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ma\Documents\Development\Floor_vibrations\"/>
    </mc:Choice>
  </mc:AlternateContent>
  <bookViews>
    <workbookView xWindow="3530" yWindow="2810" windowWidth="17280" windowHeight="9110" activeTab="12"/>
  </bookViews>
  <sheets>
    <sheet name="startblad" sheetId="13" r:id="rId1"/>
    <sheet name="samenvatting" sheetId="15" r:id="rId2"/>
    <sheet name="rekenblad_prEN" sheetId="8" r:id="rId3"/>
    <sheet name="rekenblad_SBR" sheetId="34" r:id="rId4"/>
    <sheet name="rekenblad_EC5" sheetId="40" r:id="rId5"/>
    <sheet name="future" sheetId="36" state="hidden" r:id="rId6"/>
    <sheet name="Tabel" sheetId="21" state="hidden" r:id="rId7"/>
    <sheet name="ES_RMS_90" sheetId="35" state="hidden" r:id="rId8"/>
    <sheet name="ES_RMS_90_full" sheetId="33" state="hidden" r:id="rId9"/>
    <sheet name="tabel_prEN1995_1_1_walking_freq" sheetId="39" state="hidden" r:id="rId10"/>
    <sheet name="tabel_prEN1995_1_1_demping_9p3p" sheetId="38" state="hidden" r:id="rId11"/>
    <sheet name="tabel_1995_floor_performance_9p" sheetId="37" state="hidden" r:id="rId12"/>
    <sheet name="Tabel_CLT" sheetId="26" r:id="rId13"/>
    <sheet name="tabel_1995_sterkteklasse" sheetId="31" state="hidden" r:id="rId14"/>
  </sheets>
  <definedNames>
    <definedName name="_xlnm._FilterDatabase" localSheetId="8" hidden="1">ES_RMS_90_full!$A$1:$AI$1084</definedName>
    <definedName name="code">samenvatting!$E$3</definedName>
    <definedName name="ExternalData_1" localSheetId="11" hidden="1">tabel_1995_floor_performance_9p!$A$1:$F$7</definedName>
    <definedName name="ExternalData_1" localSheetId="13" hidden="1">tabel_1995_sterkteklasse!$A$1:$S$68</definedName>
    <definedName name="ExternalData_2" localSheetId="10" hidden="1">tabel_prEN1995_1_1_demping_9p3p!$A$1:$D$5</definedName>
    <definedName name="ExternalData_3" localSheetId="9" hidden="1">tabel_prEN1995_1_1_walking_freq!$A$1:$C$5</definedName>
    <definedName name="ExterneGegevens_2" localSheetId="12" hidden="1">Tabel_CLT!$A$1:$BO$98</definedName>
    <definedName name="gelamineerd_gecombineerd">tabel_1995_sterkteklasse!$A$53:$A$59</definedName>
    <definedName name="gelamineerd_homogeen">tabel_1995_sterkteklasse!$A$62:$A$68</definedName>
    <definedName name="gezaagd_hardhout">tabel_1995_sterkteklasse!$A$37:$A$50</definedName>
    <definedName name="gezaagd_zachthout">tabel_1995_sterkteklasse!$A$3:$A$14</definedName>
    <definedName name="mxRd">samenvatting!#REF!</definedName>
    <definedName name="mxyRd">samenvatting!#REF!</definedName>
    <definedName name="myRd">samenvatting!#REF!</definedName>
    <definedName name="nxRd">samenvatting!#REF!</definedName>
    <definedName name="nxyRd">samenvatting!#REF!</definedName>
    <definedName name="nyRd">samenvatting!#REF!</definedName>
    <definedName name="onderdeel">samenvatting!$E$4</definedName>
    <definedName name="_xlnm.Print_Area" localSheetId="4">rekenblad_EC5!$A$1:$F$48</definedName>
    <definedName name="_xlnm.Print_Area" localSheetId="2">rekenblad_prEN!$A$1:$F$70</definedName>
    <definedName name="_xlnm.Print_Area" localSheetId="3">rekenblad_SBR!$A$1:$F$45</definedName>
    <definedName name="_xlnm.Print_Area" localSheetId="1">samenvatting!$A$1:$E$47</definedName>
    <definedName name="referentie">samenvatting!$E$2</definedName>
    <definedName name="vxRd">samenvatting!#REF!</definedName>
    <definedName name="vyRd">samenvatting!#REF!</definedName>
    <definedName name="wals_H">#REF!</definedName>
    <definedName name="wals_I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_wals_I_682b9d7b-5716-4155-8298-64a1e916a044" name="Tabel_wals_I" connection="Query - Tabel_wals_I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8" l="1"/>
  <c r="F29" i="40" l="1"/>
  <c r="F26" i="40"/>
  <c r="F21" i="40"/>
  <c r="F20" i="40"/>
  <c r="F16" i="40"/>
  <c r="F15" i="40"/>
  <c r="F14" i="40"/>
  <c r="F13" i="40"/>
  <c r="F19" i="40" s="1"/>
  <c r="F4" i="40"/>
  <c r="F3" i="40"/>
  <c r="F2" i="40"/>
  <c r="F1" i="40"/>
  <c r="F16" i="8"/>
  <c r="F34" i="8" s="1"/>
  <c r="G16" i="15"/>
  <c r="F26" i="8"/>
  <c r="F23" i="40" l="1"/>
  <c r="F30" i="40"/>
  <c r="F39" i="40" s="1"/>
  <c r="F41" i="40" s="1"/>
  <c r="E46" i="15" s="1"/>
  <c r="F31" i="40"/>
  <c r="F57" i="8"/>
  <c r="F46" i="8"/>
  <c r="F35" i="8"/>
  <c r="B1" i="35"/>
  <c r="N50" i="35" s="1"/>
  <c r="F25" i="34"/>
  <c r="F20" i="34"/>
  <c r="F19" i="34"/>
  <c r="F15" i="34"/>
  <c r="F14" i="34"/>
  <c r="F13" i="34"/>
  <c r="F18" i="34" s="1"/>
  <c r="F4" i="34"/>
  <c r="F3" i="34"/>
  <c r="F2" i="34"/>
  <c r="F1" i="34"/>
  <c r="F13" i="8"/>
  <c r="E12" i="15"/>
  <c r="F11" i="34" l="1"/>
  <c r="F11" i="40"/>
  <c r="F34" i="40"/>
  <c r="F36" i="40" s="1"/>
  <c r="E45" i="15" s="1"/>
  <c r="B47" i="35"/>
  <c r="E46" i="35"/>
  <c r="I44" i="35"/>
  <c r="L42" i="35"/>
  <c r="M41" i="35"/>
  <c r="O40" i="35"/>
  <c r="S39" i="35"/>
  <c r="E45" i="35"/>
  <c r="I43" i="35"/>
  <c r="Q38" i="35"/>
  <c r="N38" i="35"/>
  <c r="R37" i="35"/>
  <c r="T4" i="35"/>
  <c r="Y48" i="35"/>
  <c r="AF47" i="35"/>
  <c r="R48" i="35"/>
  <c r="U47" i="35"/>
  <c r="Y46" i="35"/>
  <c r="Y45" i="35"/>
  <c r="AD44" i="35"/>
  <c r="AD43" i="35"/>
  <c r="AG42" i="35"/>
  <c r="AH41" i="35"/>
  <c r="D41" i="35"/>
  <c r="I40" i="35"/>
  <c r="H39" i="35"/>
  <c r="I38" i="35"/>
  <c r="E37" i="35"/>
  <c r="F36" i="35"/>
  <c r="C35" i="35"/>
  <c r="Z33" i="35"/>
  <c r="D32" i="35"/>
  <c r="M30" i="35"/>
  <c r="AA28" i="35"/>
  <c r="E27" i="35"/>
  <c r="P25" i="35"/>
  <c r="Q23" i="35"/>
  <c r="V21" i="35"/>
  <c r="AC19" i="35"/>
  <c r="B18" i="35"/>
  <c r="B16" i="35"/>
  <c r="P14" i="35"/>
  <c r="N12" i="35"/>
  <c r="AA10" i="35"/>
  <c r="S8" i="35"/>
  <c r="Q6" i="35"/>
  <c r="AD59" i="35"/>
  <c r="AA56" i="35"/>
  <c r="G54" i="35"/>
  <c r="AF50" i="35"/>
  <c r="AH4" i="35"/>
  <c r="I4" i="35"/>
  <c r="Q48" i="35"/>
  <c r="T47" i="35"/>
  <c r="X46" i="35"/>
  <c r="X45" i="35"/>
  <c r="AA44" i="35"/>
  <c r="AA43" i="35"/>
  <c r="AF42" i="35"/>
  <c r="AF41" i="35"/>
  <c r="B41" i="35"/>
  <c r="C40" i="35"/>
  <c r="F39" i="35"/>
  <c r="G38" i="35"/>
  <c r="D37" i="35"/>
  <c r="E36" i="35"/>
  <c r="AH34" i="35"/>
  <c r="V33" i="35"/>
  <c r="AB31" i="35"/>
  <c r="L30" i="35"/>
  <c r="T28" i="35"/>
  <c r="AG26" i="35"/>
  <c r="E25" i="35"/>
  <c r="N23" i="35"/>
  <c r="T21" i="35"/>
  <c r="V19" i="35"/>
  <c r="AG17" i="35"/>
  <c r="AG15" i="35"/>
  <c r="K14" i="35"/>
  <c r="L12" i="35"/>
  <c r="X10" i="35"/>
  <c r="O8" i="35"/>
  <c r="J6" i="35"/>
  <c r="Q59" i="35"/>
  <c r="Z56" i="35"/>
  <c r="B54" i="35"/>
  <c r="AC50" i="35"/>
  <c r="D39" i="35"/>
  <c r="AC4" i="35"/>
  <c r="G4" i="35"/>
  <c r="K48" i="35"/>
  <c r="R47" i="35"/>
  <c r="T46" i="35"/>
  <c r="V45" i="35"/>
  <c r="Y44" i="35"/>
  <c r="Y43" i="35"/>
  <c r="AB42" i="35"/>
  <c r="AB41" i="35"/>
  <c r="AE40" i="35"/>
  <c r="AE39" i="35"/>
  <c r="C39" i="35"/>
  <c r="AG37" i="35"/>
  <c r="AH36" i="35"/>
  <c r="AG35" i="35"/>
  <c r="AC34" i="35"/>
  <c r="T33" i="35"/>
  <c r="X31" i="35"/>
  <c r="H30" i="35"/>
  <c r="M28" i="35"/>
  <c r="AC26" i="35"/>
  <c r="AE24" i="35"/>
  <c r="G23" i="35"/>
  <c r="K21" i="35"/>
  <c r="Q19" i="35"/>
  <c r="X17" i="35"/>
  <c r="AB15" i="35"/>
  <c r="G14" i="35"/>
  <c r="H12" i="35"/>
  <c r="N10" i="35"/>
  <c r="H8" i="35"/>
  <c r="AH5" i="35"/>
  <c r="B59" i="35"/>
  <c r="P56" i="35"/>
  <c r="M53" i="35"/>
  <c r="Z50" i="35"/>
  <c r="Z44" i="35"/>
  <c r="B37" i="35"/>
  <c r="T19" i="35"/>
  <c r="S53" i="35"/>
  <c r="E4" i="35"/>
  <c r="I48" i="35"/>
  <c r="Q46" i="35"/>
  <c r="V44" i="35"/>
  <c r="X43" i="35"/>
  <c r="AA41" i="35"/>
  <c r="AD40" i="35"/>
  <c r="AD39" i="35"/>
  <c r="AE37" i="35"/>
  <c r="AG36" i="35"/>
  <c r="AA34" i="35"/>
  <c r="M33" i="35"/>
  <c r="W31" i="35"/>
  <c r="K28" i="35"/>
  <c r="X26" i="35"/>
  <c r="AB24" i="35"/>
  <c r="C21" i="35"/>
  <c r="O19" i="35"/>
  <c r="P17" i="35"/>
  <c r="Z15" i="35"/>
  <c r="AB13" i="35"/>
  <c r="E12" i="35"/>
  <c r="K10" i="35"/>
  <c r="AG7" i="35"/>
  <c r="AF5" i="35"/>
  <c r="AB58" i="35"/>
  <c r="E56" i="35"/>
  <c r="G53" i="35"/>
  <c r="T50" i="35"/>
  <c r="M48" i="35"/>
  <c r="AC42" i="35"/>
  <c r="C36" i="35"/>
  <c r="AF26" i="35"/>
  <c r="AE17" i="35"/>
  <c r="P10" i="35"/>
  <c r="U56" i="35"/>
  <c r="AB4" i="35"/>
  <c r="P47" i="35"/>
  <c r="U45" i="35"/>
  <c r="AA42" i="35"/>
  <c r="AG38" i="35"/>
  <c r="AE35" i="35"/>
  <c r="F30" i="35"/>
  <c r="AH22" i="35"/>
  <c r="AA4" i="35"/>
  <c r="D4" i="35"/>
  <c r="G48" i="35"/>
  <c r="M47" i="35"/>
  <c r="M46" i="35"/>
  <c r="T45" i="35"/>
  <c r="S44" i="35"/>
  <c r="W43" i="35"/>
  <c r="X42" i="35"/>
  <c r="Z41" i="35"/>
  <c r="AC40" i="35"/>
  <c r="AC39" i="35"/>
  <c r="AF38" i="35"/>
  <c r="AD37" i="35"/>
  <c r="AE36" i="35"/>
  <c r="Z35" i="35"/>
  <c r="Y34" i="35"/>
  <c r="F33" i="35"/>
  <c r="V31" i="35"/>
  <c r="AB29" i="35"/>
  <c r="J28" i="35"/>
  <c r="V26" i="35"/>
  <c r="Z24" i="35"/>
  <c r="AG22" i="35"/>
  <c r="AG20" i="35"/>
  <c r="K19" i="35"/>
  <c r="J17" i="35"/>
  <c r="Y15" i="35"/>
  <c r="Z13" i="35"/>
  <c r="D12" i="35"/>
  <c r="F10" i="35"/>
  <c r="AD7" i="35"/>
  <c r="AB5" i="35"/>
  <c r="X58" i="35"/>
  <c r="AH55" i="35"/>
  <c r="AH52" i="35"/>
  <c r="G50" i="35"/>
  <c r="Y41" i="35"/>
  <c r="AH32" i="35"/>
  <c r="O26" i="35"/>
  <c r="S24" i="35"/>
  <c r="H19" i="35"/>
  <c r="I17" i="35"/>
  <c r="U15" i="35"/>
  <c r="U13" i="35"/>
  <c r="AD11" i="35"/>
  <c r="AG9" i="35"/>
  <c r="Z7" i="35"/>
  <c r="O5" i="35"/>
  <c r="U58" i="35"/>
  <c r="AG55" i="35"/>
  <c r="AA52" i="35"/>
  <c r="D50" i="35"/>
  <c r="S47" i="35"/>
  <c r="AH40" i="35"/>
  <c r="U33" i="35"/>
  <c r="AH24" i="35"/>
  <c r="I12" i="35"/>
  <c r="M59" i="35"/>
  <c r="Z4" i="35"/>
  <c r="F48" i="35"/>
  <c r="L46" i="35"/>
  <c r="O44" i="35"/>
  <c r="V43" i="35"/>
  <c r="Z40" i="35"/>
  <c r="AE38" i="35"/>
  <c r="AD36" i="35"/>
  <c r="W34" i="35"/>
  <c r="Y29" i="35"/>
  <c r="AD20" i="35"/>
  <c r="Y4" i="35"/>
  <c r="AE48" i="35"/>
  <c r="E48" i="35"/>
  <c r="K47" i="35"/>
  <c r="K46" i="35"/>
  <c r="N45" i="35"/>
  <c r="N44" i="35"/>
  <c r="R43" i="35"/>
  <c r="Q42" i="35"/>
  <c r="X41" i="35"/>
  <c r="W40" i="35"/>
  <c r="AA39" i="35"/>
  <c r="AB38" i="35"/>
  <c r="Z37" i="35"/>
  <c r="AA36" i="35"/>
  <c r="W35" i="35"/>
  <c r="U34" i="35"/>
  <c r="AG32" i="35"/>
  <c r="O31" i="35"/>
  <c r="U29" i="35"/>
  <c r="F28" i="35"/>
  <c r="K26" i="35"/>
  <c r="Q24" i="35"/>
  <c r="X22" i="35"/>
  <c r="AC20" i="35"/>
  <c r="F19" i="35"/>
  <c r="G17" i="35"/>
  <c r="O15" i="35"/>
  <c r="S13" i="35"/>
  <c r="Y11" i="35"/>
  <c r="X9" i="35"/>
  <c r="Y7" i="35"/>
  <c r="F5" i="35"/>
  <c r="S58" i="35"/>
  <c r="U55" i="35"/>
  <c r="X52" i="35"/>
  <c r="AG49" i="35"/>
  <c r="Z43" i="35"/>
  <c r="Z31" i="35"/>
  <c r="AA50" i="35"/>
  <c r="C4" i="35"/>
  <c r="L47" i="35"/>
  <c r="P45" i="35"/>
  <c r="U42" i="35"/>
  <c r="AB39" i="35"/>
  <c r="AC37" i="35"/>
  <c r="X35" i="35"/>
  <c r="S31" i="35"/>
  <c r="H28" i="35"/>
  <c r="AE22" i="35"/>
  <c r="X4" i="35"/>
  <c r="AC48" i="35"/>
  <c r="D48" i="35"/>
  <c r="G47" i="35"/>
  <c r="I46" i="35"/>
  <c r="M45" i="35"/>
  <c r="M44" i="35"/>
  <c r="P43" i="35"/>
  <c r="P42" i="35"/>
  <c r="T41" i="35"/>
  <c r="S40" i="35"/>
  <c r="Z39" i="35"/>
  <c r="W38" i="35"/>
  <c r="X37" i="35"/>
  <c r="V36" i="35"/>
  <c r="V35" i="35"/>
  <c r="T34" i="35"/>
  <c r="AF32" i="35"/>
  <c r="L31" i="35"/>
  <c r="T29" i="35"/>
  <c r="AD27" i="35"/>
  <c r="G26" i="35"/>
  <c r="O24" i="35"/>
  <c r="Q22" i="35"/>
  <c r="AB20" i="35"/>
  <c r="AD18" i="35"/>
  <c r="F17" i="35"/>
  <c r="K15" i="35"/>
  <c r="Q13" i="35"/>
  <c r="W11" i="35"/>
  <c r="U9" i="35"/>
  <c r="S7" i="35"/>
  <c r="C5" i="35"/>
  <c r="R58" i="35"/>
  <c r="I55" i="35"/>
  <c r="T52" i="35"/>
  <c r="X49" i="35"/>
  <c r="H4" i="35"/>
  <c r="W46" i="35"/>
  <c r="AC41" i="35"/>
  <c r="C38" i="35"/>
  <c r="I30" i="35"/>
  <c r="M23" i="35"/>
  <c r="I14" i="35"/>
  <c r="E6" i="35"/>
  <c r="V4" i="35"/>
  <c r="AA48" i="35"/>
  <c r="C48" i="35"/>
  <c r="E47" i="35"/>
  <c r="H46" i="35"/>
  <c r="I45" i="35"/>
  <c r="K44" i="35"/>
  <c r="O43" i="35"/>
  <c r="O42" i="35"/>
  <c r="R41" i="35"/>
  <c r="R40" i="35"/>
  <c r="V39" i="35"/>
  <c r="T38" i="35"/>
  <c r="V37" i="35"/>
  <c r="S36" i="35"/>
  <c r="T35" i="35"/>
  <c r="M34" i="35"/>
  <c r="AA32" i="35"/>
  <c r="H31" i="35"/>
  <c r="Q29" i="35"/>
  <c r="AB27" i="35"/>
  <c r="AG25" i="35"/>
  <c r="L24" i="35"/>
  <c r="K22" i="35"/>
  <c r="W20" i="35"/>
  <c r="X18" i="35"/>
  <c r="C17" i="35"/>
  <c r="F15" i="35"/>
  <c r="K13" i="35"/>
  <c r="V11" i="35"/>
  <c r="Q9" i="35"/>
  <c r="Q7" i="35"/>
  <c r="AF60" i="35"/>
  <c r="F58" i="35"/>
  <c r="E55" i="35"/>
  <c r="R52" i="35"/>
  <c r="L49" i="35"/>
  <c r="J4" i="35"/>
  <c r="AE4" i="35"/>
  <c r="W45" i="35"/>
  <c r="AH39" i="35"/>
  <c r="AG34" i="35"/>
  <c r="N28" i="35"/>
  <c r="O21" i="35"/>
  <c r="AE15" i="35"/>
  <c r="I8" i="35"/>
  <c r="U4" i="35"/>
  <c r="Z48" i="35"/>
  <c r="AH47" i="35"/>
  <c r="C47" i="35"/>
  <c r="G46" i="35"/>
  <c r="G45" i="35"/>
  <c r="J44" i="35"/>
  <c r="K43" i="35"/>
  <c r="M42" i="35"/>
  <c r="Q41" i="35"/>
  <c r="Q40" i="35"/>
  <c r="T39" i="35"/>
  <c r="S38" i="35"/>
  <c r="T37" i="35"/>
  <c r="Q36" i="35"/>
  <c r="S35" i="35"/>
  <c r="I34" i="35"/>
  <c r="Z32" i="35"/>
  <c r="B31" i="35"/>
  <c r="N29" i="35"/>
  <c r="AA27" i="35"/>
  <c r="AE25" i="35"/>
  <c r="I24" i="35"/>
  <c r="J22" i="35"/>
  <c r="T20" i="35"/>
  <c r="U18" i="35"/>
  <c r="AH16" i="35"/>
  <c r="B15" i="35"/>
  <c r="H13" i="35"/>
  <c r="N11" i="35"/>
  <c r="O9" i="35"/>
  <c r="N7" i="35"/>
  <c r="Z60" i="35"/>
  <c r="AF57" i="35"/>
  <c r="B55" i="35"/>
  <c r="K52" i="35"/>
  <c r="B49" i="35"/>
  <c r="P36" i="35"/>
  <c r="Q35" i="35"/>
  <c r="X32" i="35"/>
  <c r="J29" i="35"/>
  <c r="AB25" i="35"/>
  <c r="H22" i="35"/>
  <c r="S18" i="35"/>
  <c r="E13" i="35"/>
  <c r="N9" i="35"/>
  <c r="S60" i="35"/>
  <c r="Q4" i="35"/>
  <c r="W48" i="35"/>
  <c r="AD47" i="35"/>
  <c r="AG46" i="35"/>
  <c r="D46" i="35"/>
  <c r="D45" i="35"/>
  <c r="G44" i="35"/>
  <c r="G43" i="35"/>
  <c r="K42" i="35"/>
  <c r="K41" i="35"/>
  <c r="N40" i="35"/>
  <c r="O39" i="35"/>
  <c r="P38" i="35"/>
  <c r="Q37" i="35"/>
  <c r="O36" i="35"/>
  <c r="P35" i="35"/>
  <c r="E34" i="35"/>
  <c r="R32" i="35"/>
  <c r="Z30" i="35"/>
  <c r="H29" i="35"/>
  <c r="P27" i="35"/>
  <c r="AA25" i="35"/>
  <c r="AD23" i="35"/>
  <c r="D22" i="35"/>
  <c r="M20" i="35"/>
  <c r="P18" i="35"/>
  <c r="W16" i="35"/>
  <c r="Y14" i="35"/>
  <c r="C13" i="35"/>
  <c r="AG10" i="35"/>
  <c r="K9" i="35"/>
  <c r="AD6" i="35"/>
  <c r="P60" i="35"/>
  <c r="V57" i="35"/>
  <c r="Y54" i="35"/>
  <c r="AE51" i="35"/>
  <c r="G34" i="35"/>
  <c r="AC30" i="35"/>
  <c r="V27" i="35"/>
  <c r="H24" i="35"/>
  <c r="S20" i="35"/>
  <c r="Y16" i="35"/>
  <c r="AC14" i="35"/>
  <c r="G11" i="35"/>
  <c r="AH6" i="35"/>
  <c r="AC57" i="35"/>
  <c r="AC54" i="35"/>
  <c r="E52" i="35"/>
  <c r="N4" i="35"/>
  <c r="V48" i="35"/>
  <c r="AA47" i="35"/>
  <c r="AE46" i="35"/>
  <c r="C46" i="35"/>
  <c r="B45" i="35"/>
  <c r="F44" i="35"/>
  <c r="F43" i="35"/>
  <c r="I42" i="35"/>
  <c r="I41" i="35"/>
  <c r="M40" i="35"/>
  <c r="M39" i="35"/>
  <c r="O38" i="35"/>
  <c r="N37" i="35"/>
  <c r="N36" i="35"/>
  <c r="O35" i="35"/>
  <c r="D34" i="35"/>
  <c r="P32" i="35"/>
  <c r="Y30" i="35"/>
  <c r="D29" i="35"/>
  <c r="J27" i="35"/>
  <c r="Y25" i="35"/>
  <c r="Y23" i="35"/>
  <c r="C22" i="35"/>
  <c r="E20" i="35"/>
  <c r="O18" i="35"/>
  <c r="U16" i="35"/>
  <c r="V14" i="35"/>
  <c r="AE12" i="35"/>
  <c r="AF10" i="35"/>
  <c r="E9" i="35"/>
  <c r="X6" i="35"/>
  <c r="L60" i="35"/>
  <c r="J57" i="35"/>
  <c r="R54" i="35"/>
  <c r="V51" i="35"/>
  <c r="L4" i="35"/>
  <c r="U48" i="35"/>
  <c r="X47" i="35"/>
  <c r="AC46" i="35"/>
  <c r="AD45" i="35"/>
  <c r="AG44" i="35"/>
  <c r="E44" i="35"/>
  <c r="D43" i="35"/>
  <c r="H42" i="35"/>
  <c r="H41" i="35"/>
  <c r="K40" i="35"/>
  <c r="K39" i="35"/>
  <c r="J37" i="35"/>
  <c r="K36" i="35"/>
  <c r="H35" i="35"/>
  <c r="B34" i="35"/>
  <c r="K32" i="35"/>
  <c r="T30" i="35"/>
  <c r="C29" i="35"/>
  <c r="G27" i="35"/>
  <c r="U25" i="35"/>
  <c r="T23" i="35"/>
  <c r="AH21" i="35"/>
  <c r="AH19" i="35"/>
  <c r="H18" i="35"/>
  <c r="P16" i="35"/>
  <c r="S14" i="35"/>
  <c r="AD12" i="35"/>
  <c r="AE10" i="35"/>
  <c r="B9" i="35"/>
  <c r="U6" i="35"/>
  <c r="G60" i="35"/>
  <c r="AG56" i="35"/>
  <c r="M54" i="35"/>
  <c r="O51" i="35"/>
  <c r="K4" i="35"/>
  <c r="S48" i="35"/>
  <c r="V47" i="35"/>
  <c r="AB46" i="35"/>
  <c r="AB45" i="35"/>
  <c r="AE44" i="35"/>
  <c r="AF43" i="35"/>
  <c r="B43" i="35"/>
  <c r="G42" i="35"/>
  <c r="F41" i="35"/>
  <c r="J40" i="35"/>
  <c r="J39" i="35"/>
  <c r="L38" i="35"/>
  <c r="F37" i="35"/>
  <c r="I36" i="35"/>
  <c r="F35" i="35"/>
  <c r="AG33" i="35"/>
  <c r="G32" i="35"/>
  <c r="R30" i="35"/>
  <c r="AE28" i="35"/>
  <c r="F27" i="35"/>
  <c r="Q25" i="35"/>
  <c r="R23" i="35"/>
  <c r="AA21" i="35"/>
  <c r="AD19" i="35"/>
  <c r="F18" i="35"/>
  <c r="J16" i="35"/>
  <c r="R14" i="35"/>
  <c r="U12" i="35"/>
  <c r="AC10" i="35"/>
  <c r="AC8" i="35"/>
  <c r="R6" i="35"/>
  <c r="C60" i="35"/>
  <c r="AD56" i="35"/>
  <c r="I54" i="35"/>
  <c r="C51" i="35"/>
  <c r="W4" i="35"/>
  <c r="F4" i="35"/>
  <c r="T48" i="35"/>
  <c r="B48" i="35"/>
  <c r="N47" i="35"/>
  <c r="AA46" i="35"/>
  <c r="F46" i="35"/>
  <c r="R45" i="35"/>
  <c r="AC44" i="35"/>
  <c r="H44" i="35"/>
  <c r="T43" i="35"/>
  <c r="AE42" i="35"/>
  <c r="J42" i="35"/>
  <c r="V41" i="35"/>
  <c r="AG40" i="35"/>
  <c r="L40" i="35"/>
  <c r="X39" i="35"/>
  <c r="B39" i="35"/>
  <c r="M38" i="35"/>
  <c r="U37" i="35"/>
  <c r="AF36" i="35"/>
  <c r="G36" i="35"/>
  <c r="R35" i="35"/>
  <c r="X34" i="35"/>
  <c r="X33" i="35"/>
  <c r="W32" i="35"/>
  <c r="R31" i="35"/>
  <c r="K30" i="35"/>
  <c r="E29" i="35"/>
  <c r="AF27" i="35"/>
  <c r="AD26" i="35"/>
  <c r="W25" i="35"/>
  <c r="M24" i="35"/>
  <c r="C23" i="35"/>
  <c r="AF21" i="35"/>
  <c r="V20" i="35"/>
  <c r="N19" i="35"/>
  <c r="C18" i="35"/>
  <c r="AA16" i="35"/>
  <c r="V15" i="35"/>
  <c r="L14" i="35"/>
  <c r="D13" i="35"/>
  <c r="AB11" i="35"/>
  <c r="W10" i="35"/>
  <c r="H9" i="35"/>
  <c r="W7" i="35"/>
  <c r="B6" i="35"/>
  <c r="J60" i="35"/>
  <c r="L58" i="35"/>
  <c r="H56" i="35"/>
  <c r="J54" i="35"/>
  <c r="O52" i="35"/>
  <c r="M49" i="35"/>
  <c r="AC49" i="35"/>
  <c r="L50" i="35"/>
  <c r="AB50" i="35"/>
  <c r="K51" i="35"/>
  <c r="AA51" i="35"/>
  <c r="J52" i="35"/>
  <c r="Z52" i="35"/>
  <c r="I53" i="35"/>
  <c r="Y53" i="35"/>
  <c r="H54" i="35"/>
  <c r="X54" i="35"/>
  <c r="G55" i="35"/>
  <c r="W55" i="35"/>
  <c r="F56" i="35"/>
  <c r="V56" i="35"/>
  <c r="E57" i="35"/>
  <c r="U57" i="35"/>
  <c r="D58" i="35"/>
  <c r="T58" i="35"/>
  <c r="C59" i="35"/>
  <c r="S59" i="35"/>
  <c r="B60" i="35"/>
  <c r="R60" i="35"/>
  <c r="AH60" i="35"/>
  <c r="Q5" i="35"/>
  <c r="AG5" i="35"/>
  <c r="P6" i="35"/>
  <c r="AF6" i="35"/>
  <c r="O7" i="35"/>
  <c r="AE7" i="35"/>
  <c r="N8" i="35"/>
  <c r="AD8" i="35"/>
  <c r="M9" i="35"/>
  <c r="AC9" i="35"/>
  <c r="L10" i="35"/>
  <c r="AB10" i="35"/>
  <c r="K11" i="35"/>
  <c r="AA11" i="35"/>
  <c r="J12" i="35"/>
  <c r="Z12" i="35"/>
  <c r="I13" i="35"/>
  <c r="Y13" i="35"/>
  <c r="H14" i="35"/>
  <c r="X14" i="35"/>
  <c r="G15" i="35"/>
  <c r="W15" i="35"/>
  <c r="F16" i="35"/>
  <c r="V16" i="35"/>
  <c r="E17" i="35"/>
  <c r="U17" i="35"/>
  <c r="D18" i="35"/>
  <c r="T18" i="35"/>
  <c r="C19" i="35"/>
  <c r="S19" i="35"/>
  <c r="B20" i="35"/>
  <c r="R20" i="35"/>
  <c r="AH20" i="35"/>
  <c r="Q21" i="35"/>
  <c r="AG21" i="35"/>
  <c r="P22" i="35"/>
  <c r="AF22" i="35"/>
  <c r="O23" i="35"/>
  <c r="AE23" i="35"/>
  <c r="N24" i="35"/>
  <c r="AD24" i="35"/>
  <c r="M25" i="35"/>
  <c r="AC25" i="35"/>
  <c r="L26" i="35"/>
  <c r="P49" i="35"/>
  <c r="AF49" i="35"/>
  <c r="O50" i="35"/>
  <c r="AE50" i="35"/>
  <c r="N51" i="35"/>
  <c r="AD51" i="35"/>
  <c r="M52" i="35"/>
  <c r="AC52" i="35"/>
  <c r="L53" i="35"/>
  <c r="AB53" i="35"/>
  <c r="K54" i="35"/>
  <c r="AA54" i="35"/>
  <c r="J55" i="35"/>
  <c r="Z55" i="35"/>
  <c r="I56" i="35"/>
  <c r="Y56" i="35"/>
  <c r="H57" i="35"/>
  <c r="X57" i="35"/>
  <c r="G58" i="35"/>
  <c r="W58" i="35"/>
  <c r="F59" i="35"/>
  <c r="V59" i="35"/>
  <c r="E60" i="35"/>
  <c r="U60" i="35"/>
  <c r="D5" i="35"/>
  <c r="T5" i="35"/>
  <c r="C6" i="35"/>
  <c r="S6" i="35"/>
  <c r="B7" i="35"/>
  <c r="R7" i="35"/>
  <c r="AH7" i="35"/>
  <c r="Q8" i="35"/>
  <c r="AG8" i="35"/>
  <c r="P9" i="35"/>
  <c r="AF9" i="35"/>
  <c r="C49" i="35"/>
  <c r="S49" i="35"/>
  <c r="B50" i="35"/>
  <c r="R50" i="35"/>
  <c r="AH50" i="35"/>
  <c r="Q51" i="35"/>
  <c r="AG51" i="35"/>
  <c r="P52" i="35"/>
  <c r="AF52" i="35"/>
  <c r="O53" i="35"/>
  <c r="AE53" i="35"/>
  <c r="N54" i="35"/>
  <c r="AD54" i="35"/>
  <c r="M55" i="35"/>
  <c r="AC55" i="35"/>
  <c r="L56" i="35"/>
  <c r="AB56" i="35"/>
  <c r="K57" i="35"/>
  <c r="AA57" i="35"/>
  <c r="J58" i="35"/>
  <c r="Z58" i="35"/>
  <c r="I59" i="35"/>
  <c r="Y59" i="35"/>
  <c r="H60" i="35"/>
  <c r="X60" i="35"/>
  <c r="G5" i="35"/>
  <c r="W5" i="35"/>
  <c r="F6" i="35"/>
  <c r="V6" i="35"/>
  <c r="E7" i="35"/>
  <c r="U7" i="35"/>
  <c r="D8" i="35"/>
  <c r="T8" i="35"/>
  <c r="C9" i="35"/>
  <c r="S9" i="35"/>
  <c r="B10" i="35"/>
  <c r="R10" i="35"/>
  <c r="AH10" i="35"/>
  <c r="Q11" i="35"/>
  <c r="AG11" i="35"/>
  <c r="P12" i="35"/>
  <c r="AF12" i="35"/>
  <c r="O13" i="35"/>
  <c r="AE13" i="35"/>
  <c r="N14" i="35"/>
  <c r="AD14" i="35"/>
  <c r="M15" i="35"/>
  <c r="AC15" i="35"/>
  <c r="L16" i="35"/>
  <c r="AB16" i="35"/>
  <c r="K17" i="35"/>
  <c r="AA17" i="35"/>
  <c r="J18" i="35"/>
  <c r="Z18" i="35"/>
  <c r="I19" i="35"/>
  <c r="Y19" i="35"/>
  <c r="H20" i="35"/>
  <c r="X20" i="35"/>
  <c r="G21" i="35"/>
  <c r="W21" i="35"/>
  <c r="F22" i="35"/>
  <c r="V22" i="35"/>
  <c r="E23" i="35"/>
  <c r="U23" i="35"/>
  <c r="D24" i="35"/>
  <c r="T24" i="35"/>
  <c r="C25" i="35"/>
  <c r="S25" i="35"/>
  <c r="B26" i="35"/>
  <c r="R26" i="35"/>
  <c r="AH26" i="35"/>
  <c r="Q27" i="35"/>
  <c r="AG27" i="35"/>
  <c r="P28" i="35"/>
  <c r="AF28" i="35"/>
  <c r="O29" i="35"/>
  <c r="AE29" i="35"/>
  <c r="N30" i="35"/>
  <c r="AD30" i="35"/>
  <c r="M31" i="35"/>
  <c r="AC31" i="35"/>
  <c r="L32" i="35"/>
  <c r="AB32" i="35"/>
  <c r="K33" i="35"/>
  <c r="AA33" i="35"/>
  <c r="D49" i="35"/>
  <c r="T49" i="35"/>
  <c r="C50" i="35"/>
  <c r="S50" i="35"/>
  <c r="B51" i="35"/>
  <c r="R51" i="35"/>
  <c r="AH51" i="35"/>
  <c r="Q52" i="35"/>
  <c r="AG52" i="35"/>
  <c r="P53" i="35"/>
  <c r="AF53" i="35"/>
  <c r="O54" i="35"/>
  <c r="AE54" i="35"/>
  <c r="N55" i="35"/>
  <c r="AD55" i="35"/>
  <c r="M56" i="35"/>
  <c r="AC56" i="35"/>
  <c r="L57" i="35"/>
  <c r="AB57" i="35"/>
  <c r="K58" i="35"/>
  <c r="AA58" i="35"/>
  <c r="J59" i="35"/>
  <c r="Z59" i="35"/>
  <c r="I60" i="35"/>
  <c r="Y60" i="35"/>
  <c r="H5" i="35"/>
  <c r="X5" i="35"/>
  <c r="G6" i="35"/>
  <c r="W6" i="35"/>
  <c r="F7" i="35"/>
  <c r="V7" i="35"/>
  <c r="E8" i="35"/>
  <c r="U8" i="35"/>
  <c r="D9" i="35"/>
  <c r="T9" i="35"/>
  <c r="C10" i="35"/>
  <c r="S10" i="35"/>
  <c r="B11" i="35"/>
  <c r="R11" i="35"/>
  <c r="AH11" i="35"/>
  <c r="Q12" i="35"/>
  <c r="AG12" i="35"/>
  <c r="P13" i="35"/>
  <c r="AF13" i="35"/>
  <c r="O14" i="35"/>
  <c r="AE14" i="35"/>
  <c r="N15" i="35"/>
  <c r="AD15" i="35"/>
  <c r="M16" i="35"/>
  <c r="AC16" i="35"/>
  <c r="L17" i="35"/>
  <c r="AB17" i="35"/>
  <c r="K18" i="35"/>
  <c r="AA18" i="35"/>
  <c r="J19" i="35"/>
  <c r="Z19" i="35"/>
  <c r="I20" i="35"/>
  <c r="Y20" i="35"/>
  <c r="H21" i="35"/>
  <c r="X21" i="35"/>
  <c r="G22" i="35"/>
  <c r="W22" i="35"/>
  <c r="F23" i="35"/>
  <c r="V23" i="35"/>
  <c r="E24" i="35"/>
  <c r="U24" i="35"/>
  <c r="D25" i="35"/>
  <c r="T25" i="35"/>
  <c r="C26" i="35"/>
  <c r="S26" i="35"/>
  <c r="B27" i="35"/>
  <c r="R27" i="35"/>
  <c r="AH27" i="35"/>
  <c r="Q28" i="35"/>
  <c r="AG28" i="35"/>
  <c r="P29" i="35"/>
  <c r="AF29" i="35"/>
  <c r="O30" i="35"/>
  <c r="AE30" i="35"/>
  <c r="N31" i="35"/>
  <c r="AD31" i="35"/>
  <c r="M32" i="35"/>
  <c r="AC32" i="35"/>
  <c r="L33" i="35"/>
  <c r="AB33" i="35"/>
  <c r="F49" i="35"/>
  <c r="V49" i="35"/>
  <c r="E50" i="35"/>
  <c r="U50" i="35"/>
  <c r="D51" i="35"/>
  <c r="T51" i="35"/>
  <c r="C52" i="35"/>
  <c r="S52" i="35"/>
  <c r="B53" i="35"/>
  <c r="R53" i="35"/>
  <c r="AH53" i="35"/>
  <c r="Q54" i="35"/>
  <c r="AG54" i="35"/>
  <c r="P55" i="35"/>
  <c r="AF55" i="35"/>
  <c r="O56" i="35"/>
  <c r="AE56" i="35"/>
  <c r="N57" i="35"/>
  <c r="AD57" i="35"/>
  <c r="M58" i="35"/>
  <c r="AC58" i="35"/>
  <c r="L59" i="35"/>
  <c r="AB59" i="35"/>
  <c r="K60" i="35"/>
  <c r="AA60" i="35"/>
  <c r="J5" i="35"/>
  <c r="Z5" i="35"/>
  <c r="I6" i="35"/>
  <c r="Y6" i="35"/>
  <c r="H7" i="35"/>
  <c r="X7" i="35"/>
  <c r="G8" i="35"/>
  <c r="W8" i="35"/>
  <c r="F9" i="35"/>
  <c r="V9" i="35"/>
  <c r="E10" i="35"/>
  <c r="U10" i="35"/>
  <c r="D11" i="35"/>
  <c r="T11" i="35"/>
  <c r="C12" i="35"/>
  <c r="S12" i="35"/>
  <c r="B13" i="35"/>
  <c r="R13" i="35"/>
  <c r="AH13" i="35"/>
  <c r="Q14" i="35"/>
  <c r="AG14" i="35"/>
  <c r="P15" i="35"/>
  <c r="AF15" i="35"/>
  <c r="O16" i="35"/>
  <c r="AE16" i="35"/>
  <c r="N17" i="35"/>
  <c r="AD17" i="35"/>
  <c r="M18" i="35"/>
  <c r="AC18" i="35"/>
  <c r="L19" i="35"/>
  <c r="AB19" i="35"/>
  <c r="K20" i="35"/>
  <c r="AA20" i="35"/>
  <c r="J21" i="35"/>
  <c r="Z21" i="35"/>
  <c r="I22" i="35"/>
  <c r="Y22" i="35"/>
  <c r="H23" i="35"/>
  <c r="X23" i="35"/>
  <c r="G24" i="35"/>
  <c r="W24" i="35"/>
  <c r="F25" i="35"/>
  <c r="V25" i="35"/>
  <c r="E26" i="35"/>
  <c r="U26" i="35"/>
  <c r="D27" i="35"/>
  <c r="T27" i="35"/>
  <c r="C28" i="35"/>
  <c r="S28" i="35"/>
  <c r="B29" i="35"/>
  <c r="R29" i="35"/>
  <c r="AH29" i="35"/>
  <c r="Q30" i="35"/>
  <c r="AG30" i="35"/>
  <c r="P31" i="35"/>
  <c r="AF31" i="35"/>
  <c r="O32" i="35"/>
  <c r="AE32" i="35"/>
  <c r="N33" i="35"/>
  <c r="AD33" i="35"/>
  <c r="G49" i="35"/>
  <c r="I49" i="35"/>
  <c r="Y49" i="35"/>
  <c r="H50" i="35"/>
  <c r="X50" i="35"/>
  <c r="G51" i="35"/>
  <c r="W51" i="35"/>
  <c r="F52" i="35"/>
  <c r="V52" i="35"/>
  <c r="E53" i="35"/>
  <c r="U53" i="35"/>
  <c r="D54" i="35"/>
  <c r="T54" i="35"/>
  <c r="C55" i="35"/>
  <c r="S55" i="35"/>
  <c r="B56" i="35"/>
  <c r="R56" i="35"/>
  <c r="AH56" i="35"/>
  <c r="Q57" i="35"/>
  <c r="AG57" i="35"/>
  <c r="P58" i="35"/>
  <c r="AF58" i="35"/>
  <c r="O59" i="35"/>
  <c r="AE59" i="35"/>
  <c r="N60" i="35"/>
  <c r="AD60" i="35"/>
  <c r="M5" i="35"/>
  <c r="AC5" i="35"/>
  <c r="L6" i="35"/>
  <c r="AB6" i="35"/>
  <c r="K7" i="35"/>
  <c r="AA7" i="35"/>
  <c r="J8" i="35"/>
  <c r="Z8" i="35"/>
  <c r="I9" i="35"/>
  <c r="Y9" i="35"/>
  <c r="J49" i="35"/>
  <c r="Z49" i="35"/>
  <c r="I50" i="35"/>
  <c r="Y50" i="35"/>
  <c r="H51" i="35"/>
  <c r="X51" i="35"/>
  <c r="G52" i="35"/>
  <c r="W52" i="35"/>
  <c r="F53" i="35"/>
  <c r="V53" i="35"/>
  <c r="E54" i="35"/>
  <c r="U54" i="35"/>
  <c r="D55" i="35"/>
  <c r="T55" i="35"/>
  <c r="C56" i="35"/>
  <c r="S56" i="35"/>
  <c r="B57" i="35"/>
  <c r="R57" i="35"/>
  <c r="AH57" i="35"/>
  <c r="Q58" i="35"/>
  <c r="AG58" i="35"/>
  <c r="P59" i="35"/>
  <c r="AF59" i="35"/>
  <c r="O60" i="35"/>
  <c r="AE60" i="35"/>
  <c r="N5" i="35"/>
  <c r="AD5" i="35"/>
  <c r="M6" i="35"/>
  <c r="AC6" i="35"/>
  <c r="L7" i="35"/>
  <c r="AB7" i="35"/>
  <c r="K8" i="35"/>
  <c r="AA8" i="35"/>
  <c r="J9" i="35"/>
  <c r="Z9" i="35"/>
  <c r="I10" i="35"/>
  <c r="Y10" i="35"/>
  <c r="H11" i="35"/>
  <c r="X11" i="35"/>
  <c r="G12" i="35"/>
  <c r="W12" i="35"/>
  <c r="F13" i="35"/>
  <c r="V13" i="35"/>
  <c r="E14" i="35"/>
  <c r="U14" i="35"/>
  <c r="D15" i="35"/>
  <c r="T15" i="35"/>
  <c r="C16" i="35"/>
  <c r="S16" i="35"/>
  <c r="B17" i="35"/>
  <c r="R17" i="35"/>
  <c r="AH17" i="35"/>
  <c r="Q18" i="35"/>
  <c r="AG18" i="35"/>
  <c r="P19" i="35"/>
  <c r="AF19" i="35"/>
  <c r="O20" i="35"/>
  <c r="AE20" i="35"/>
  <c r="N21" i="35"/>
  <c r="AD21" i="35"/>
  <c r="M22" i="35"/>
  <c r="AC22" i="35"/>
  <c r="L23" i="35"/>
  <c r="AB23" i="35"/>
  <c r="K24" i="35"/>
  <c r="AA24" i="35"/>
  <c r="J25" i="35"/>
  <c r="Z25" i="35"/>
  <c r="I26" i="35"/>
  <c r="Y26" i="35"/>
  <c r="H27" i="35"/>
  <c r="X27" i="35"/>
  <c r="G28" i="35"/>
  <c r="W28" i="35"/>
  <c r="F29" i="35"/>
  <c r="V29" i="35"/>
  <c r="E30" i="35"/>
  <c r="U30" i="35"/>
  <c r="D31" i="35"/>
  <c r="T31" i="35"/>
  <c r="C32" i="35"/>
  <c r="S32" i="35"/>
  <c r="B33" i="35"/>
  <c r="R33" i="35"/>
  <c r="AH33" i="35"/>
  <c r="AA49" i="35"/>
  <c r="V50" i="35"/>
  <c r="P51" i="35"/>
  <c r="L52" i="35"/>
  <c r="H53" i="35"/>
  <c r="C54" i="35"/>
  <c r="AF54" i="35"/>
  <c r="AA55" i="35"/>
  <c r="W56" i="35"/>
  <c r="S57" i="35"/>
  <c r="N58" i="35"/>
  <c r="H59" i="35"/>
  <c r="D60" i="35"/>
  <c r="AG60" i="35"/>
  <c r="AB49" i="35"/>
  <c r="W50" i="35"/>
  <c r="S51" i="35"/>
  <c r="N52" i="35"/>
  <c r="J53" i="35"/>
  <c r="F54" i="35"/>
  <c r="AH54" i="35"/>
  <c r="AB55" i="35"/>
  <c r="X56" i="35"/>
  <c r="T57" i="35"/>
  <c r="O58" i="35"/>
  <c r="K59" i="35"/>
  <c r="F60" i="35"/>
  <c r="B5" i="35"/>
  <c r="AE5" i="35"/>
  <c r="Z6" i="35"/>
  <c r="T7" i="35"/>
  <c r="P8" i="35"/>
  <c r="L9" i="35"/>
  <c r="G10" i="35"/>
  <c r="AD10" i="35"/>
  <c r="U11" i="35"/>
  <c r="K12" i="35"/>
  <c r="AH12" i="35"/>
  <c r="X13" i="35"/>
  <c r="M14" i="35"/>
  <c r="E15" i="35"/>
  <c r="AA15" i="35"/>
  <c r="R16" i="35"/>
  <c r="H17" i="35"/>
  <c r="AF17" i="35"/>
  <c r="V18" i="35"/>
  <c r="M19" i="35"/>
  <c r="C20" i="35"/>
  <c r="Z20" i="35"/>
  <c r="P21" i="35"/>
  <c r="E22" i="35"/>
  <c r="AD22" i="35"/>
  <c r="S23" i="35"/>
  <c r="J24" i="35"/>
  <c r="AG24" i="35"/>
  <c r="X25" i="35"/>
  <c r="N26" i="35"/>
  <c r="C27" i="35"/>
  <c r="Y27" i="35"/>
  <c r="L28" i="35"/>
  <c r="AH28" i="35"/>
  <c r="W29" i="35"/>
  <c r="J30" i="35"/>
  <c r="AF30" i="35"/>
  <c r="U31" i="35"/>
  <c r="H32" i="35"/>
  <c r="AD32" i="35"/>
  <c r="S33" i="35"/>
  <c r="F34" i="35"/>
  <c r="V34" i="35"/>
  <c r="E35" i="35"/>
  <c r="U35" i="35"/>
  <c r="D36" i="35"/>
  <c r="T36" i="35"/>
  <c r="C37" i="35"/>
  <c r="S37" i="35"/>
  <c r="B38" i="35"/>
  <c r="R38" i="35"/>
  <c r="AH38" i="35"/>
  <c r="Q39" i="35"/>
  <c r="AG39" i="35"/>
  <c r="P40" i="35"/>
  <c r="AF40" i="35"/>
  <c r="O41" i="35"/>
  <c r="AE41" i="35"/>
  <c r="N42" i="35"/>
  <c r="AD42" i="35"/>
  <c r="M43" i="35"/>
  <c r="AC43" i="35"/>
  <c r="L44" i="35"/>
  <c r="AB44" i="35"/>
  <c r="K45" i="35"/>
  <c r="AA45" i="35"/>
  <c r="J46" i="35"/>
  <c r="Z46" i="35"/>
  <c r="I47" i="35"/>
  <c r="Y47" i="35"/>
  <c r="H48" i="35"/>
  <c r="X48" i="35"/>
  <c r="E49" i="35"/>
  <c r="AH49" i="35"/>
  <c r="AD50" i="35"/>
  <c r="Z51" i="35"/>
  <c r="U52" i="35"/>
  <c r="Q53" i="35"/>
  <c r="L54" i="35"/>
  <c r="H55" i="35"/>
  <c r="D56" i="35"/>
  <c r="AF56" i="35"/>
  <c r="Z57" i="35"/>
  <c r="V58" i="35"/>
  <c r="R59" i="35"/>
  <c r="M60" i="35"/>
  <c r="I5" i="35"/>
  <c r="D6" i="35"/>
  <c r="AG6" i="35"/>
  <c r="AC7" i="35"/>
  <c r="X8" i="35"/>
  <c r="R9" i="35"/>
  <c r="M10" i="35"/>
  <c r="C11" i="35"/>
  <c r="Z11" i="35"/>
  <c r="O12" i="35"/>
  <c r="G13" i="35"/>
  <c r="AC13" i="35"/>
  <c r="T14" i="35"/>
  <c r="J15" i="35"/>
  <c r="AH15" i="35"/>
  <c r="X16" i="35"/>
  <c r="O17" i="35"/>
  <c r="E18" i="35"/>
  <c r="AB18" i="35"/>
  <c r="R19" i="35"/>
  <c r="G20" i="35"/>
  <c r="AF20" i="35"/>
  <c r="U21" i="35"/>
  <c r="L22" i="35"/>
  <c r="B23" i="35"/>
  <c r="Z23" i="35"/>
  <c r="P24" i="35"/>
  <c r="G25" i="35"/>
  <c r="AD25" i="35"/>
  <c r="T26" i="35"/>
  <c r="I27" i="35"/>
  <c r="AC27" i="35"/>
  <c r="R28" i="35"/>
  <c r="G29" i="35"/>
  <c r="AA29" i="35"/>
  <c r="P30" i="35"/>
  <c r="E31" i="35"/>
  <c r="Y31" i="35"/>
  <c r="N32" i="35"/>
  <c r="C33" i="35"/>
  <c r="W33" i="35"/>
  <c r="J34" i="35"/>
  <c r="Z34" i="35"/>
  <c r="I35" i="35"/>
  <c r="Y35" i="35"/>
  <c r="H36" i="35"/>
  <c r="X36" i="35"/>
  <c r="G37" i="35"/>
  <c r="W37" i="35"/>
  <c r="F38" i="35"/>
  <c r="V38" i="35"/>
  <c r="E39" i="35"/>
  <c r="U39" i="35"/>
  <c r="D40" i="35"/>
  <c r="T40" i="35"/>
  <c r="C41" i="35"/>
  <c r="S41" i="35"/>
  <c r="B42" i="35"/>
  <c r="R42" i="35"/>
  <c r="AH42" i="35"/>
  <c r="Q43" i="35"/>
  <c r="AG43" i="35"/>
  <c r="P44" i="35"/>
  <c r="AF44" i="35"/>
  <c r="O45" i="35"/>
  <c r="AE45" i="35"/>
  <c r="N46" i="35"/>
  <c r="AD46" i="35"/>
  <c r="K49" i="35"/>
  <c r="F50" i="35"/>
  <c r="AG50" i="35"/>
  <c r="AC51" i="35"/>
  <c r="Y52" i="35"/>
  <c r="T53" i="35"/>
  <c r="P54" i="35"/>
  <c r="K55" i="35"/>
  <c r="G56" i="35"/>
  <c r="C57" i="35"/>
  <c r="AE57" i="35"/>
  <c r="Y58" i="35"/>
  <c r="U59" i="35"/>
  <c r="Q60" i="35"/>
  <c r="L5" i="35"/>
  <c r="H6" i="35"/>
  <c r="C7" i="35"/>
  <c r="AF7" i="35"/>
  <c r="AB8" i="35"/>
  <c r="W9" i="35"/>
  <c r="O10" i="35"/>
  <c r="F11" i="35"/>
  <c r="AC11" i="35"/>
  <c r="T12" i="35"/>
  <c r="J13" i="35"/>
  <c r="AG13" i="35"/>
  <c r="W14" i="35"/>
  <c r="L15" i="35"/>
  <c r="D16" i="35"/>
  <c r="Z16" i="35"/>
  <c r="Q17" i="35"/>
  <c r="G18" i="35"/>
  <c r="AE18" i="35"/>
  <c r="U19" i="35"/>
  <c r="L20" i="35"/>
  <c r="B21" i="35"/>
  <c r="Y21" i="35"/>
  <c r="O22" i="35"/>
  <c r="D23" i="35"/>
  <c r="AC23" i="35"/>
  <c r="R24" i="35"/>
  <c r="I25" i="35"/>
  <c r="AF25" i="35"/>
  <c r="W26" i="35"/>
  <c r="K27" i="35"/>
  <c r="AE27" i="35"/>
  <c r="U28" i="35"/>
  <c r="I29" i="35"/>
  <c r="AC29" i="35"/>
  <c r="S30" i="35"/>
  <c r="G31" i="35"/>
  <c r="AA31" i="35"/>
  <c r="Q32" i="35"/>
  <c r="E33" i="35"/>
  <c r="Y33" i="35"/>
  <c r="L34" i="35"/>
  <c r="AB34" i="35"/>
  <c r="K35" i="35"/>
  <c r="AA35" i="35"/>
  <c r="J36" i="35"/>
  <c r="Z36" i="35"/>
  <c r="I37" i="35"/>
  <c r="Y37" i="35"/>
  <c r="H38" i="35"/>
  <c r="X38" i="35"/>
  <c r="G39" i="35"/>
  <c r="W39" i="35"/>
  <c r="F40" i="35"/>
  <c r="V40" i="35"/>
  <c r="E41" i="35"/>
  <c r="U41" i="35"/>
  <c r="D42" i="35"/>
  <c r="T42" i="35"/>
  <c r="C43" i="35"/>
  <c r="S43" i="35"/>
  <c r="B44" i="35"/>
  <c r="R44" i="35"/>
  <c r="AH44" i="35"/>
  <c r="Q45" i="35"/>
  <c r="AG45" i="35"/>
  <c r="P46" i="35"/>
  <c r="AF46" i="35"/>
  <c r="O47" i="35"/>
  <c r="AE47" i="35"/>
  <c r="N49" i="35"/>
  <c r="J50" i="35"/>
  <c r="E51" i="35"/>
  <c r="AF51" i="35"/>
  <c r="AB52" i="35"/>
  <c r="X53" i="35"/>
  <c r="S54" i="35"/>
  <c r="O55" i="35"/>
  <c r="J56" i="35"/>
  <c r="F57" i="35"/>
  <c r="B58" i="35"/>
  <c r="AD58" i="35"/>
  <c r="X59" i="35"/>
  <c r="T60" i="35"/>
  <c r="P5" i="35"/>
  <c r="K6" i="35"/>
  <c r="G7" i="35"/>
  <c r="B8" i="35"/>
  <c r="AE8" i="35"/>
  <c r="AA9" i="35"/>
  <c r="Q10" i="35"/>
  <c r="I11" i="35"/>
  <c r="AE11" i="35"/>
  <c r="V12" i="35"/>
  <c r="L13" i="35"/>
  <c r="C14" i="35"/>
  <c r="Z14" i="35"/>
  <c r="Q15" i="35"/>
  <c r="G16" i="35"/>
  <c r="AD16" i="35"/>
  <c r="T17" i="35"/>
  <c r="I18" i="35"/>
  <c r="AH18" i="35"/>
  <c r="W19" i="35"/>
  <c r="N20" i="35"/>
  <c r="D21" i="35"/>
  <c r="AB21" i="35"/>
  <c r="R22" i="35"/>
  <c r="I23" i="35"/>
  <c r="AF23" i="35"/>
  <c r="V24" i="35"/>
  <c r="L25" i="35"/>
  <c r="AH25" i="35"/>
  <c r="Z26" i="35"/>
  <c r="M27" i="35"/>
  <c r="B28" i="35"/>
  <c r="X28" i="35"/>
  <c r="K29" i="35"/>
  <c r="AG29" i="35"/>
  <c r="V30" i="35"/>
  <c r="I31" i="35"/>
  <c r="AE31" i="35"/>
  <c r="T32" i="35"/>
  <c r="G33" i="35"/>
  <c r="AC33" i="35"/>
  <c r="N34" i="35"/>
  <c r="AD34" i="35"/>
  <c r="M35" i="35"/>
  <c r="AC35" i="35"/>
  <c r="L36" i="35"/>
  <c r="AB36" i="35"/>
  <c r="K37" i="35"/>
  <c r="AA37" i="35"/>
  <c r="J38" i="35"/>
  <c r="Z38" i="35"/>
  <c r="I39" i="35"/>
  <c r="Y39" i="35"/>
  <c r="H40" i="35"/>
  <c r="X40" i="35"/>
  <c r="G41" i="35"/>
  <c r="W41" i="35"/>
  <c r="F42" i="35"/>
  <c r="V42" i="35"/>
  <c r="E43" i="35"/>
  <c r="U43" i="35"/>
  <c r="D44" i="35"/>
  <c r="T44" i="35"/>
  <c r="C45" i="35"/>
  <c r="S45" i="35"/>
  <c r="B46" i="35"/>
  <c r="R46" i="35"/>
  <c r="AH46" i="35"/>
  <c r="Q47" i="35"/>
  <c r="AG47" i="35"/>
  <c r="P48" i="35"/>
  <c r="AF48" i="35"/>
  <c r="P4" i="35"/>
  <c r="AF4" i="35"/>
  <c r="O49" i="35"/>
  <c r="K50" i="35"/>
  <c r="F51" i="35"/>
  <c r="B52" i="35"/>
  <c r="AD52" i="35"/>
  <c r="Z53" i="35"/>
  <c r="V54" i="35"/>
  <c r="Q55" i="35"/>
  <c r="K56" i="35"/>
  <c r="G57" i="35"/>
  <c r="C58" i="35"/>
  <c r="AE58" i="35"/>
  <c r="AA59" i="35"/>
  <c r="V60" i="35"/>
  <c r="R5" i="35"/>
  <c r="N6" i="35"/>
  <c r="I7" i="35"/>
  <c r="C8" i="35"/>
  <c r="AF8" i="35"/>
  <c r="AB9" i="35"/>
  <c r="T10" i="35"/>
  <c r="J11" i="35"/>
  <c r="AF11" i="35"/>
  <c r="X12" i="35"/>
  <c r="M13" i="35"/>
  <c r="D14" i="35"/>
  <c r="AA14" i="35"/>
  <c r="R15" i="35"/>
  <c r="H16" i="35"/>
  <c r="AF16" i="35"/>
  <c r="V17" i="35"/>
  <c r="L18" i="35"/>
  <c r="B19" i="35"/>
  <c r="X19" i="35"/>
  <c r="P20" i="35"/>
  <c r="E21" i="35"/>
  <c r="AC21" i="35"/>
  <c r="S22" i="35"/>
  <c r="J23" i="35"/>
  <c r="AG23" i="35"/>
  <c r="X24" i="35"/>
  <c r="N25" i="35"/>
  <c r="D26" i="35"/>
  <c r="AA26" i="35"/>
  <c r="N27" i="35"/>
  <c r="D28" i="35"/>
  <c r="Y28" i="35"/>
  <c r="L29" i="35"/>
  <c r="B30" i="35"/>
  <c r="W30" i="35"/>
  <c r="J31" i="35"/>
  <c r="AG31" i="35"/>
  <c r="U32" i="35"/>
  <c r="H33" i="35"/>
  <c r="AE33" i="35"/>
  <c r="O34" i="35"/>
  <c r="AE34" i="35"/>
  <c r="N35" i="35"/>
  <c r="AD35" i="35"/>
  <c r="M36" i="35"/>
  <c r="AC36" i="35"/>
  <c r="L37" i="35"/>
  <c r="AB37" i="35"/>
  <c r="K38" i="35"/>
  <c r="AA38" i="35"/>
  <c r="Q49" i="35"/>
  <c r="M50" i="35"/>
  <c r="I51" i="35"/>
  <c r="D52" i="35"/>
  <c r="AE52" i="35"/>
  <c r="AA53" i="35"/>
  <c r="W54" i="35"/>
  <c r="R55" i="35"/>
  <c r="N56" i="35"/>
  <c r="I57" i="35"/>
  <c r="E58" i="35"/>
  <c r="AH58" i="35"/>
  <c r="AC59" i="35"/>
  <c r="W60" i="35"/>
  <c r="S5" i="35"/>
  <c r="O6" i="35"/>
  <c r="J7" i="35"/>
  <c r="F8" i="35"/>
  <c r="AH8" i="35"/>
  <c r="AD9" i="35"/>
  <c r="V10" i="35"/>
  <c r="L11" i="35"/>
  <c r="B12" i="35"/>
  <c r="Y12" i="35"/>
  <c r="N13" i="35"/>
  <c r="F14" i="35"/>
  <c r="AB14" i="35"/>
  <c r="S15" i="35"/>
  <c r="I16" i="35"/>
  <c r="AG16" i="35"/>
  <c r="W17" i="35"/>
  <c r="N18" i="35"/>
  <c r="D19" i="35"/>
  <c r="AA19" i="35"/>
  <c r="Q20" i="35"/>
  <c r="F21" i="35"/>
  <c r="AE21" i="35"/>
  <c r="T22" i="35"/>
  <c r="K23" i="35"/>
  <c r="AH23" i="35"/>
  <c r="Y24" i="35"/>
  <c r="O25" i="35"/>
  <c r="F26" i="35"/>
  <c r="AB26" i="35"/>
  <c r="O27" i="35"/>
  <c r="E28" i="35"/>
  <c r="Z28" i="35"/>
  <c r="M29" i="35"/>
  <c r="C30" i="35"/>
  <c r="X30" i="35"/>
  <c r="K31" i="35"/>
  <c r="AH31" i="35"/>
  <c r="V32" i="35"/>
  <c r="I33" i="35"/>
  <c r="AF33" i="35"/>
  <c r="P34" i="35"/>
  <c r="AF34" i="35"/>
  <c r="U49" i="35"/>
  <c r="P50" i="35"/>
  <c r="L51" i="35"/>
  <c r="H52" i="35"/>
  <c r="C53" i="35"/>
  <c r="AD53" i="35"/>
  <c r="Z54" i="35"/>
  <c r="V55" i="35"/>
  <c r="Q56" i="35"/>
  <c r="M57" i="35"/>
  <c r="H58" i="35"/>
  <c r="D59" i="35"/>
  <c r="AG59" i="35"/>
  <c r="AB60" i="35"/>
  <c r="V5" i="35"/>
  <c r="W49" i="35"/>
  <c r="Q50" i="35"/>
  <c r="M51" i="35"/>
  <c r="I52" i="35"/>
  <c r="D53" i="35"/>
  <c r="AG53" i="35"/>
  <c r="AB54" i="35"/>
  <c r="X55" i="35"/>
  <c r="T56" i="35"/>
  <c r="O57" i="35"/>
  <c r="I58" i="35"/>
  <c r="E59" i="35"/>
  <c r="AH59" i="35"/>
  <c r="AC60" i="35"/>
  <c r="Y5" i="35"/>
  <c r="T6" i="35"/>
  <c r="P7" i="35"/>
  <c r="L8" i="35"/>
  <c r="G9" i="35"/>
  <c r="AH9" i="35"/>
  <c r="Z10" i="35"/>
  <c r="O11" i="35"/>
  <c r="F12" i="35"/>
  <c r="AC12" i="35"/>
  <c r="T13" i="35"/>
  <c r="J14" i="35"/>
  <c r="AH14" i="35"/>
  <c r="X15" i="35"/>
  <c r="N16" i="35"/>
  <c r="D17" i="35"/>
  <c r="Z17" i="35"/>
  <c r="R18" i="35"/>
  <c r="G19" i="35"/>
  <c r="AE19" i="35"/>
  <c r="U20" i="35"/>
  <c r="L21" i="35"/>
  <c r="B22" i="35"/>
  <c r="Z22" i="35"/>
  <c r="P23" i="35"/>
  <c r="F24" i="35"/>
  <c r="AC24" i="35"/>
  <c r="R25" i="35"/>
  <c r="J26" i="35"/>
  <c r="AE26" i="35"/>
  <c r="U27" i="35"/>
  <c r="I28" i="35"/>
  <c r="AC28" i="35"/>
  <c r="S29" i="35"/>
  <c r="G30" i="35"/>
  <c r="AA30" i="35"/>
  <c r="Q31" i="35"/>
  <c r="E32" i="35"/>
  <c r="Y32" i="35"/>
  <c r="O33" i="35"/>
  <c r="C34" i="35"/>
  <c r="S34" i="35"/>
  <c r="B35" i="35"/>
  <c r="S4" i="35"/>
  <c r="AH48" i="35"/>
  <c r="O48" i="35"/>
  <c r="AC47" i="35"/>
  <c r="J47" i="35"/>
  <c r="V46" i="35"/>
  <c r="AH45" i="35"/>
  <c r="L45" i="35"/>
  <c r="X44" i="35"/>
  <c r="C44" i="35"/>
  <c r="N43" i="35"/>
  <c r="Z42" i="35"/>
  <c r="E42" i="35"/>
  <c r="P41" i="35"/>
  <c r="AB40" i="35"/>
  <c r="G40" i="35"/>
  <c r="R39" i="35"/>
  <c r="AD38" i="35"/>
  <c r="E38" i="35"/>
  <c r="P37" i="35"/>
  <c r="Y36" i="35"/>
  <c r="B36" i="35"/>
  <c r="L35" i="35"/>
  <c r="R34" i="35"/>
  <c r="Q33" i="35"/>
  <c r="J32" i="35"/>
  <c r="F31" i="35"/>
  <c r="D30" i="35"/>
  <c r="AD28" i="35"/>
  <c r="Z27" i="35"/>
  <c r="Q26" i="35"/>
  <c r="K25" i="35"/>
  <c r="C24" i="35"/>
  <c r="AB22" i="35"/>
  <c r="S21" i="35"/>
  <c r="J20" i="35"/>
  <c r="E19" i="35"/>
  <c r="AC17" i="35"/>
  <c r="T16" i="35"/>
  <c r="I15" i="35"/>
  <c r="B14" i="35"/>
  <c r="AB12" i="35"/>
  <c r="S11" i="35"/>
  <c r="J10" i="35"/>
  <c r="Y8" i="35"/>
  <c r="M7" i="35"/>
  <c r="AA5" i="35"/>
  <c r="W59" i="35"/>
  <c r="Y57" i="35"/>
  <c r="AE55" i="35"/>
  <c r="AC53" i="35"/>
  <c r="AB51" i="35"/>
  <c r="AE49" i="35"/>
  <c r="B4" i="35"/>
  <c r="R4" i="35"/>
  <c r="AG48" i="35"/>
  <c r="N48" i="35"/>
  <c r="AB47" i="35"/>
  <c r="H47" i="35"/>
  <c r="U46" i="35"/>
  <c r="AF45" i="35"/>
  <c r="J45" i="35"/>
  <c r="W44" i="35"/>
  <c r="AH43" i="35"/>
  <c r="L43" i="35"/>
  <c r="Y42" i="35"/>
  <c r="C42" i="35"/>
  <c r="N41" i="35"/>
  <c r="AA40" i="35"/>
  <c r="E40" i="35"/>
  <c r="P39" i="35"/>
  <c r="AC38" i="35"/>
  <c r="D38" i="35"/>
  <c r="O37" i="35"/>
  <c r="W36" i="35"/>
  <c r="AH35" i="35"/>
  <c r="J35" i="35"/>
  <c r="Q34" i="35"/>
  <c r="P33" i="35"/>
  <c r="I32" i="35"/>
  <c r="C31" i="35"/>
  <c r="AD29" i="35"/>
  <c r="AB28" i="35"/>
  <c r="W27" i="35"/>
  <c r="P26" i="35"/>
  <c r="H25" i="35"/>
  <c r="B24" i="35"/>
  <c r="AA22" i="35"/>
  <c r="R21" i="35"/>
  <c r="F20" i="35"/>
  <c r="AF18" i="35"/>
  <c r="Y17" i="35"/>
  <c r="Q16" i="35"/>
  <c r="H15" i="35"/>
  <c r="AD13" i="35"/>
  <c r="AA12" i="35"/>
  <c r="P11" i="35"/>
  <c r="H10" i="35"/>
  <c r="V8" i="35"/>
  <c r="D7" i="35"/>
  <c r="U5" i="35"/>
  <c r="T59" i="35"/>
  <c r="W57" i="35"/>
  <c r="Y55" i="35"/>
  <c r="W53" i="35"/>
  <c r="Y51" i="35"/>
  <c r="AD49" i="35"/>
  <c r="AG4" i="35"/>
  <c r="O4" i="35"/>
  <c r="AD48" i="35"/>
  <c r="L48" i="35"/>
  <c r="Z47" i="35"/>
  <c r="F47" i="35"/>
  <c r="S46" i="35"/>
  <c r="AC45" i="35"/>
  <c r="H45" i="35"/>
  <c r="U44" i="35"/>
  <c r="AE43" i="35"/>
  <c r="J43" i="35"/>
  <c r="W42" i="35"/>
  <c r="AG41" i="35"/>
  <c r="L41" i="35"/>
  <c r="Y40" i="35"/>
  <c r="B40" i="35"/>
  <c r="N39" i="35"/>
  <c r="Y38" i="35"/>
  <c r="AH37" i="35"/>
  <c r="M37" i="35"/>
  <c r="U36" i="35"/>
  <c r="AF35" i="35"/>
  <c r="G35" i="35"/>
  <c r="K34" i="35"/>
  <c r="J33" i="35"/>
  <c r="F32" i="35"/>
  <c r="AH30" i="35"/>
  <c r="Z29" i="35"/>
  <c r="V28" i="35"/>
  <c r="S27" i="35"/>
  <c r="M26" i="35"/>
  <c r="B25" i="35"/>
  <c r="AA23" i="35"/>
  <c r="U22" i="35"/>
  <c r="M21" i="35"/>
  <c r="D20" i="35"/>
  <c r="Y18" i="35"/>
  <c r="S17" i="35"/>
  <c r="K16" i="35"/>
  <c r="C15" i="35"/>
  <c r="AA13" i="35"/>
  <c r="R12" i="35"/>
  <c r="M11" i="35"/>
  <c r="D10" i="35"/>
  <c r="R8" i="35"/>
  <c r="AE6" i="35"/>
  <c r="K5" i="35"/>
  <c r="N59" i="35"/>
  <c r="P57" i="35"/>
  <c r="L55" i="35"/>
  <c r="N53" i="35"/>
  <c r="U51" i="35"/>
  <c r="R49" i="35"/>
  <c r="AD4" i="35"/>
  <c r="M4" i="35"/>
  <c r="AB48" i="35"/>
  <c r="J48" i="35"/>
  <c r="W47" i="35"/>
  <c r="D47" i="35"/>
  <c r="O46" i="35"/>
  <c r="Z45" i="35"/>
  <c r="F45" i="35"/>
  <c r="Q44" i="35"/>
  <c r="AB43" i="35"/>
  <c r="H43" i="35"/>
  <c r="S42" i="35"/>
  <c r="AD41" i="35"/>
  <c r="J41" i="35"/>
  <c r="U40" i="35"/>
  <c r="AF39" i="35"/>
  <c r="L39" i="35"/>
  <c r="U38" i="35"/>
  <c r="AF37" i="35"/>
  <c r="H37" i="35"/>
  <c r="R36" i="35"/>
  <c r="AB35" i="35"/>
  <c r="D35" i="35"/>
  <c r="H34" i="35"/>
  <c r="D33" i="35"/>
  <c r="B32" i="35"/>
  <c r="AB30" i="35"/>
  <c r="X29" i="35"/>
  <c r="O28" i="35"/>
  <c r="L27" i="35"/>
  <c r="H26" i="35"/>
  <c r="AF24" i="35"/>
  <c r="W23" i="35"/>
  <c r="N22" i="35"/>
  <c r="I21" i="35"/>
  <c r="AG19" i="35"/>
  <c r="W18" i="35"/>
  <c r="M17" i="35"/>
  <c r="E16" i="35"/>
  <c r="AF14" i="35"/>
  <c r="W13" i="35"/>
  <c r="M12" i="35"/>
  <c r="E11" i="35"/>
  <c r="AE9" i="35"/>
  <c r="M8" i="35"/>
  <c r="AA6" i="35"/>
  <c r="E5" i="35"/>
  <c r="G59" i="35"/>
  <c r="D57" i="35"/>
  <c r="F55" i="35"/>
  <c r="K53" i="35"/>
  <c r="J51" i="35"/>
  <c r="H49" i="35"/>
  <c r="F26" i="34"/>
  <c r="F27" i="34"/>
  <c r="F22" i="34"/>
  <c r="F33" i="34" s="1"/>
  <c r="F30" i="34" l="1"/>
  <c r="F44" i="40"/>
  <c r="F45" i="40" s="1"/>
  <c r="F46" i="40"/>
  <c r="F36" i="34"/>
  <c r="F37" i="34" a="1"/>
  <c r="F37" i="34" s="1"/>
  <c r="F47" i="40" l="1"/>
  <c r="E47" i="15" s="1"/>
  <c r="F39" i="34" a="1"/>
  <c r="F39" i="34" s="1"/>
  <c r="F42" i="34" s="1"/>
  <c r="F38" i="34"/>
  <c r="F40" i="34" s="1"/>
  <c r="F43" i="34" l="1"/>
  <c r="F41" i="34"/>
  <c r="F15" i="8"/>
  <c r="F21" i="8"/>
  <c r="F44" i="34" l="1"/>
  <c r="I3" i="21"/>
  <c r="F44" i="8"/>
  <c r="F29" i="8"/>
  <c r="F45" i="34" l="1" a="1"/>
  <c r="F45" i="34" s="1"/>
  <c r="E42" i="15" s="1"/>
  <c r="E41" i="15"/>
  <c r="F2" i="8"/>
  <c r="E1" i="15" l="1"/>
  <c r="E13" i="15" l="1"/>
  <c r="F12" i="34" l="1"/>
  <c r="F12" i="40"/>
  <c r="J4" i="21"/>
  <c r="J5" i="21"/>
  <c r="J6" i="21"/>
  <c r="J7" i="21"/>
  <c r="J8" i="21"/>
  <c r="J3" i="21"/>
  <c r="I4" i="21"/>
  <c r="I5" i="21"/>
  <c r="I6" i="21"/>
  <c r="I7" i="21"/>
  <c r="I8" i="21"/>
  <c r="F14" i="8" l="1"/>
  <c r="F20" i="8" l="1"/>
  <c r="F31" i="8"/>
  <c r="F12" i="8"/>
  <c r="F11" i="8"/>
  <c r="F30" i="8" l="1"/>
  <c r="F19" i="8"/>
  <c r="F23" i="8" l="1"/>
  <c r="F49" i="8" s="1"/>
  <c r="E28" i="15" s="1"/>
  <c r="F40" i="8"/>
  <c r="F41" i="8" s="1"/>
  <c r="F36" i="8" l="1"/>
  <c r="F45" i="8" s="1"/>
  <c r="F59" i="8"/>
  <c r="E26" i="15"/>
  <c r="E27" i="15" l="1"/>
  <c r="AL11" i="33" s="1"/>
  <c r="AL16" i="33" s="1"/>
  <c r="F66" i="8"/>
  <c r="E37" i="15" s="1"/>
  <c r="F51" i="8"/>
  <c r="AL12" i="33"/>
  <c r="F54" i="8"/>
  <c r="F56" i="8" s="1"/>
  <c r="AL17" i="33" l="1" a="1"/>
  <c r="AL17" i="33" s="1"/>
  <c r="E33" i="15"/>
  <c r="AL15" i="33" a="1"/>
  <c r="AL15" i="33" s="1"/>
  <c r="AL19" i="33" s="1"/>
  <c r="AL14" i="33"/>
  <c r="AL18" i="33" s="1"/>
  <c r="F58" i="8"/>
  <c r="F60" i="8" s="1"/>
  <c r="E29" i="15"/>
  <c r="AL21" i="33" l="1"/>
  <c r="AL20" i="33"/>
  <c r="F61" i="8"/>
  <c r="F64" i="8" s="1"/>
  <c r="F65" i="8" s="1" a="1"/>
  <c r="F65" i="8" s="1"/>
  <c r="E30" i="15"/>
  <c r="F4" i="8"/>
  <c r="F1" i="8"/>
  <c r="F67" i="8" l="1" a="1"/>
  <c r="F67" i="8" s="1"/>
  <c r="F68" i="8" s="1"/>
  <c r="F69" i="8" s="1"/>
  <c r="E38" i="15" s="1"/>
  <c r="E36" i="15"/>
  <c r="E35" i="15"/>
  <c r="AL23" i="33"/>
  <c r="E34" i="15"/>
</calcChain>
</file>

<file path=xl/comments1.xml><?xml version="1.0" encoding="utf-8"?>
<comments xmlns="http://schemas.openxmlformats.org/spreadsheetml/2006/main">
  <authors>
    <author>tc={D331D0D4-92DF-49D9-A3D8-A6D79B8D84B9}</author>
  </authors>
  <commentList>
    <comment ref="E1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Can we limit it to input of floor type where we give a standard damping ratio?</t>
        </r>
      </text>
    </comment>
  </commentList>
</comments>
</file>

<file path=xl/comments2.xml><?xml version="1.0" encoding="utf-8"?>
<comments xmlns="http://schemas.openxmlformats.org/spreadsheetml/2006/main">
  <authors>
    <author>tc={21573BA6-97EB-4758-89CA-DCB3DF062928}</author>
    <author>tc={989EEB98-1AB9-4AD8-8B1E-DB7902FB28C9}</author>
    <author>tc={AEE088BA-F324-47A9-8CAD-E459EC1E33F5}</author>
  </authors>
  <commentList>
    <comment ref="A3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would call it frequency criterium</t>
        </r>
      </text>
    </comment>
    <comment ref="F44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see 9.3.3(3), this is called f1,lim</t>
        </r>
      </text>
    </comment>
    <comment ref="F49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mLB/4 for two-way bending and mLB/2 for one-way bending</t>
        </r>
      </text>
    </comment>
  </commentList>
</comments>
</file>

<file path=xl/comments3.xml><?xml version="1.0" encoding="utf-8"?>
<comments xmlns="http://schemas.openxmlformats.org/spreadsheetml/2006/main">
  <authors>
    <author>tc={744AD061-380F-4ACA-846D-F42A3EF5D4E3}</author>
  </authors>
  <commentList>
    <comment ref="D35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not f1,lim</t>
        </r>
      </text>
    </comment>
  </commentList>
</comments>
</file>

<file path=xl/comments4.xml><?xml version="1.0" encoding="utf-8"?>
<comments xmlns="http://schemas.openxmlformats.org/spreadsheetml/2006/main">
  <authors>
    <author>tc={344079C0-81D1-4556-987C-47A94D70BAD6}</author>
    <author>tc={37E33DA0-0AAE-4CAA-9724-3D016F624E3E}</author>
    <author>tc={BEFA183A-A169-4C41-A266-558ABB5F658B}</author>
    <author>tc={3DBE8A05-780B-410E-B552-F3B325FB82AE}</author>
  </authors>
  <commentList>
    <comment ref="B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tabel moet naar bronbestand</t>
        </r>
      </text>
    </comment>
    <comment ref="H2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  <comment ref="I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  <comment ref="J2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waar komt dit vandaan?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Bestand transformeren" description="Verbinding maken met de query Bestand transformeren in de werkmap." type="5" refreshedVersion="0" background="1">
    <dbPr connection="Provider=Microsoft.Mashup.OleDb.1;Data Source=$Workbook$;Location=&quot;Bestand transformeren&quot;;Extended Properties=&quot;&quot;" command="SELECT * FROM [Bestand transformeren]"/>
  </connection>
  <connection id="2" keepAlive="1" name="Query - Parameter1" description="Verbinding maken met de query Parameter1 in de werkmap." type="5" refreshedVersion="0" background="1">
    <dbPr connection="Provider=Microsoft.Mashup.OleDb.1;Data Source=$Workbook$;Location=Parameter1;Extended Properties=&quot;&quot;" command="SELECT * FROM [Parameter1]"/>
  </connection>
  <connection id="3" keepAlive="1" name="Query - tabel_1995_belastingduurklasse_2 1" description="Verbinding maken met de query tabel_1995_belastingduurklasse_2 1 in de werkmap." type="5" refreshedVersion="8" background="1" saveData="1">
    <dbPr connection="Provider=Microsoft.Mashup.OleDb.1;Data Source=$Workbook$;Location=&quot;tabel_1995_belastingduurklasse_2 1&quot;;Extended Properties=&quot;&quot;" command="SELECT * FROM [tabel_1995_belastingduurklasse_2 1]"/>
  </connection>
  <connection id="4" keepAlive="1" name="Query - tabel_1995_floor_performance_9p1" description="Verbinding maken met de query tabel_1995_floor_performance_9p1 in de werkmap." type="5" refreshedVersion="8" background="1" saveData="1">
    <dbPr connection="Provider=Microsoft.Mashup.OleDb.1;Data Source=$Workbook$;Location=tabel_1995_floor_performance_9p1;Extended Properties=&quot;&quot;" command="SELECT * FROM [tabel_1995_floor_performance_9p1]"/>
  </connection>
  <connection id="5" keepAlive="1" name="Query - tabel_1995_klimaatklasse" description="Verbinding maken met de query tabel_1995_klimaatklasse in de werkmap." type="5" refreshedVersion="8" background="1" saveData="1">
    <dbPr connection="Provider=Microsoft.Mashup.OleDb.1;Data Source=$Workbook$;Location=tabel_1995_klimaatklasse;Extended Properties=&quot;&quot;" command="SELECT * FROM [tabel_1995_klimaatklasse]"/>
  </connection>
  <connection id="6" keepAlive="1" name="Query - tabel_1995_kmod_3_1" description="Verbinding maken met de query tabel_1995_kmod_3_1 in de werkmap." type="5" refreshedVersion="8" background="1" saveData="1">
    <dbPr connection="Provider=Microsoft.Mashup.OleDb.1;Data Source=$Workbook$;Location=tabel_1995_kmod_3_1;Extended Properties=&quot;&quot;" command="SELECT * FROM [tabel_1995_kmod_3_1]"/>
  </connection>
  <connection id="7" keepAlive="1" name="Query - tabel_1995_materiaal" description="Verbinding maken met de query tabel_1995_materiaal in de werkmap." type="5" refreshedVersion="8" background="1" saveData="1">
    <dbPr connection="Provider=Microsoft.Mashup.OleDb.1;Data Source=$Workbook$;Location=tabel_1995_materiaal;Extended Properties=&quot;&quot;" command="SELECT * FROM [tabel_1995_materiaal]"/>
  </connection>
  <connection id="8" keepAlive="1" name="Query - tabel_1995_sterkteklasse" description="Verbinding maken met de query tabel_1995_sterkteklasse in de werkmap." type="5" refreshedVersion="8" background="1" saveData="1">
    <dbPr connection="Provider=Microsoft.Mashup.OleDb.1;Data Source=$Workbook$;Location=tabel_1995_sterkteklasse;Extended Properties=&quot;&quot;" command="SELECT * FROM [tabel_1995_sterkteklasse]"/>
  </connection>
  <connection id="9" keepAlive="1" name="Query - tabel_1995_sterkteklasse (2)" description="Connection to the 'tabel_1995_sterkteklasse (2)' query in the workbook." type="5" refreshedVersion="8" background="1" saveData="1">
    <dbPr connection="Provider=Microsoft.Mashup.OleDb.1;Data Source=$Workbook$;Location=&quot;tabel_1995_sterkteklasse (2)&quot;;Extended Properties=&quot;&quot;" command="SELECT * FROM [tabel_1995_sterkteklasse (2)]"/>
  </connection>
  <connection id="10" keepAlive="1" name="Query - tabel_338_14080_materialen" description="Verbinding maken met de query tabel_338_14080_materialen in de werkmap." type="5" refreshedVersion="8" background="1" saveData="1">
    <dbPr connection="Provider=Microsoft.Mashup.OleDb.1;Data Source=$Workbook$;Location=tabel_338_14080_materialen;Extended Properties=&quot;&quot;" command="SELECT * FROM [tabel_338_14080_materialen]"/>
  </connection>
  <connection id="11" keepAlive="1" name="Query - Tabel_CLT" description="Verbinding maken met de query Tabel_CLT in de werkmap." type="5" refreshedVersion="8" background="1" saveData="1">
    <dbPr connection="Provider=Microsoft.Mashup.OleDb.1;Data Source=$Workbook$;Location=Tabel_CLT;Extended Properties=&quot;&quot;" command="SELECT * FROM [Tabel_CLT]"/>
  </connection>
  <connection id="12" keepAlive="1" name="Query - tabel_LVL_sterkteklasse" description="Verbinding maken met de query tabel_LVL_sterkteklasse in de werkmap." type="5" refreshedVersion="8" background="1" saveData="1">
    <dbPr connection="Provider=Microsoft.Mashup.OleDb.1;Data Source=$Workbook$;Location=tabel_LVL_sterkteklasse;Extended Properties=&quot;&quot;" command="SELECT * FROM [tabel_LVL_sterkteklasse]"/>
  </connection>
  <connection id="13" keepAlive="1" name="Query - tabel_prEN1995_1_1_demping_9p3p1_3" description="Verbinding maken met de query tabel_prEN1995_1_1_demping_9p3p1_3 in de werkmap." type="5" refreshedVersion="8" background="1" saveData="1">
    <dbPr connection="Provider=Microsoft.Mashup.OleDb.1;Data Source=$Workbook$;Location=tabel_prEN1995_1_1_demping_9p3p1_3;Extended Properties=&quot;&quot;" command="SELECT * FROM [tabel_prEN1995_1_1_demping_9p3p1_3]"/>
  </connection>
  <connection id="14" keepAlive="1" name="Query - tabel_prEN1995_1_1_walking_frequency_art_9 3 335" description="Verbinding maken met de query tabel_prEN1995_1_1_walking_frequency_art_9 3 335 in de werkmap." type="5" refreshedVersion="8" background="1" saveData="1">
    <dbPr connection="Provider=Microsoft.Mashup.OleDb.1;Data Source=$Workbook$;Location=&quot;tabel_prEN1995_1_1_walking_frequency_art_9 3 335&quot;;Extended Properties=&quot;&quot;" command="SELECT * FROM [tabel_prEN1995_1_1_walking_frequency_art_9 3 335]"/>
  </connection>
  <connection id="15" keepAlive="1" name="Query - Tabel_wals_H" description="Connection to the 'Tabel_wals_H' query in the workbook." type="5" refreshedVersion="8" background="1" saveData="1">
    <dbPr connection="Provider=Microsoft.Mashup.OleDb.1;Data Source=$Workbook$;Location=Tabel_wals_H;Extended Properties=&quot;&quot;" command="SELECT * FROM [Tabel_wals_H]"/>
  </connection>
  <connection id="16" name="Query - Tabel_wals_I" description="Connection to the 'Tabel_wals_I' query in the workbook." type="100" refreshedVersion="8" minRefreshableVersion="5">
    <extLst>
      <ext xmlns:x15="http://schemas.microsoft.com/office/spreadsheetml/2010/11/main" uri="{DE250136-89BD-433C-8126-D09CA5730AF9}">
        <x15:connection id="259ddcf9-f2e6-47b8-9659-e9d7085b5b96"/>
      </ext>
    </extLst>
  </connection>
  <connection id="17" keepAlive="1" name="Query - Voorbeeldbestand" description="Verbinding maken met de query Voorbeeldbestand in de werkmap." type="5" refreshedVersion="0" background="1">
    <dbPr connection="Provider=Microsoft.Mashup.OleDb.1;Data Source=$Workbook$;Location=Voorbeeldbestand;Extended Properties=&quot;&quot;" command="SELECT * FROM [Voorbeeldbestand]"/>
  </connection>
  <connection id="18" keepAlive="1" name="Query - Voorbeeldbestand transformeren" description="Verbinding maken met de query Voorbeeldbestand transformeren in de werkmap." type="5" refreshedVersion="0" background="1">
    <dbPr connection="Provider=Microsoft.Mashup.OleDb.1;Data Source=$Workbook$;Location=&quot;Voorbeeldbestand transformeren&quot;;Extended Properties=&quot;&quot;" command="SELECT * FROM [Voorbeeldbestand transformeren]"/>
  </connection>
  <connection id="19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<sst xmlns="http://schemas.openxmlformats.org/spreadsheetml/2006/main" count="1546" uniqueCount="605">
  <si>
    <t>datum:</t>
  </si>
  <si>
    <t>referentie:</t>
  </si>
  <si>
    <t>pwt</t>
  </si>
  <si>
    <t>code:</t>
  </si>
  <si>
    <t>onderdeel:</t>
  </si>
  <si>
    <t>naam</t>
  </si>
  <si>
    <t>norm artikel / formuke</t>
  </si>
  <si>
    <t>symbool</t>
  </si>
  <si>
    <t>eenheid</t>
  </si>
  <si>
    <t>waarde</t>
  </si>
  <si>
    <t>invoer vloer</t>
  </si>
  <si>
    <t>-</t>
  </si>
  <si>
    <t>CLT merk</t>
  </si>
  <si>
    <t>CLT dikte</t>
  </si>
  <si>
    <t>mm</t>
  </si>
  <si>
    <t>CLT type</t>
  </si>
  <si>
    <t>overspanningslengte</t>
  </si>
  <si>
    <t>m</t>
  </si>
  <si>
    <t>breedte vloer</t>
  </si>
  <si>
    <t>belastingen</t>
  </si>
  <si>
    <t>permanente belasting (exclusief eigen gewicht CLT)</t>
  </si>
  <si>
    <t>kg/m²</t>
  </si>
  <si>
    <t>veranderlijke belasting</t>
  </si>
  <si>
    <t>resultaten</t>
  </si>
  <si>
    <t>Hz</t>
  </si>
  <si>
    <t>kg</t>
  </si>
  <si>
    <t>controle</t>
  </si>
  <si>
    <t>Performance level floor</t>
  </si>
  <si>
    <t>response factor</t>
  </si>
  <si>
    <t>damping ratio</t>
  </si>
  <si>
    <t>z</t>
  </si>
  <si>
    <r>
      <t>f</t>
    </r>
    <r>
      <rPr>
        <i/>
        <vertAlign val="subscript"/>
        <sz val="9"/>
        <color theme="1"/>
        <rFont val="Verdana"/>
        <family val="2"/>
      </rPr>
      <t>w</t>
    </r>
  </si>
  <si>
    <t>maximum deflection due to a vertical static point-load F = 1 kN</t>
  </si>
  <si>
    <t>m/s²</t>
  </si>
  <si>
    <t>root mean square velocity</t>
  </si>
  <si>
    <t>m/s</t>
  </si>
  <si>
    <t>floor performance level</t>
  </si>
  <si>
    <t>norm artikel</t>
  </si>
  <si>
    <t>formule</t>
  </si>
  <si>
    <t>invoer</t>
  </si>
  <si>
    <t>B</t>
  </si>
  <si>
    <t>massa</t>
  </si>
  <si>
    <t>eigen gewicht CLT</t>
  </si>
  <si>
    <t>uit CLT tabel</t>
  </si>
  <si>
    <t>permanente belasting</t>
  </si>
  <si>
    <t>factor veranderlijke belasting</t>
  </si>
  <si>
    <t>eigenschappen CLT</t>
  </si>
  <si>
    <t>Nm²/m</t>
  </si>
  <si>
    <t>modale massa</t>
  </si>
  <si>
    <t>N</t>
  </si>
  <si>
    <r>
      <t>M</t>
    </r>
    <r>
      <rPr>
        <i/>
        <vertAlign val="superscript"/>
        <sz val="9"/>
        <color theme="1"/>
        <rFont val="Verdana"/>
        <family val="2"/>
      </rPr>
      <t>*</t>
    </r>
  </si>
  <si>
    <t>mean modal impulse</t>
  </si>
  <si>
    <t>Ns</t>
  </si>
  <si>
    <t>total velocity peak response</t>
  </si>
  <si>
    <t>L</t>
  </si>
  <si>
    <t>prEN</t>
  </si>
  <si>
    <t>merk</t>
  </si>
  <si>
    <t>lagen</t>
  </si>
  <si>
    <t>dikte</t>
  </si>
  <si>
    <t>walking frequency</t>
  </si>
  <si>
    <t>R</t>
  </si>
  <si>
    <r>
      <t>w</t>
    </r>
    <r>
      <rPr>
        <vertAlign val="subscript"/>
        <sz val="11"/>
        <color theme="1"/>
        <rFont val="Calibri"/>
        <family val="2"/>
        <scheme val="minor"/>
      </rPr>
      <t>lim, max</t>
    </r>
  </si>
  <si>
    <r>
      <t xml:space="preserve">f1 </t>
    </r>
    <r>
      <rPr>
        <sz val="11"/>
        <color theme="1"/>
        <rFont val="Verdana"/>
        <family val="2"/>
      </rPr>
      <t>≥</t>
    </r>
  </si>
  <si>
    <r>
      <t>a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Verdana"/>
        <family val="2"/>
      </rPr>
      <t xml:space="preserve">≤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</si>
  <si>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 ≤ </t>
    </r>
  </si>
  <si>
    <t>joisted floors</t>
  </si>
  <si>
    <t>timber-concrete, rib type and slab type (e.g. CLT, LVL, GLT) floors</t>
  </si>
  <si>
    <t>joisted floors with a floating floor layer</t>
  </si>
  <si>
    <t>timber-concrete, rib type and slab type (e.g. CLT, LVL, GLVL, GLT) floors with a floating floor layer</t>
  </si>
  <si>
    <t>Nummer</t>
  </si>
  <si>
    <t>aanduiding_v</t>
  </si>
  <si>
    <t>aanduiding_a</t>
  </si>
  <si>
    <t>gebruik</t>
  </si>
  <si>
    <t>lamel 1</t>
  </si>
  <si>
    <t>lamel 2</t>
  </si>
  <si>
    <t>lamel 3</t>
  </si>
  <si>
    <t>lamel 4</t>
  </si>
  <si>
    <t>lamel 5</t>
  </si>
  <si>
    <t>lamel 6</t>
  </si>
  <si>
    <t>lamel 7</t>
  </si>
  <si>
    <t>lamel 8</t>
  </si>
  <si>
    <t>lamel 9</t>
  </si>
  <si>
    <t>lamel 10</t>
  </si>
  <si>
    <t>lamel 11</t>
  </si>
  <si>
    <t>volumieke massa</t>
  </si>
  <si>
    <t>gewicht</t>
  </si>
  <si>
    <t>Peg</t>
  </si>
  <si>
    <t>MKI</t>
  </si>
  <si>
    <t>D11</t>
  </si>
  <si>
    <t>D12</t>
  </si>
  <si>
    <t>D13</t>
  </si>
  <si>
    <t>D22</t>
  </si>
  <si>
    <t>D23</t>
  </si>
  <si>
    <t>D33</t>
  </si>
  <si>
    <t>D44</t>
  </si>
  <si>
    <t>D45</t>
  </si>
  <si>
    <t>D55</t>
  </si>
  <si>
    <t>D66</t>
  </si>
  <si>
    <t>D67</t>
  </si>
  <si>
    <t>D68</t>
  </si>
  <si>
    <t>D77</t>
  </si>
  <si>
    <t>D78</t>
  </si>
  <si>
    <t>D88</t>
  </si>
  <si>
    <t>D16</t>
  </si>
  <si>
    <t>D17</t>
  </si>
  <si>
    <t>D18</t>
  </si>
  <si>
    <t>D27</t>
  </si>
  <si>
    <t>D28</t>
  </si>
  <si>
    <t>D38</t>
  </si>
  <si>
    <t>uc_N_0</t>
  </si>
  <si>
    <t>uc_M_0</t>
  </si>
  <si>
    <t>uc_V_0</t>
  </si>
  <si>
    <t>Nx,Rd</t>
  </si>
  <si>
    <t>Mx,Rd</t>
  </si>
  <si>
    <t>Vx,Rd</t>
  </si>
  <si>
    <t>uc_N_90</t>
  </si>
  <si>
    <t>uc_M_90</t>
  </si>
  <si>
    <t>uc_V_90</t>
  </si>
  <si>
    <t>Ny,Rd</t>
  </si>
  <si>
    <t>My,Rd</t>
  </si>
  <si>
    <t>Vy,Rd</t>
  </si>
  <si>
    <t>Mechanisme I – Afschuiving</t>
  </si>
  <si>
    <t>Mechanisme II – Torsie</t>
  </si>
  <si>
    <t>Bruttoschuif overeenkomstig Brandner &amp; Dietsch et al. 2015</t>
  </si>
  <si>
    <t>Nettoschuif overeenkomstig Brandner &amp; Dietsch et al. 2015</t>
  </si>
  <si>
    <t>Torsie overeenkomstig Brandner &amp; Dietsch et al. 2015</t>
  </si>
  <si>
    <t>Mechanisme I – Afschuiving overeenkomstig ETA-09/0036</t>
  </si>
  <si>
    <t>Mechanisme II – Torsie overeenkomstig ETA-08/0242</t>
  </si>
  <si>
    <t>Overeenkomstig ETA-11/0189</t>
  </si>
  <si>
    <t>uc_M_0/90</t>
  </si>
  <si>
    <t>Nxy,Rd</t>
  </si>
  <si>
    <t>Mxy,Rd</t>
  </si>
  <si>
    <t>L-60/3s</t>
  </si>
  <si>
    <t>Derix</t>
  </si>
  <si>
    <t>s</t>
  </si>
  <si>
    <t>dak &amp; vloer</t>
  </si>
  <si>
    <t>L-80/3s</t>
  </si>
  <si>
    <t>L-90/3s</t>
  </si>
  <si>
    <t>L-100/3s</t>
  </si>
  <si>
    <t>L-100/5s</t>
  </si>
  <si>
    <t>L-110/3s</t>
  </si>
  <si>
    <t>L-110/5s</t>
  </si>
  <si>
    <t>L-120/3s</t>
  </si>
  <si>
    <t>L-120/5s</t>
  </si>
  <si>
    <t>L-130/5s</t>
  </si>
  <si>
    <t>L-140/5s</t>
  </si>
  <si>
    <t>L-140/7s</t>
  </si>
  <si>
    <t>L-150/5s</t>
  </si>
  <si>
    <t>L-160/5s</t>
  </si>
  <si>
    <t>L-160/7s</t>
  </si>
  <si>
    <t>L-170/5s</t>
  </si>
  <si>
    <t>L-180/5s</t>
  </si>
  <si>
    <t>L-180/7s</t>
  </si>
  <si>
    <t>L-200/5s</t>
  </si>
  <si>
    <t>L-200/7s</t>
  </si>
  <si>
    <t>L-220/7s</t>
  </si>
  <si>
    <t>L-230/9s</t>
  </si>
  <si>
    <t>L-240/7s</t>
  </si>
  <si>
    <t>L-250/9s</t>
  </si>
  <si>
    <t>L-260/7s</t>
  </si>
  <si>
    <t>L-270/9s</t>
  </si>
  <si>
    <t>L-280/7s</t>
  </si>
  <si>
    <t>L-280/9s</t>
  </si>
  <si>
    <t>L-290/9s</t>
  </si>
  <si>
    <t>L-310/9s</t>
  </si>
  <si>
    <t>L-320/9s</t>
  </si>
  <si>
    <t>L-360/9s</t>
  </si>
  <si>
    <t>L-370/11s</t>
  </si>
  <si>
    <t>L-390/11s</t>
  </si>
  <si>
    <t>LL-190/7s</t>
  </si>
  <si>
    <t>LL</t>
  </si>
  <si>
    <t>LL-210/7s</t>
  </si>
  <si>
    <t>LL-230/7s</t>
  </si>
  <si>
    <t>LL-240/7s</t>
  </si>
  <si>
    <t>LL-240/9s</t>
  </si>
  <si>
    <t>LL-260/7s</t>
  </si>
  <si>
    <t>LL-270/9s</t>
  </si>
  <si>
    <t>LL-280/7s</t>
  </si>
  <si>
    <t>LL-290/11s</t>
  </si>
  <si>
    <t>LL-300/9s</t>
  </si>
  <si>
    <t>LL-310/11s</t>
  </si>
  <si>
    <t>LL-330/9s</t>
  </si>
  <si>
    <t>LL-360/9s</t>
  </si>
  <si>
    <t>LL-360/11s</t>
  </si>
  <si>
    <t>LL-400/11s</t>
  </si>
  <si>
    <t>X-60/3s</t>
  </si>
  <si>
    <t>X</t>
  </si>
  <si>
    <t>wand</t>
  </si>
  <si>
    <t>X-70/3s</t>
  </si>
  <si>
    <t>X-80/3s</t>
  </si>
  <si>
    <t>X-90/3s</t>
  </si>
  <si>
    <t>X-100/3s</t>
  </si>
  <si>
    <t>X-100/5s</t>
  </si>
  <si>
    <t>X-110/3s</t>
  </si>
  <si>
    <t>X-110/5s</t>
  </si>
  <si>
    <t>X-120/3s</t>
  </si>
  <si>
    <t>X-120/5s</t>
  </si>
  <si>
    <t>X-130/5s</t>
  </si>
  <si>
    <t>X-140/5s</t>
  </si>
  <si>
    <t>X-150/5s</t>
  </si>
  <si>
    <t>X-160/5s</t>
  </si>
  <si>
    <t>X-170/5s</t>
  </si>
  <si>
    <t>X-180/5s</t>
  </si>
  <si>
    <t>X-190/5s</t>
  </si>
  <si>
    <t>X-200/5s</t>
  </si>
  <si>
    <t>C3S-60</t>
  </si>
  <si>
    <t>Stora Enso</t>
  </si>
  <si>
    <t>C</t>
  </si>
  <si>
    <t>S</t>
  </si>
  <si>
    <t>C3S-80</t>
  </si>
  <si>
    <t>C3S-90</t>
  </si>
  <si>
    <t>C3S-100</t>
  </si>
  <si>
    <t>C5S-100</t>
  </si>
  <si>
    <t>C3S-120</t>
  </si>
  <si>
    <t>C5S-120</t>
  </si>
  <si>
    <t>C5S-140</t>
  </si>
  <si>
    <t>C5S-160</t>
  </si>
  <si>
    <t>L3s-60</t>
  </si>
  <si>
    <t>L3s-80</t>
  </si>
  <si>
    <t>L3s-90</t>
  </si>
  <si>
    <t>L3s-100</t>
  </si>
  <si>
    <t>L5s-100</t>
  </si>
  <si>
    <t>L3s-120</t>
  </si>
  <si>
    <t>L5s-120</t>
  </si>
  <si>
    <t>L5s-140</t>
  </si>
  <si>
    <t>L5s-160</t>
  </si>
  <si>
    <t>L5s-180</t>
  </si>
  <si>
    <t>L7s-180</t>
  </si>
  <si>
    <t>L5s-200</t>
  </si>
  <si>
    <t>L7s-200</t>
  </si>
  <si>
    <t>L7s-240</t>
  </si>
  <si>
    <t>LL5s-2*-160</t>
  </si>
  <si>
    <t>s-2*</t>
  </si>
  <si>
    <t>LL7s-2*-220</t>
  </si>
  <si>
    <t>LL7s-2*-240</t>
  </si>
  <si>
    <t>LL7s-2*-260</t>
  </si>
  <si>
    <t>LL7s-2*-280</t>
  </si>
  <si>
    <t>LL8s-2**-300</t>
  </si>
  <si>
    <t>s-2**</t>
  </si>
  <si>
    <t>LL8s-2**-320</t>
  </si>
  <si>
    <t>sterkteklasse</t>
  </si>
  <si>
    <t>Kolom1</t>
  </si>
  <si>
    <t>Bending</t>
  </si>
  <si>
    <t xml:space="preserve">Tension parallel                          </t>
  </si>
  <si>
    <t xml:space="preserve">Tension perpendicular                </t>
  </si>
  <si>
    <t xml:space="preserve">Compression parallel                 </t>
  </si>
  <si>
    <t xml:space="preserve">Compression perpendicular       </t>
  </si>
  <si>
    <t xml:space="preserve">Shear                                          </t>
  </si>
  <si>
    <t>Rolling Shear</t>
  </si>
  <si>
    <t>Mean modulus of elasticity parallel bending</t>
  </si>
  <si>
    <t xml:space="preserve">5 percentile modulus of elasticity parallel bending </t>
  </si>
  <si>
    <t>Mean modulus of elasticity perpendicular</t>
  </si>
  <si>
    <t>5 percentile modulus of elasticity perpendicular</t>
  </si>
  <si>
    <t xml:space="preserve">Mean shear modulus                  </t>
  </si>
  <si>
    <t>5 percentile of shear modulus</t>
  </si>
  <si>
    <t>Mean rolling shear modulus</t>
  </si>
  <si>
    <t>5 percentile rolling Shear modulus</t>
  </si>
  <si>
    <t xml:space="preserve">Mean density                              </t>
  </si>
  <si>
    <t xml:space="preserve">5 percentile density                    </t>
  </si>
  <si>
    <t>NEN-EN 338, Table 1</t>
  </si>
  <si>
    <t>Strength classes for softwood based on edgewise bending tests - strength, stiffness and density values</t>
  </si>
  <si>
    <t>fm,k</t>
  </si>
  <si>
    <t>ft,0,k</t>
  </si>
  <si>
    <t>ft,90,k</t>
  </si>
  <si>
    <t xml:space="preserve"> fc,0,k</t>
  </si>
  <si>
    <t xml:space="preserve"> fc,90,k</t>
  </si>
  <si>
    <t xml:space="preserve"> fv,k</t>
  </si>
  <si>
    <t>Em,0,mean</t>
  </si>
  <si>
    <t>Em,0,k</t>
  </si>
  <si>
    <t>Em,90,mean</t>
  </si>
  <si>
    <t xml:space="preserve"> Gmean       </t>
  </si>
  <si>
    <t>Gk</t>
  </si>
  <si>
    <t>ρmean</t>
  </si>
  <si>
    <t xml:space="preserve"> ρk</t>
  </si>
  <si>
    <t>C14</t>
  </si>
  <si>
    <t>C16</t>
  </si>
  <si>
    <t>C18</t>
  </si>
  <si>
    <t>C20</t>
  </si>
  <si>
    <t>C22</t>
  </si>
  <si>
    <t>C24</t>
  </si>
  <si>
    <t>C27</t>
  </si>
  <si>
    <t>C30</t>
  </si>
  <si>
    <t>C35</t>
  </si>
  <si>
    <t>C40</t>
  </si>
  <si>
    <t>C45</t>
  </si>
  <si>
    <t>C50</t>
  </si>
  <si>
    <t>NEN-EN 338, Table 2</t>
  </si>
  <si>
    <t>Strength classes for softwood based on tension tests - strength, stiffness and density values</t>
  </si>
  <si>
    <t>Et,0,mean</t>
  </si>
  <si>
    <t>Et,0,k</t>
  </si>
  <si>
    <t>Et,90,mean</t>
  </si>
  <si>
    <t>T8</t>
  </si>
  <si>
    <t>T9</t>
  </si>
  <si>
    <t>T10</t>
  </si>
  <si>
    <t>T11</t>
  </si>
  <si>
    <t>T12</t>
  </si>
  <si>
    <t>T13</t>
  </si>
  <si>
    <t>T14</t>
  </si>
  <si>
    <t>T14,5</t>
  </si>
  <si>
    <t>T15</t>
  </si>
  <si>
    <t>T16</t>
  </si>
  <si>
    <t>T18</t>
  </si>
  <si>
    <t>T21</t>
  </si>
  <si>
    <t>T22</t>
  </si>
  <si>
    <t>T24</t>
  </si>
  <si>
    <t>T26</t>
  </si>
  <si>
    <t>T27</t>
  </si>
  <si>
    <t>T28</t>
  </si>
  <si>
    <t>T30</t>
  </si>
  <si>
    <t>NEN-EN 338, Table 3</t>
  </si>
  <si>
    <t>Strength classes for hardwoods based on edgewise bending tests - strength, stiffness and density values</t>
  </si>
  <si>
    <t>D24</t>
  </si>
  <si>
    <t>D30</t>
  </si>
  <si>
    <t>D35</t>
  </si>
  <si>
    <t>D40</t>
  </si>
  <si>
    <t>D50</t>
  </si>
  <si>
    <t>D60</t>
  </si>
  <si>
    <t>D65</t>
  </si>
  <si>
    <t>D70</t>
  </si>
  <si>
    <t>D75</t>
  </si>
  <si>
    <t>D80</t>
  </si>
  <si>
    <t>NEN-EN 14080, table 4</t>
  </si>
  <si>
    <t>Characteristic strength and stiffness properties in N/mm2 and densities in kg/m3 for combined glulam</t>
  </si>
  <si>
    <t xml:space="preserve"> fm,g,k</t>
  </si>
  <si>
    <t>ft,0,g,k</t>
  </si>
  <si>
    <t>ft,90,g,k</t>
  </si>
  <si>
    <t>fc,0,g,k</t>
  </si>
  <si>
    <t>fc,90,g,k</t>
  </si>
  <si>
    <t>fv,g,k</t>
  </si>
  <si>
    <t>fr,g,k</t>
  </si>
  <si>
    <t>E0,g,mean</t>
  </si>
  <si>
    <t>E0,g,05</t>
  </si>
  <si>
    <t>E90,g,mean</t>
  </si>
  <si>
    <t>E90,g,05</t>
  </si>
  <si>
    <t>Gg,mean</t>
  </si>
  <si>
    <t>Gg,05</t>
  </si>
  <si>
    <t>Gr,g,mean</t>
  </si>
  <si>
    <t>Gr,g,05</t>
  </si>
  <si>
    <t>ρg,mean</t>
  </si>
  <si>
    <t>ρg,k</t>
  </si>
  <si>
    <t>GL 20c</t>
  </si>
  <si>
    <t>GL 22c</t>
  </si>
  <si>
    <t>GL 24c</t>
  </si>
  <si>
    <t>GL 26c</t>
  </si>
  <si>
    <t>GL 28c</t>
  </si>
  <si>
    <t>GL 30c</t>
  </si>
  <si>
    <t>GL 32c</t>
  </si>
  <si>
    <t>NEN-EN 14080, table 5</t>
  </si>
  <si>
    <t>Characteristic strength and stiffness properties in N/mm2 and densities in kg/m3 for homogenuous glulam</t>
  </si>
  <si>
    <t>GL 20h</t>
  </si>
  <si>
    <t>GL 22h</t>
  </si>
  <si>
    <t>GL 24h</t>
  </si>
  <si>
    <t>GL 26h</t>
  </si>
  <si>
    <t>GL 28h</t>
  </si>
  <si>
    <t>GL 30h</t>
  </si>
  <si>
    <t>GL 32h</t>
  </si>
  <si>
    <t>Startblad &amp; Versiebeheer</t>
  </si>
  <si>
    <t>spreadsheet</t>
  </si>
  <si>
    <t>auteur</t>
  </si>
  <si>
    <t>categorie</t>
  </si>
  <si>
    <t>hout</t>
  </si>
  <si>
    <t>subcategorie</t>
  </si>
  <si>
    <t>plaat</t>
  </si>
  <si>
    <t>toelichting</t>
  </si>
  <si>
    <t>doel</t>
  </si>
  <si>
    <t>toepassingsgebied</t>
  </si>
  <si>
    <t>CLT</t>
  </si>
  <si>
    <t>uitsluiting</t>
  </si>
  <si>
    <t>norm</t>
  </si>
  <si>
    <t>datum</t>
  </si>
  <si>
    <t>NEN-EN 1995-1-1</t>
  </si>
  <si>
    <t>mei 2011</t>
  </si>
  <si>
    <t>NB_NEN-EN 1995-1-1</t>
  </si>
  <si>
    <t>2013</t>
  </si>
  <si>
    <t>NEN-EN 338</t>
  </si>
  <si>
    <t>2016</t>
  </si>
  <si>
    <t>NEN-EN 14080</t>
  </si>
  <si>
    <t>versie</t>
  </si>
  <si>
    <t>controleur</t>
  </si>
  <si>
    <t>wijziging</t>
  </si>
  <si>
    <t>0.0</t>
  </si>
  <si>
    <t>lia</t>
  </si>
  <si>
    <t>initiële versie</t>
  </si>
  <si>
    <t>uitgebreidere toelichting wijziging</t>
  </si>
  <si>
    <t>opmerking: de berekende eigenfrequentie wijkt af van berekend waarde met Scia Engineer</t>
  </si>
  <si>
    <t>type</t>
  </si>
  <si>
    <r>
      <t>m</t>
    </r>
    <r>
      <rPr>
        <vertAlign val="subscript"/>
        <sz val="9"/>
        <color theme="1"/>
        <rFont val="Verdana"/>
        <family val="2"/>
      </rPr>
      <t>G,CLT</t>
    </r>
    <r>
      <rPr>
        <i/>
        <sz val="9"/>
        <color theme="1"/>
        <rFont val="Verdana"/>
        <family val="2"/>
      </rPr>
      <t xml:space="preserve"> + m</t>
    </r>
    <r>
      <rPr>
        <vertAlign val="subscript"/>
        <sz val="9"/>
        <color theme="1"/>
        <rFont val="Verdana"/>
        <family val="2"/>
      </rPr>
      <t>G</t>
    </r>
    <r>
      <rPr>
        <i/>
        <sz val="9"/>
        <color theme="1"/>
        <rFont val="Verdana"/>
        <family val="2"/>
      </rPr>
      <t xml:space="preserve"> + 0,1 * m</t>
    </r>
    <r>
      <rPr>
        <vertAlign val="subscript"/>
        <sz val="9"/>
        <color theme="1"/>
        <rFont val="Verdana"/>
        <family val="2"/>
      </rPr>
      <t>Q</t>
    </r>
  </si>
  <si>
    <t>buigstijfheid langs de vloeroverspanning</t>
  </si>
  <si>
    <t>buigstijfheid dwars op de vloeroverspanning</t>
  </si>
  <si>
    <r>
      <t>k</t>
    </r>
    <r>
      <rPr>
        <vertAlign val="subscript"/>
        <sz val="9"/>
        <rFont val="Verdana"/>
        <family val="2"/>
      </rPr>
      <t>e,1</t>
    </r>
  </si>
  <si>
    <r>
      <t>k</t>
    </r>
    <r>
      <rPr>
        <vertAlign val="subscript"/>
        <sz val="9"/>
        <rFont val="Verdana"/>
        <family val="2"/>
      </rPr>
      <t>e,2</t>
    </r>
  </si>
  <si>
    <t xml:space="preserve">effectieve breedte </t>
  </si>
  <si>
    <r>
      <rPr>
        <i/>
        <sz val="9"/>
        <color theme="1"/>
        <rFont val="Verdana"/>
        <family val="2"/>
      </rPr>
      <t>min</t>
    </r>
    <r>
      <rPr>
        <sz val="9"/>
        <color theme="1"/>
        <rFont val="Verdana"/>
        <family val="2"/>
      </rPr>
      <t xml:space="preserve">{0,95 * </t>
    </r>
    <r>
      <rPr>
        <i/>
        <sz val="9"/>
        <color theme="1"/>
        <rFont val="Verdana"/>
        <family val="2"/>
      </rPr>
      <t>L</t>
    </r>
    <r>
      <rPr>
        <sz val="9"/>
        <color theme="1"/>
        <rFont val="Verdana"/>
        <family val="2"/>
      </rPr>
      <t xml:space="preserve"> * ((</t>
    </r>
    <r>
      <rPr>
        <i/>
        <sz val="9"/>
        <color theme="1"/>
        <rFont val="Verdana"/>
        <family val="2"/>
      </rPr>
      <t>EI</t>
    </r>
    <r>
      <rPr>
        <sz val="9"/>
        <color theme="1"/>
        <rFont val="Verdana"/>
        <family val="2"/>
      </rPr>
      <t>)</t>
    </r>
    <r>
      <rPr>
        <vertAlign val="subscript"/>
        <sz val="9"/>
        <color theme="1"/>
        <rFont val="Verdana"/>
        <family val="2"/>
      </rPr>
      <t>T</t>
    </r>
    <r>
      <rPr>
        <sz val="9"/>
        <color theme="1"/>
        <rFont val="Verdana"/>
        <family val="2"/>
      </rPr>
      <t xml:space="preserve"> / (</t>
    </r>
    <r>
      <rPr>
        <i/>
        <sz val="9"/>
        <color theme="1"/>
        <rFont val="Verdana"/>
        <family val="2"/>
      </rPr>
      <t>EI</t>
    </r>
    <r>
      <rPr>
        <sz val="9"/>
        <color theme="1"/>
        <rFont val="Verdana"/>
        <family val="2"/>
      </rPr>
      <t>)</t>
    </r>
    <r>
      <rPr>
        <vertAlign val="subscript"/>
        <sz val="9"/>
        <color theme="1"/>
        <rFont val="Verdana"/>
        <family val="2"/>
      </rPr>
      <t>L</t>
    </r>
    <r>
      <rPr>
        <sz val="9"/>
        <color theme="1"/>
        <rFont val="Verdana"/>
        <family val="2"/>
      </rPr>
      <t xml:space="preserve"> 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; </t>
    </r>
    <r>
      <rPr>
        <i/>
        <sz val="9"/>
        <color theme="1"/>
        <rFont val="Verdana"/>
        <family val="2"/>
      </rPr>
      <t>B</t>
    </r>
    <r>
      <rPr>
        <sz val="9"/>
        <color theme="1"/>
        <rFont val="Verdana"/>
        <family val="2"/>
      </rPr>
      <t>}</t>
    </r>
  </si>
  <si>
    <r>
      <t>w</t>
    </r>
    <r>
      <rPr>
        <vertAlign val="subscript"/>
        <sz val="9"/>
        <color theme="1"/>
        <rFont val="Verdana"/>
        <family val="2"/>
      </rPr>
      <t>1kN</t>
    </r>
  </si>
  <si>
    <t>modale massa prEN methode</t>
  </si>
  <si>
    <t>fundamental frequency</t>
  </si>
  <si>
    <t>frequency limit</t>
  </si>
  <si>
    <t>frequency factor in case of double span</t>
  </si>
  <si>
    <t>frequency factor to consider the effect of the transverse floor stiffness</t>
  </si>
  <si>
    <r>
      <t>k</t>
    </r>
    <r>
      <rPr>
        <vertAlign val="subscript"/>
        <sz val="9"/>
        <color rgb="FF000000"/>
        <rFont val="Verdana"/>
        <family val="2"/>
      </rPr>
      <t>e,1</t>
    </r>
    <r>
      <rPr>
        <sz val="9"/>
        <color rgb="FF000000"/>
        <rFont val="Verdana"/>
        <family val="2"/>
      </rPr>
      <t xml:space="preserve"> * </t>
    </r>
    <r>
      <rPr>
        <i/>
        <sz val="9"/>
        <color rgb="FF000000"/>
        <rFont val="Verdana"/>
        <family val="2"/>
      </rPr>
      <t>k</t>
    </r>
    <r>
      <rPr>
        <vertAlign val="subscript"/>
        <sz val="9"/>
        <color rgb="FF000000"/>
        <rFont val="Verdana"/>
        <family val="2"/>
      </rPr>
      <t>e,2</t>
    </r>
    <r>
      <rPr>
        <sz val="9"/>
        <color rgb="FF000000"/>
        <rFont val="Verdana"/>
        <family val="2"/>
      </rPr>
      <t xml:space="preserve"> * </t>
    </r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</si>
  <si>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r>
      <t>f</t>
    </r>
    <r>
      <rPr>
        <vertAlign val="subscript"/>
        <sz val="9"/>
        <rFont val="Verdana"/>
        <family val="2"/>
      </rPr>
      <t>1</t>
    </r>
  </si>
  <si>
    <r>
      <t>f</t>
    </r>
    <r>
      <rPr>
        <vertAlign val="subscript"/>
        <sz val="9"/>
        <color rgb="FF000000"/>
        <rFont val="Verdana"/>
        <family val="2"/>
      </rPr>
      <t>1,lim</t>
    </r>
  </si>
  <si>
    <r>
      <t>(EI)</t>
    </r>
    <r>
      <rPr>
        <vertAlign val="subscript"/>
        <sz val="9"/>
        <rFont val="Verdana"/>
        <family val="2"/>
      </rPr>
      <t>L</t>
    </r>
  </si>
  <si>
    <r>
      <t>(EI)</t>
    </r>
    <r>
      <rPr>
        <vertAlign val="subscript"/>
        <sz val="9"/>
        <rFont val="Verdana"/>
        <family val="2"/>
      </rPr>
      <t>T</t>
    </r>
  </si>
  <si>
    <r>
      <t>f</t>
    </r>
    <r>
      <rPr>
        <vertAlign val="subscript"/>
        <sz val="9"/>
        <color theme="1"/>
        <rFont val="Verdana"/>
        <family val="2"/>
      </rPr>
      <t>w</t>
    </r>
  </si>
  <si>
    <t>fundamental frequency limit for resonant response</t>
  </si>
  <si>
    <r>
      <t>f</t>
    </r>
    <r>
      <rPr>
        <vertAlign val="subscript"/>
        <sz val="9"/>
        <color theme="1"/>
        <rFont val="Verdana"/>
        <family val="2"/>
      </rPr>
      <t>res</t>
    </r>
  </si>
  <si>
    <r>
      <t>max(4 * f</t>
    </r>
    <r>
      <rPr>
        <vertAlign val="subscript"/>
        <sz val="9"/>
        <color theme="1"/>
        <rFont val="Verdana"/>
        <family val="2"/>
      </rPr>
      <t xml:space="preserve">w </t>
    </r>
    <r>
      <rPr>
        <i/>
        <sz val="9"/>
        <color theme="1"/>
        <rFont val="Verdana"/>
        <family val="2"/>
      </rPr>
      <t>; 8)</t>
    </r>
  </si>
  <si>
    <t>factor to account for higher modes of vibration</t>
  </si>
  <si>
    <r>
      <t>k</t>
    </r>
    <r>
      <rPr>
        <vertAlign val="subscript"/>
        <sz val="9"/>
        <color theme="1"/>
        <rFont val="Verdana"/>
        <family val="2"/>
      </rPr>
      <t>res</t>
    </r>
  </si>
  <si>
    <r>
      <t>max{0,19 * (B/L) * ((EI)</t>
    </r>
    <r>
      <rPr>
        <vertAlign val="subscript"/>
        <sz val="9"/>
        <color theme="1"/>
        <rFont val="Verdana"/>
        <family val="2"/>
      </rPr>
      <t>L</t>
    </r>
    <r>
      <rPr>
        <i/>
        <sz val="9"/>
        <color theme="1"/>
        <rFont val="Verdana"/>
        <family val="2"/>
      </rPr>
      <t xml:space="preserve"> / (EI)</t>
    </r>
    <r>
      <rPr>
        <vertAlign val="subscript"/>
        <sz val="9"/>
        <color theme="1"/>
        <rFont val="Verdana"/>
        <family val="2"/>
      </rPr>
      <t>T</t>
    </r>
    <r>
      <rPr>
        <i/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 ; 1,0</t>
    </r>
    <r>
      <rPr>
        <i/>
        <sz val="9"/>
        <color theme="1"/>
        <rFont val="Verdana"/>
        <family val="2"/>
      </rPr>
      <t>}</t>
    </r>
  </si>
  <si>
    <t>resonant build-up factor</t>
  </si>
  <si>
    <r>
      <t>µ</t>
    </r>
    <r>
      <rPr>
        <vertAlign val="subscript"/>
        <sz val="9"/>
        <color theme="1"/>
        <rFont val="Verdana"/>
        <family val="2"/>
      </rPr>
      <t>res</t>
    </r>
  </si>
  <si>
    <t>vertical dynamic force caused by the assumed weight of a walking person</t>
  </si>
  <si>
    <r>
      <t>F</t>
    </r>
    <r>
      <rPr>
        <vertAlign val="subscript"/>
        <sz val="9"/>
        <color theme="1"/>
        <rFont val="Verdana"/>
        <family val="2"/>
      </rPr>
      <t>dyn</t>
    </r>
  </si>
  <si>
    <t>root mean square acceleration</t>
  </si>
  <si>
    <r>
      <t>(k</t>
    </r>
    <r>
      <rPr>
        <vertAlign val="subscript"/>
        <sz val="9"/>
        <color theme="1"/>
        <rFont val="Verdana"/>
        <family val="2"/>
      </rPr>
      <t>res</t>
    </r>
    <r>
      <rPr>
        <i/>
        <sz val="9"/>
        <color theme="1"/>
        <rFont val="Verdana"/>
        <family val="2"/>
      </rPr>
      <t xml:space="preserve"> * </t>
    </r>
    <r>
      <rPr>
        <i/>
        <sz val="9"/>
        <color theme="1"/>
        <rFont val="Calibri"/>
        <family val="2"/>
      </rPr>
      <t>µ</t>
    </r>
    <r>
      <rPr>
        <vertAlign val="subscript"/>
        <sz val="9"/>
        <color theme="1"/>
        <rFont val="Verdana"/>
        <family val="2"/>
      </rPr>
      <t>res</t>
    </r>
    <r>
      <rPr>
        <i/>
        <sz val="9"/>
        <color theme="1"/>
        <rFont val="Verdana"/>
        <family val="2"/>
      </rPr>
      <t xml:space="preserve"> * F</t>
    </r>
    <r>
      <rPr>
        <vertAlign val="subscript"/>
        <sz val="9"/>
        <color theme="1"/>
        <rFont val="Verdana"/>
        <family val="2"/>
      </rPr>
      <t>dyn</t>
    </r>
    <r>
      <rPr>
        <i/>
        <sz val="9"/>
        <color theme="1"/>
        <rFont val="Verdana"/>
        <family val="2"/>
      </rPr>
      <t>) / (2</t>
    </r>
    <r>
      <rPr>
        <i/>
        <vertAlign val="superscript"/>
        <sz val="9"/>
        <color theme="1"/>
        <rFont val="Verdana"/>
        <family val="2"/>
      </rPr>
      <t>0,5</t>
    </r>
    <r>
      <rPr>
        <i/>
        <sz val="9"/>
        <color theme="1"/>
        <rFont val="Verdana"/>
        <family val="2"/>
      </rPr>
      <t xml:space="preserve"> * 2 *</t>
    </r>
    <r>
      <rPr>
        <i/>
        <sz val="9"/>
        <color rgb="FF000000"/>
        <rFont val="Symbol"/>
        <family val="1"/>
        <charset val="2"/>
      </rPr>
      <t xml:space="preserve"> z </t>
    </r>
    <r>
      <rPr>
        <i/>
        <sz val="9"/>
        <color rgb="FF000000"/>
        <rFont val="Verdana"/>
        <family val="2"/>
      </rPr>
      <t>* M</t>
    </r>
    <r>
      <rPr>
        <vertAlign val="superscript"/>
        <sz val="9"/>
        <color rgb="FF000000"/>
        <rFont val="Verdana"/>
        <family val="2"/>
      </rPr>
      <t>*</t>
    </r>
    <r>
      <rPr>
        <i/>
        <sz val="9"/>
        <color theme="1"/>
        <rFont val="Verdana"/>
        <family val="2"/>
      </rPr>
      <t>)</t>
    </r>
  </si>
  <si>
    <r>
      <t>a</t>
    </r>
    <r>
      <rPr>
        <vertAlign val="subscript"/>
        <sz val="9"/>
        <color theme="1"/>
        <rFont val="Verdana"/>
        <family val="2"/>
      </rPr>
      <t>rms</t>
    </r>
  </si>
  <si>
    <r>
      <t>I</t>
    </r>
    <r>
      <rPr>
        <vertAlign val="subscript"/>
        <sz val="9"/>
        <color theme="1"/>
        <rFont val="Verdana"/>
        <family val="2"/>
      </rPr>
      <t>mod,mean</t>
    </r>
  </si>
  <si>
    <r>
      <t>42 * f</t>
    </r>
    <r>
      <rPr>
        <vertAlign val="subscript"/>
        <sz val="9"/>
        <color theme="1"/>
        <rFont val="Verdana"/>
        <family val="2"/>
      </rPr>
      <t>w</t>
    </r>
    <r>
      <rPr>
        <vertAlign val="superscript"/>
        <sz val="9"/>
        <color theme="1"/>
        <rFont val="Verdana"/>
        <family val="2"/>
      </rPr>
      <t>1,43</t>
    </r>
    <r>
      <rPr>
        <sz val="9"/>
        <color theme="1"/>
        <rFont val="Verdana"/>
        <family val="2"/>
      </rPr>
      <t xml:space="preserve"> / </t>
    </r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1</t>
    </r>
    <r>
      <rPr>
        <vertAlign val="superscript"/>
        <sz val="9"/>
        <color theme="1"/>
        <rFont val="Verdana"/>
        <family val="2"/>
      </rPr>
      <t>1,3</t>
    </r>
  </si>
  <si>
    <t>peak velocity</t>
  </si>
  <si>
    <t>reduction factor</t>
  </si>
  <si>
    <r>
      <t>k</t>
    </r>
    <r>
      <rPr>
        <vertAlign val="subscript"/>
        <sz val="9"/>
        <color theme="1"/>
        <rFont val="Verdana"/>
        <family val="2"/>
      </rPr>
      <t>red</t>
    </r>
  </si>
  <si>
    <r>
      <t>v</t>
    </r>
    <r>
      <rPr>
        <vertAlign val="subscript"/>
        <sz val="9"/>
        <color theme="1"/>
        <rFont val="Verdana"/>
        <family val="2"/>
      </rPr>
      <t>1,peak</t>
    </r>
  </si>
  <si>
    <r>
      <t>k</t>
    </r>
    <r>
      <rPr>
        <vertAlign val="subscript"/>
        <sz val="9"/>
        <color theme="1"/>
        <rFont val="Verdana"/>
        <family val="2"/>
      </rPr>
      <t>red</t>
    </r>
    <r>
      <rPr>
        <sz val="9"/>
        <color theme="1"/>
        <rFont val="Verdana"/>
        <family val="2"/>
      </rPr>
      <t xml:space="preserve"> * </t>
    </r>
    <r>
      <rPr>
        <i/>
        <sz val="9"/>
        <color theme="1"/>
        <rFont val="Verdana"/>
        <family val="2"/>
      </rPr>
      <t>I</t>
    </r>
    <r>
      <rPr>
        <vertAlign val="subscript"/>
        <sz val="9"/>
        <color theme="1"/>
        <rFont val="Verdana"/>
        <family val="2"/>
      </rPr>
      <t>mod,mean</t>
    </r>
    <r>
      <rPr>
        <sz val="9"/>
        <color theme="1"/>
        <rFont val="Verdana"/>
        <family val="2"/>
      </rPr>
      <t xml:space="preserve"> / </t>
    </r>
    <r>
      <rPr>
        <i/>
        <sz val="9"/>
        <color theme="1"/>
        <rFont val="Verdana"/>
        <family val="2"/>
      </rPr>
      <t>(M</t>
    </r>
    <r>
      <rPr>
        <vertAlign val="superscript"/>
        <sz val="9"/>
        <color theme="1"/>
        <rFont val="Verdana"/>
        <family val="2"/>
      </rPr>
      <t>*</t>
    </r>
    <r>
      <rPr>
        <i/>
        <sz val="9"/>
        <color theme="1"/>
        <rFont val="Verdana"/>
        <family val="2"/>
      </rPr>
      <t xml:space="preserve"> + 70)</t>
    </r>
  </si>
  <si>
    <t>factor to consider the effect of higher vibration modes on the floor response</t>
  </si>
  <si>
    <r>
      <t>k</t>
    </r>
    <r>
      <rPr>
        <vertAlign val="subscript"/>
        <sz val="9"/>
        <color theme="1"/>
        <rFont val="Verdana"/>
        <family val="2"/>
      </rPr>
      <t>imp</t>
    </r>
  </si>
  <si>
    <r>
      <t>max{0,48 * (B/L) * ((EI)</t>
    </r>
    <r>
      <rPr>
        <vertAlign val="subscript"/>
        <sz val="9"/>
        <color theme="1"/>
        <rFont val="Verdana"/>
        <family val="2"/>
      </rPr>
      <t>L</t>
    </r>
    <r>
      <rPr>
        <i/>
        <sz val="9"/>
        <color theme="1"/>
        <rFont val="Verdana"/>
        <family val="2"/>
      </rPr>
      <t xml:space="preserve"> / (EI)</t>
    </r>
    <r>
      <rPr>
        <vertAlign val="subscript"/>
        <sz val="9"/>
        <color theme="1"/>
        <rFont val="Verdana"/>
        <family val="2"/>
      </rPr>
      <t>T</t>
    </r>
    <r>
      <rPr>
        <i/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0,25</t>
    </r>
    <r>
      <rPr>
        <sz val="9"/>
        <color theme="1"/>
        <rFont val="Verdana"/>
        <family val="2"/>
      </rPr>
      <t xml:space="preserve"> ; 1,0</t>
    </r>
    <r>
      <rPr>
        <i/>
        <sz val="9"/>
        <color theme="1"/>
        <rFont val="Verdana"/>
        <family val="2"/>
      </rPr>
      <t>}</t>
    </r>
  </si>
  <si>
    <r>
      <t>k</t>
    </r>
    <r>
      <rPr>
        <vertAlign val="subscript"/>
        <sz val="9"/>
        <color theme="1"/>
        <rFont val="Verdana"/>
        <family val="2"/>
      </rPr>
      <t>imp</t>
    </r>
    <r>
      <rPr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* v</t>
    </r>
    <r>
      <rPr>
        <vertAlign val="subscript"/>
        <sz val="9"/>
        <color theme="1"/>
        <rFont val="Verdana"/>
        <family val="2"/>
      </rPr>
      <t>1,peak</t>
    </r>
  </si>
  <si>
    <r>
      <t>v</t>
    </r>
    <r>
      <rPr>
        <vertAlign val="subscript"/>
        <sz val="9"/>
        <color theme="1"/>
        <rFont val="Verdana"/>
        <family val="2"/>
      </rPr>
      <t>tot,peak</t>
    </r>
  </si>
  <si>
    <r>
      <t>v</t>
    </r>
    <r>
      <rPr>
        <vertAlign val="subscript"/>
        <sz val="9"/>
        <color theme="1"/>
        <rFont val="Verdana"/>
        <family val="2"/>
      </rPr>
      <t>RMS</t>
    </r>
  </si>
  <si>
    <t>factor for root mean square velocity</t>
  </si>
  <si>
    <r>
      <t>1,35 – 0,4 * k</t>
    </r>
    <r>
      <rPr>
        <vertAlign val="subscript"/>
        <sz val="9"/>
        <color theme="1"/>
        <rFont val="Verdana"/>
        <family val="2"/>
      </rPr>
      <t>imp</t>
    </r>
  </si>
  <si>
    <t>η</t>
  </si>
  <si>
    <r>
      <t>v</t>
    </r>
    <r>
      <rPr>
        <vertAlign val="subscript"/>
        <sz val="9"/>
        <color theme="1"/>
        <rFont val="Verdana"/>
        <family val="2"/>
      </rPr>
      <t xml:space="preserve">tot,peak </t>
    </r>
    <r>
      <rPr>
        <sz val="9"/>
        <color theme="1"/>
        <rFont val="Verdana"/>
        <family val="2"/>
      </rPr>
      <t>*(</t>
    </r>
    <r>
      <rPr>
        <i/>
        <sz val="9"/>
        <color theme="1"/>
        <rFont val="Verdana"/>
        <family val="2"/>
      </rPr>
      <t>0,65 – 0,01 * f</t>
    </r>
    <r>
      <rPr>
        <vertAlign val="subscript"/>
        <sz val="9"/>
        <color theme="1"/>
        <rFont val="Verdana"/>
        <family val="2"/>
      </rPr>
      <t>1</t>
    </r>
    <r>
      <rPr>
        <i/>
        <sz val="9"/>
        <color theme="1"/>
        <rFont val="Verdana"/>
        <family val="2"/>
      </rPr>
      <t xml:space="preserve">) * (1,22 – 11 * </t>
    </r>
    <r>
      <rPr>
        <i/>
        <sz val="9"/>
        <color rgb="FF000000"/>
        <rFont val="Symbol"/>
        <family val="1"/>
        <charset val="2"/>
      </rPr>
      <t>z</t>
    </r>
    <r>
      <rPr>
        <i/>
        <sz val="9"/>
        <color theme="1"/>
        <rFont val="Verdana"/>
        <family val="2"/>
      </rPr>
      <t xml:space="preserve">) * </t>
    </r>
    <r>
      <rPr>
        <i/>
        <sz val="9"/>
        <color theme="1"/>
        <rFont val="Calibri"/>
        <family val="2"/>
      </rPr>
      <t>η</t>
    </r>
  </si>
  <si>
    <t xml:space="preserve">response factor acceleration </t>
  </si>
  <si>
    <r>
      <t>a</t>
    </r>
    <r>
      <rPr>
        <vertAlign val="subscript"/>
        <sz val="9"/>
        <color theme="1"/>
        <rFont val="Verdana"/>
        <family val="2"/>
      </rPr>
      <t>rms</t>
    </r>
    <r>
      <rPr>
        <i/>
        <sz val="9"/>
        <color theme="1"/>
        <rFont val="Verdana"/>
        <family val="2"/>
      </rPr>
      <t xml:space="preserve"> / 0,005</t>
    </r>
  </si>
  <si>
    <r>
      <t>R</t>
    </r>
    <r>
      <rPr>
        <vertAlign val="subscript"/>
        <sz val="9"/>
        <color theme="1"/>
        <rFont val="Verdana"/>
        <family val="2"/>
      </rPr>
      <t>a,rms</t>
    </r>
  </si>
  <si>
    <t>response factor velocity</t>
  </si>
  <si>
    <r>
      <t>v</t>
    </r>
    <r>
      <rPr>
        <vertAlign val="subscript"/>
        <sz val="9"/>
        <color theme="1"/>
        <rFont val="Verdana"/>
        <family val="2"/>
      </rPr>
      <t>rms</t>
    </r>
    <r>
      <rPr>
        <i/>
        <sz val="9"/>
        <color theme="1"/>
        <rFont val="Verdana"/>
        <family val="2"/>
      </rPr>
      <t xml:space="preserve"> / 0,0001</t>
    </r>
  </si>
  <si>
    <r>
      <t>R</t>
    </r>
    <r>
      <rPr>
        <vertAlign val="subscript"/>
        <sz val="9"/>
        <color theme="1"/>
        <rFont val="Verdana"/>
        <family val="2"/>
      </rPr>
      <t>v,rms</t>
    </r>
  </si>
  <si>
    <t>frequency criteria</t>
  </si>
  <si>
    <t>response</t>
  </si>
  <si>
    <t>crit</t>
  </si>
  <si>
    <t xml:space="preserve">dempingsfactor </t>
  </si>
  <si>
    <t xml:space="preserve">loopfrequentie </t>
  </si>
  <si>
    <t>I</t>
  </si>
  <si>
    <t>II</t>
  </si>
  <si>
    <t>III</t>
  </si>
  <si>
    <t>IV</t>
  </si>
  <si>
    <t>V</t>
  </si>
  <si>
    <t>VI</t>
  </si>
  <si>
    <r>
      <t>d</t>
    </r>
    <r>
      <rPr>
        <vertAlign val="subscript"/>
        <sz val="9"/>
        <color theme="1"/>
        <rFont val="Verdana"/>
        <family val="2"/>
      </rPr>
      <t>CLT</t>
    </r>
  </si>
  <si>
    <r>
      <t>L</t>
    </r>
    <r>
      <rPr>
        <vertAlign val="subscript"/>
        <sz val="9"/>
        <color theme="1"/>
        <rFont val="Verdana"/>
        <family val="2"/>
      </rPr>
      <t>CLT</t>
    </r>
  </si>
  <si>
    <r>
      <t>B</t>
    </r>
    <r>
      <rPr>
        <vertAlign val="subscript"/>
        <sz val="9"/>
        <color theme="1"/>
        <rFont val="Verdana"/>
        <family val="2"/>
      </rPr>
      <t>CLT</t>
    </r>
  </si>
  <si>
    <r>
      <t>m</t>
    </r>
    <r>
      <rPr>
        <vertAlign val="subscript"/>
        <sz val="9"/>
        <color theme="1"/>
        <rFont val="Verdana"/>
        <family val="2"/>
      </rPr>
      <t>Q,k</t>
    </r>
  </si>
  <si>
    <r>
      <t>m</t>
    </r>
    <r>
      <rPr>
        <vertAlign val="subscript"/>
        <sz val="9"/>
        <color theme="1"/>
        <rFont val="Verdana"/>
        <family val="2"/>
      </rPr>
      <t>G,k</t>
    </r>
  </si>
  <si>
    <r>
      <t>v</t>
    </r>
    <r>
      <rPr>
        <vertAlign val="subscript"/>
        <sz val="9"/>
        <color theme="1"/>
        <rFont val="Verdana"/>
        <family val="2"/>
      </rPr>
      <t>rms</t>
    </r>
  </si>
  <si>
    <t>acceleration response factor</t>
  </si>
  <si>
    <r>
      <t>R</t>
    </r>
    <r>
      <rPr>
        <vertAlign val="subscript"/>
        <sz val="9"/>
        <rFont val="Verdana"/>
        <family val="2"/>
      </rPr>
      <t>a</t>
    </r>
  </si>
  <si>
    <t>velocity response factor</t>
  </si>
  <si>
    <r>
      <t>R</t>
    </r>
    <r>
      <rPr>
        <vertAlign val="subscript"/>
        <sz val="9"/>
        <rFont val="Verdana"/>
        <family val="2"/>
      </rPr>
      <t>v</t>
    </r>
  </si>
  <si>
    <r>
      <t>m</t>
    </r>
    <r>
      <rPr>
        <vertAlign val="subscript"/>
        <sz val="9"/>
        <rFont val="Verdana"/>
        <family val="2"/>
      </rPr>
      <t>G,CLT</t>
    </r>
  </si>
  <si>
    <r>
      <t>m</t>
    </r>
    <r>
      <rPr>
        <vertAlign val="subscript"/>
        <sz val="9"/>
        <color theme="1"/>
        <rFont val="Verdana"/>
        <family val="2"/>
      </rPr>
      <t>G</t>
    </r>
  </si>
  <si>
    <r>
      <t>m</t>
    </r>
    <r>
      <rPr>
        <vertAlign val="subscript"/>
        <sz val="9"/>
        <color theme="1"/>
        <rFont val="Verdana"/>
        <family val="2"/>
      </rPr>
      <t>Q</t>
    </r>
  </si>
  <si>
    <r>
      <t>B</t>
    </r>
    <r>
      <rPr>
        <vertAlign val="subscript"/>
        <sz val="9"/>
        <color theme="1"/>
        <rFont val="Verdana"/>
        <family val="2"/>
      </rPr>
      <t>ef</t>
    </r>
  </si>
  <si>
    <t xml:space="preserve">natural frequency </t>
  </si>
  <si>
    <t>natural frequency</t>
  </si>
  <si>
    <t>y_1</t>
  </si>
  <si>
    <t>y_2</t>
  </si>
  <si>
    <t>x_1</t>
  </si>
  <si>
    <t>x_2</t>
  </si>
  <si>
    <t>Q_11</t>
  </si>
  <si>
    <t>Q_12</t>
  </si>
  <si>
    <t>Q_21</t>
  </si>
  <si>
    <t>Q_22</t>
  </si>
  <si>
    <t>value</t>
  </si>
  <si>
    <t>Damping</t>
  </si>
  <si>
    <t>SBR</t>
  </si>
  <si>
    <t>SBR berekeningen</t>
  </si>
  <si>
    <t>frequency value 1</t>
  </si>
  <si>
    <t>frequency value 2</t>
  </si>
  <si>
    <t>modal mass 1</t>
  </si>
  <si>
    <t>modal mass 2</t>
  </si>
  <si>
    <t>ES_RMS value data point 1</t>
  </si>
  <si>
    <t>ES_RMS value data point 2</t>
  </si>
  <si>
    <t>ES_RMS value data point 3</t>
  </si>
  <si>
    <t>ES_RMS value data point 4</t>
  </si>
  <si>
    <t>ES_RMS_90</t>
  </si>
  <si>
    <r>
      <rPr>
        <i/>
        <sz val="9"/>
        <color theme="1"/>
        <rFont val="Verdana"/>
        <family val="2"/>
      </rPr>
      <t>M</t>
    </r>
    <r>
      <rPr>
        <vertAlign val="subscript"/>
        <sz val="9"/>
        <color theme="1"/>
        <rFont val="Verdana"/>
        <family val="2"/>
      </rPr>
      <t>RMS,1</t>
    </r>
  </si>
  <si>
    <r>
      <rPr>
        <i/>
        <sz val="9"/>
        <color theme="1"/>
        <rFont val="Verdana"/>
        <family val="2"/>
      </rPr>
      <t>M</t>
    </r>
    <r>
      <rPr>
        <vertAlign val="subscript"/>
        <sz val="9"/>
        <color theme="1"/>
        <rFont val="Verdana"/>
        <family val="2"/>
      </rPr>
      <t>RMS,2</t>
    </r>
  </si>
  <si>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RMS,1</t>
    </r>
  </si>
  <si>
    <r>
      <rPr>
        <i/>
        <sz val="9"/>
        <color theme="1"/>
        <rFont val="Verdana"/>
        <family val="2"/>
      </rPr>
      <t>f</t>
    </r>
    <r>
      <rPr>
        <vertAlign val="subscript"/>
        <sz val="9"/>
        <color theme="1"/>
        <rFont val="Verdana"/>
        <family val="2"/>
      </rPr>
      <t>RMS,2</t>
    </r>
  </si>
  <si>
    <r>
      <t>ES-RMS</t>
    </r>
    <r>
      <rPr>
        <vertAlign val="subscript"/>
        <sz val="9"/>
        <color theme="1"/>
        <rFont val="Verdana"/>
        <family val="2"/>
      </rPr>
      <t>90</t>
    </r>
  </si>
  <si>
    <t>Klasse</t>
  </si>
  <si>
    <t>A</t>
  </si>
  <si>
    <t>D</t>
  </si>
  <si>
    <t>E</t>
  </si>
  <si>
    <t>F</t>
  </si>
  <si>
    <t>Bovengrens</t>
  </si>
  <si>
    <t>klasse</t>
  </si>
  <si>
    <t>CEN-TC 250 N3489 prEN 1995-1-1</t>
  </si>
  <si>
    <t>Berekening vloertrilling CLT platen volgens prEN en SBR</t>
  </si>
  <si>
    <t>SBR 539</t>
  </si>
  <si>
    <t>ES_RMS_90 value</t>
  </si>
  <si>
    <r>
      <rPr>
        <i/>
        <sz val="9"/>
        <color theme="1"/>
        <rFont val="Verdana"/>
        <family val="2"/>
      </rPr>
      <t>ES-RMS</t>
    </r>
    <r>
      <rPr>
        <vertAlign val="subscript"/>
        <sz val="9"/>
        <color theme="1"/>
        <rFont val="Verdana"/>
        <family val="2"/>
      </rPr>
      <t>90</t>
    </r>
  </si>
  <si>
    <t>Berekening vloertrilling CLT platen volgens SBR 539</t>
  </si>
  <si>
    <t>Berekening vloertrilling CLT platen volgens prEN 1995-1-1, chapter 9</t>
  </si>
  <si>
    <t>necessity to check resonance responce</t>
  </si>
  <si>
    <t>adaptation</t>
  </si>
  <si>
    <t>prio</t>
  </si>
  <si>
    <t>include prEN art. 9.3.3(15)</t>
  </si>
  <si>
    <t>1 for single span floor</t>
  </si>
  <si>
    <t>1 for one-way spanning floor</t>
  </si>
  <si>
    <t>we need to make this dependant on unobstructed movement or full resonant response. see also 9.3.3(2)</t>
  </si>
  <si>
    <t>wlim,max</t>
  </si>
  <si>
    <t>f1,crit</t>
  </si>
  <si>
    <t>arms,max</t>
  </si>
  <si>
    <t>vrms,max</t>
  </si>
  <si>
    <t>type vloer</t>
  </si>
  <si>
    <t>ζ nff</t>
  </si>
  <si>
    <t>ζ ff</t>
  </si>
  <si>
    <t>balkenvloer</t>
  </si>
  <si>
    <t>hout-betonvloer</t>
  </si>
  <si>
    <t>ribbenvloer</t>
  </si>
  <si>
    <t>plaatvloer (CLT/LVL/GLT)</t>
  </si>
  <si>
    <t>vloer prestatie eis</t>
  </si>
  <si>
    <t>fw,min</t>
  </si>
  <si>
    <t>name</t>
  </si>
  <si>
    <t>residential upto 10 m walk distance</t>
  </si>
  <si>
    <t>res&lt;=10</t>
  </si>
  <si>
    <t>other categories upto 10 m walk distance</t>
  </si>
  <si>
    <t>oth&lt;=10</t>
  </si>
  <si>
    <t>residential more than 10 m walk distance</t>
  </si>
  <si>
    <t>res&gt;10</t>
  </si>
  <si>
    <t>other catagories more than 10 m walking distance</t>
  </si>
  <si>
    <t>oth&gt;10</t>
  </si>
  <si>
    <t>prEN 1995-1-1, Tabel 9.1</t>
  </si>
  <si>
    <t>prEN 1995-1-1, art. 9.3.3 (8)</t>
  </si>
  <si>
    <t>prEN 1995-1-1, art. 9.3.3 (3)</t>
  </si>
  <si>
    <t>prEN 1995-1-1, art. 9.3.4 (1)</t>
  </si>
  <si>
    <t>prEN 1995-1-1, vgl (9.12)</t>
  </si>
  <si>
    <t>prEN 1995-1-1, vgl (9.18)</t>
  </si>
  <si>
    <t>prEN 1995-1-1, vgl (9.23)</t>
  </si>
  <si>
    <t>prEN 1995-1-1, vgl (9.17)</t>
  </si>
  <si>
    <t>prEN 1995-1-1, art. 9.3.3 (5)</t>
  </si>
  <si>
    <t>prEN 1995-1-1, vgl (9.22)</t>
  </si>
  <si>
    <t>prEN 1995-1-1, art. 9.3.6 (2)</t>
  </si>
  <si>
    <t>prEN 1995-1-1, vgl (9.21)</t>
  </si>
  <si>
    <t>prEN 1995-1-1, vgl (9.24)</t>
  </si>
  <si>
    <t>prEN 1995-1-1, art. 9.3.7 (4)</t>
  </si>
  <si>
    <t>prEN 1995-1-1, vgl (9.25)</t>
  </si>
  <si>
    <t>prEN 1995-1-1, vgl (9.26)</t>
  </si>
  <si>
    <t>prEN 1995-1-1, vgl (9.27)</t>
  </si>
  <si>
    <t>prEN 1995-1-1, vgl (9.29)</t>
  </si>
  <si>
    <t>prEN 1995-1-1, vgl (9.28)</t>
  </si>
  <si>
    <t>prEN 1995-1-1, art. 9.3.1 (3)</t>
  </si>
  <si>
    <t>prEN 1995-1-1, art. 9.3.3 (2)</t>
  </si>
  <si>
    <t>Met deze spreadsheet worden de vloertrillingen van een CLT-plaat getoetst volgens de prEN 1995-1-1 methode en de SBR 539 methode</t>
  </si>
  <si>
    <t>needs to be checked!</t>
  </si>
  <si>
    <t>include end beams</t>
  </si>
  <si>
    <t>include graphs</t>
  </si>
  <si>
    <t>source file has been added, connect into sheet</t>
  </si>
  <si>
    <t>make nice table</t>
  </si>
  <si>
    <r>
      <t>(F * L</t>
    </r>
    <r>
      <rPr>
        <i/>
        <vertAlign val="superscript"/>
        <sz val="9"/>
        <rFont val="Verdana"/>
        <family val="2"/>
      </rPr>
      <t>3</t>
    </r>
    <r>
      <rPr>
        <i/>
        <sz val="9"/>
        <rFont val="Verdana"/>
        <family val="2"/>
      </rPr>
      <t>) / {48 * (EI)</t>
    </r>
    <r>
      <rPr>
        <vertAlign val="subscript"/>
        <sz val="9"/>
        <rFont val="Verdana"/>
        <family val="2"/>
      </rPr>
      <t>L</t>
    </r>
    <r>
      <rPr>
        <i/>
        <sz val="9"/>
        <rFont val="Verdana"/>
        <family val="2"/>
      </rPr>
      <t xml:space="preserve"> * B</t>
    </r>
    <r>
      <rPr>
        <vertAlign val="subscript"/>
        <sz val="9"/>
        <rFont val="Verdana"/>
        <family val="2"/>
      </rPr>
      <t>ef</t>
    </r>
    <r>
      <rPr>
        <i/>
        <sz val="9"/>
        <rFont val="Verdana"/>
        <family val="2"/>
      </rPr>
      <t>}</t>
    </r>
  </si>
  <si>
    <t>9.3.4 fundamental frequency</t>
  </si>
  <si>
    <t>9.3.5 stiffness</t>
  </si>
  <si>
    <t>9.3.6 acceleration</t>
  </si>
  <si>
    <t>9.3.7 velocity</t>
  </si>
  <si>
    <t>add user input: residential / other and &lt; or &gt; 10 m</t>
  </si>
  <si>
    <r>
      <t xml:space="preserve">for </t>
    </r>
    <r>
      <rPr>
        <i/>
        <sz val="9"/>
        <rFont val="Verdana"/>
        <family val="2"/>
      </rPr>
      <t>f</t>
    </r>
    <r>
      <rPr>
        <vertAlign val="subscript"/>
        <sz val="9"/>
        <rFont val="Verdana"/>
        <family val="2"/>
      </rPr>
      <t>1</t>
    </r>
    <r>
      <rPr>
        <sz val="9"/>
        <rFont val="Verdana"/>
        <family val="2"/>
      </rPr>
      <t xml:space="preserve"> &lt; </t>
    </r>
    <r>
      <rPr>
        <i/>
        <sz val="9"/>
        <rFont val="Verdana"/>
        <family val="2"/>
      </rPr>
      <t>f</t>
    </r>
    <r>
      <rPr>
        <vertAlign val="subscript"/>
        <sz val="9"/>
        <rFont val="Verdana"/>
        <family val="2"/>
      </rPr>
      <t>1,lim</t>
    </r>
  </si>
  <si>
    <t>overspanningsrichting</t>
  </si>
  <si>
    <t>one-way</t>
  </si>
  <si>
    <t>upper deflection limit</t>
  </si>
  <si>
    <t>prEN 1995-1-1, vgl (9.30)</t>
  </si>
  <si>
    <r>
      <t>w</t>
    </r>
    <r>
      <rPr>
        <vertAlign val="subscript"/>
        <sz val="9"/>
        <color theme="1"/>
        <rFont val="Verdana"/>
        <family val="2"/>
      </rPr>
      <t>lim,max</t>
    </r>
  </si>
  <si>
    <t>actual upper deflection limit</t>
  </si>
  <si>
    <r>
      <t>w</t>
    </r>
    <r>
      <rPr>
        <vertAlign val="subscript"/>
        <sz val="9"/>
        <color theme="1"/>
        <rFont val="Verdana"/>
        <family val="2"/>
      </rPr>
      <t>lim</t>
    </r>
  </si>
  <si>
    <t>stiffness criteria</t>
  </si>
  <si>
    <t>update based on floor type</t>
  </si>
  <si>
    <t>under construction</t>
  </si>
  <si>
    <t>m * L * B / 2</t>
  </si>
  <si>
    <t>stiffness</t>
  </si>
  <si>
    <t>a</t>
  </si>
  <si>
    <t>mm/kN</t>
  </si>
  <si>
    <t>stiffness check</t>
  </si>
  <si>
    <r>
      <t>{(F * L</t>
    </r>
    <r>
      <rPr>
        <i/>
        <vertAlign val="superscript"/>
        <sz val="9"/>
        <rFont val="Verdana"/>
        <family val="2"/>
      </rPr>
      <t>3</t>
    </r>
    <r>
      <rPr>
        <i/>
        <sz val="9"/>
        <rFont val="Verdana"/>
        <family val="2"/>
      </rPr>
      <t>) / {48 * (EI)</t>
    </r>
    <r>
      <rPr>
        <vertAlign val="subscript"/>
        <sz val="9"/>
        <rFont val="Verdana"/>
        <family val="2"/>
      </rPr>
      <t>L</t>
    </r>
    <r>
      <rPr>
        <i/>
        <sz val="9"/>
        <rFont val="Verdana"/>
        <family val="2"/>
      </rPr>
      <t>}/F</t>
    </r>
  </si>
  <si>
    <r>
      <t>w</t>
    </r>
    <r>
      <rPr>
        <vertAlign val="subscript"/>
        <sz val="9"/>
        <color theme="1"/>
        <rFont val="Verdana"/>
        <family val="2"/>
      </rPr>
      <t>1kN</t>
    </r>
    <r>
      <rPr>
        <i/>
        <sz val="9"/>
        <color theme="1"/>
        <rFont val="Verdana"/>
        <family val="2"/>
      </rPr>
      <t xml:space="preserve"> / a</t>
    </r>
  </si>
  <si>
    <t>u.c.</t>
  </si>
  <si>
    <t>velocity</t>
  </si>
  <si>
    <r>
      <t>n</t>
    </r>
    <r>
      <rPr>
        <vertAlign val="subscript"/>
        <sz val="9"/>
        <color theme="1"/>
        <rFont val="Verdana"/>
        <family val="2"/>
      </rPr>
      <t>40</t>
    </r>
  </si>
  <si>
    <r>
      <t>(((40/f</t>
    </r>
    <r>
      <rPr>
        <vertAlign val="subscript"/>
        <sz val="9"/>
        <color theme="1"/>
        <rFont val="Verdana"/>
        <family val="2"/>
      </rPr>
      <t>1</t>
    </r>
    <r>
      <rPr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2</t>
    </r>
    <r>
      <rPr>
        <sz val="9"/>
        <color theme="1"/>
        <rFont val="Verdana"/>
        <family val="2"/>
      </rPr>
      <t>-1)*(B/L</t>
    </r>
    <r>
      <rPr>
        <vertAlign val="subscript"/>
        <sz val="9"/>
        <color theme="1"/>
        <rFont val="Verdana"/>
        <family val="2"/>
      </rPr>
      <t>ef</t>
    </r>
    <r>
      <rPr>
        <sz val="9"/>
        <color theme="1"/>
        <rFont val="Verdana"/>
        <family val="2"/>
      </rPr>
      <t>)</t>
    </r>
    <r>
      <rPr>
        <vertAlign val="superscript"/>
        <sz val="9"/>
        <color theme="1"/>
        <rFont val="Verdana"/>
        <family val="2"/>
      </rPr>
      <t>4</t>
    </r>
    <r>
      <rPr>
        <sz val="9"/>
        <color theme="1"/>
        <rFont val="Verdana"/>
        <family val="2"/>
      </rPr>
      <t>*(EI</t>
    </r>
    <r>
      <rPr>
        <vertAlign val="subscript"/>
        <sz val="9"/>
        <color theme="1"/>
        <rFont val="Verdana"/>
        <family val="2"/>
      </rPr>
      <t>ef,SLS,tot,i</t>
    </r>
    <r>
      <rPr>
        <sz val="9"/>
        <color theme="1"/>
        <rFont val="Verdana"/>
        <family val="2"/>
      </rPr>
      <t>/EI</t>
    </r>
    <r>
      <rPr>
        <vertAlign val="subscript"/>
        <sz val="9"/>
        <color theme="1"/>
        <rFont val="Verdana"/>
        <family val="2"/>
      </rPr>
      <t>b</t>
    </r>
    <r>
      <rPr>
        <sz val="9"/>
        <color theme="1"/>
        <rFont val="Verdana"/>
        <family val="2"/>
      </rPr>
      <t>))</t>
    </r>
    <r>
      <rPr>
        <vertAlign val="superscript"/>
        <sz val="9"/>
        <color theme="1"/>
        <rFont val="Verdana"/>
        <family val="2"/>
      </rPr>
      <t>0.25</t>
    </r>
  </si>
  <si>
    <t>aantal eerste-ordetrillingen met eigenfrequentie kleiner dan 40 Hz</t>
  </si>
  <si>
    <t>snelheidsrespons</t>
  </si>
  <si>
    <r>
      <t>(4*(0.4+0.6*n</t>
    </r>
    <r>
      <rPr>
        <vertAlign val="subscript"/>
        <sz val="9"/>
        <color theme="1"/>
        <rFont val="Verdana"/>
        <family val="2"/>
      </rPr>
      <t>40</t>
    </r>
    <r>
      <rPr>
        <sz val="9"/>
        <color theme="1"/>
        <rFont val="Verdana"/>
        <family val="2"/>
      </rPr>
      <t>))/(m*b*L</t>
    </r>
    <r>
      <rPr>
        <vertAlign val="subscript"/>
        <sz val="9"/>
        <color theme="1"/>
        <rFont val="Verdana"/>
        <family val="2"/>
      </rPr>
      <t>ef</t>
    </r>
    <r>
      <rPr>
        <sz val="9"/>
        <color theme="1"/>
        <rFont val="Verdana"/>
        <family val="2"/>
      </rPr>
      <t>+200)</t>
    </r>
  </si>
  <si>
    <t>v</t>
  </si>
  <si>
    <r>
      <t>m/Ns</t>
    </r>
    <r>
      <rPr>
        <vertAlign val="superscript"/>
        <sz val="9"/>
        <color theme="1"/>
        <rFont val="Verdana"/>
        <family val="2"/>
      </rPr>
      <t>2</t>
    </r>
  </si>
  <si>
    <t>snelheidsrespons limit</t>
  </si>
  <si>
    <r>
      <t>b</t>
    </r>
    <r>
      <rPr>
        <vertAlign val="subscript"/>
        <sz val="9"/>
        <color theme="1"/>
        <rFont val="Verdana"/>
        <family val="2"/>
      </rPr>
      <t>check</t>
    </r>
    <r>
      <rPr>
        <vertAlign val="superscript"/>
        <sz val="9"/>
        <color theme="1"/>
        <rFont val="Verdana"/>
        <family val="2"/>
      </rPr>
      <t>(f1*ζ-1)</t>
    </r>
  </si>
  <si>
    <t>velocity check</t>
  </si>
  <si>
    <t>EC5</t>
  </si>
  <si>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</si>
  <si>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t>frequency check</t>
  </si>
  <si>
    <r>
      <rPr>
        <sz val="9"/>
        <color rgb="FF000000"/>
        <rFont val="Symbol"/>
        <family val="1"/>
        <charset val="2"/>
      </rPr>
      <t>p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(2 * L</t>
    </r>
    <r>
      <rPr>
        <vertAlign val="superscript"/>
        <sz val="9"/>
        <color rgb="FF000000"/>
        <rFont val="Verdana"/>
        <family val="2"/>
      </rPr>
      <t>2</t>
    </r>
    <r>
      <rPr>
        <i/>
        <sz val="9"/>
        <color rgb="FF000000"/>
        <rFont val="Verdana"/>
        <family val="2"/>
      </rPr>
      <t>) * {(EI)</t>
    </r>
    <r>
      <rPr>
        <vertAlign val="subscript"/>
        <sz val="9"/>
        <color rgb="FF000000"/>
        <rFont val="Verdana"/>
        <family val="2"/>
      </rPr>
      <t>L</t>
    </r>
    <r>
      <rPr>
        <sz val="9"/>
        <color rgb="FF000000"/>
        <rFont val="Verdana"/>
        <family val="2"/>
      </rPr>
      <t xml:space="preserve"> </t>
    </r>
    <r>
      <rPr>
        <i/>
        <sz val="9"/>
        <color rgb="FF000000"/>
        <rFont val="Verdana"/>
        <family val="2"/>
      </rPr>
      <t>/ m}</t>
    </r>
    <r>
      <rPr>
        <vertAlign val="superscript"/>
        <sz val="9"/>
        <color rgb="FF000000"/>
        <rFont val="Verdana"/>
        <family val="2"/>
      </rPr>
      <t>0,5</t>
    </r>
  </si>
  <si>
    <t>modal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</si>
</sst>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[$-F800]dddd\,\ mmmm\ dd\,\ yyyy"/>
    <numFmt numFmtId="166" formatCode="0.000"/>
    <numFmt numFmtId="167" formatCode="0.0000"/>
    <numFmt numFmtId="168" formatCode="0.00000"/>
  </numFmts>
  <fonts count="4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sz val="8"/>
      <name val="Calibri"/>
      <family val="2"/>
      <scheme val="minor"/>
    </font>
    <font>
      <i/>
      <sz val="9"/>
      <color theme="1"/>
      <name val="Verdana"/>
      <family val="2"/>
    </font>
    <font>
      <vertAlign val="subscript"/>
      <sz val="9"/>
      <color theme="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theme="1"/>
      <name val="Verdana"/>
      <family val="2"/>
    </font>
    <font>
      <i/>
      <sz val="9"/>
      <name val="Verdana"/>
      <family val="2"/>
    </font>
    <font>
      <b/>
      <sz val="12"/>
      <color theme="0"/>
      <name val="Verdana"/>
      <family val="2"/>
    </font>
    <font>
      <sz val="12"/>
      <color theme="1"/>
      <name val="Verdana"/>
      <family val="2"/>
    </font>
    <font>
      <i/>
      <vertAlign val="subscript"/>
      <sz val="9"/>
      <color theme="1"/>
      <name val="Verdana"/>
      <family val="2"/>
    </font>
    <font>
      <sz val="9"/>
      <color rgb="FFFF0000"/>
      <name val="Verdana"/>
      <family val="2"/>
    </font>
    <font>
      <i/>
      <sz val="9"/>
      <color rgb="FFFF0000"/>
      <name val="Verdana"/>
      <family val="2"/>
    </font>
    <font>
      <sz val="9"/>
      <color theme="1"/>
      <name val="Symbol"/>
      <family val="1"/>
      <charset val="2"/>
    </font>
    <font>
      <sz val="11"/>
      <color theme="1"/>
      <name val="Verdana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9"/>
      <color theme="1"/>
      <name val="Verdana"/>
      <family val="1"/>
      <charset val="2"/>
    </font>
    <font>
      <b/>
      <i/>
      <sz val="9"/>
      <color theme="0"/>
      <name val="Verdana"/>
      <family val="2"/>
    </font>
    <font>
      <i/>
      <sz val="9"/>
      <color theme="1"/>
      <name val="Calibri"/>
      <family val="2"/>
    </font>
    <font>
      <i/>
      <vertAlign val="superscript"/>
      <sz val="9"/>
      <color theme="1"/>
      <name val="Verdana"/>
      <family val="2"/>
    </font>
    <font>
      <vertAlign val="subscript"/>
      <sz val="9"/>
      <name val="Verdana"/>
      <family val="2"/>
    </font>
    <font>
      <i/>
      <sz val="9"/>
      <color rgb="FF000000"/>
      <name val="Verdana"/>
      <family val="2"/>
    </font>
    <font>
      <vertAlign val="subscript"/>
      <sz val="9"/>
      <color rgb="FF000000"/>
      <name val="Verdana"/>
      <family val="2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vertAlign val="superscript"/>
      <sz val="9"/>
      <color rgb="FF000000"/>
      <name val="Verdana"/>
      <family val="2"/>
    </font>
    <font>
      <i/>
      <sz val="9"/>
      <color rgb="FF000000"/>
      <name val="Symbol"/>
      <family val="1"/>
      <charset val="2"/>
    </font>
    <font>
      <sz val="11"/>
      <color rgb="FFFF0000"/>
      <name val="Calibri"/>
      <family val="2"/>
      <scheme val="minor"/>
    </font>
    <font>
      <i/>
      <vertAlign val="superscript"/>
      <sz val="9"/>
      <name val="Verdana"/>
      <family val="2"/>
    </font>
    <font>
      <i/>
      <sz val="9"/>
      <color rgb="FF000000"/>
      <name val="Verdana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3E5FF"/>
        <bgColor indexed="64"/>
      </patternFill>
    </fill>
    <fill>
      <patternFill patternType="solid">
        <fgColor rgb="FF01C9B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26" fillId="0" borderId="0" applyFont="0" applyFill="0" applyBorder="0" applyAlignment="0" applyProtection="0"/>
  </cellStyleXfs>
  <cellXfs count="166">
    <xf numFmtId="0" fontId="0" fillId="0" borderId="0" xfId="0"/>
    <xf numFmtId="0" fontId="8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8" fillId="2" borderId="0" xfId="0" applyFont="1" applyFill="1"/>
    <xf numFmtId="14" fontId="14" fillId="0" borderId="0" xfId="0" applyNumberFormat="1" applyFont="1"/>
    <xf numFmtId="0" fontId="13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Protection="1">
      <protection hidden="1"/>
    </xf>
    <xf numFmtId="0" fontId="14" fillId="0" borderId="0" xfId="0" applyFont="1" applyProtection="1">
      <protection hidden="1"/>
    </xf>
    <xf numFmtId="0" fontId="14" fillId="3" borderId="0" xfId="0" applyFont="1" applyFill="1" applyAlignment="1" applyProtection="1">
      <alignment horizontal="left"/>
      <protection locked="0" hidden="1"/>
    </xf>
    <xf numFmtId="0" fontId="14" fillId="0" borderId="0" xfId="0" applyFont="1" applyAlignment="1" applyProtection="1">
      <alignment vertical="top" wrapText="1"/>
      <protection hidden="1"/>
    </xf>
    <xf numFmtId="0" fontId="8" fillId="0" borderId="0" xfId="0" applyFont="1" applyAlignment="1">
      <alignment horizontal="left" vertical="top" wrapText="1"/>
    </xf>
    <xf numFmtId="0" fontId="14" fillId="0" borderId="0" xfId="0" applyFont="1" applyAlignment="1" applyProtection="1">
      <alignment horizontal="left" vertical="top" wrapText="1"/>
      <protection hidden="1"/>
    </xf>
    <xf numFmtId="0" fontId="14" fillId="0" borderId="0" xfId="0" applyFont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vertical="top"/>
    </xf>
    <xf numFmtId="0" fontId="17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9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164" fontId="0" fillId="0" borderId="0" xfId="0" applyNumberFormat="1"/>
    <xf numFmtId="0" fontId="8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7" fillId="6" borderId="0" xfId="0" applyFont="1" applyFill="1" applyAlignment="1">
      <alignment vertical="center"/>
    </xf>
    <xf numFmtId="0" fontId="17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left" vertical="center"/>
    </xf>
    <xf numFmtId="0" fontId="9" fillId="6" borderId="0" xfId="0" applyFont="1" applyFill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1" fontId="14" fillId="3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left" vertical="top"/>
    </xf>
    <xf numFmtId="164" fontId="14" fillId="3" borderId="0" xfId="0" applyNumberFormat="1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/>
    <xf numFmtId="2" fontId="14" fillId="3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22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27" fillId="0" borderId="0" xfId="0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top"/>
    </xf>
    <xf numFmtId="0" fontId="28" fillId="6" borderId="0" xfId="0" applyFont="1" applyFill="1" applyAlignment="1">
      <alignment vertical="center"/>
    </xf>
    <xf numFmtId="0" fontId="29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1" fontId="14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/>
    <xf numFmtId="165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4" fontId="6" fillId="4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 applyAlignment="1">
      <alignment vertical="top"/>
    </xf>
    <xf numFmtId="0" fontId="6" fillId="2" borderId="0" xfId="0" applyFont="1" applyFill="1"/>
    <xf numFmtId="164" fontId="6" fillId="4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1" fontId="6" fillId="4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164" fontId="6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 shrinkToFit="1"/>
    </xf>
    <xf numFmtId="2" fontId="6" fillId="3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14" fontId="6" fillId="3" borderId="0" xfId="0" applyNumberFormat="1" applyFont="1" applyFill="1" applyAlignment="1">
      <alignment horizontal="center" vertical="center"/>
    </xf>
    <xf numFmtId="166" fontId="6" fillId="3" borderId="0" xfId="0" applyNumberFormat="1" applyFont="1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horizontal="right"/>
    </xf>
    <xf numFmtId="49" fontId="6" fillId="0" borderId="0" xfId="0" quotePrefix="1" applyNumberFormat="1" applyFont="1" applyAlignment="1">
      <alignment horizontal="right"/>
    </xf>
    <xf numFmtId="14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6" fillId="0" borderId="0" xfId="0" applyFont="1" applyAlignment="1">
      <alignment vertical="top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3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9" fillId="0" borderId="0" xfId="0" applyFont="1" applyAlignment="1">
      <alignment vertical="center"/>
    </xf>
    <xf numFmtId="0" fontId="8" fillId="3" borderId="0" xfId="0" applyFont="1" applyFill="1" applyAlignment="1">
      <alignment horizontal="center" vertical="center"/>
    </xf>
    <xf numFmtId="166" fontId="8" fillId="3" borderId="0" xfId="0" applyNumberFormat="1" applyFont="1" applyFill="1" applyAlignment="1">
      <alignment horizontal="center" vertical="center"/>
    </xf>
    <xf numFmtId="168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 vertical="top"/>
    </xf>
    <xf numFmtId="167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66" fontId="0" fillId="0" borderId="0" xfId="2" applyNumberFormat="1" applyFont="1"/>
    <xf numFmtId="167" fontId="1" fillId="3" borderId="0" xfId="0" applyNumberFormat="1" applyFont="1" applyFill="1" applyAlignment="1">
      <alignment horizontal="center" vertical="center"/>
    </xf>
    <xf numFmtId="166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top" shrinkToFit="1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1" fontId="14" fillId="2" borderId="0" xfId="0" applyNumberFormat="1" applyFont="1" applyFill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3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38" fillId="0" borderId="0" xfId="0" applyFont="1"/>
    <xf numFmtId="167" fontId="1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166" fontId="6" fillId="0" borderId="0" xfId="0" applyNumberFormat="1" applyFont="1" applyAlignment="1">
      <alignment horizontal="center" vertical="center"/>
    </xf>
    <xf numFmtId="166" fontId="1" fillId="3" borderId="0" xfId="0" applyNumberFormat="1" applyFont="1" applyFill="1" applyAlignment="1">
      <alignment horizontal="center" vertical="center"/>
    </xf>
    <xf numFmtId="2" fontId="8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2" fontId="8" fillId="0" borderId="0" xfId="0" applyNumberFormat="1" applyFont="1" applyAlignment="1">
      <alignment horizontal="center"/>
    </xf>
    <xf numFmtId="11" fontId="14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top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0" borderId="0" xfId="0" applyFont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vertical="top" wrapText="1"/>
      <protection hidden="1"/>
    </xf>
    <xf numFmtId="0" fontId="20" fillId="3" borderId="0" xfId="0" applyFont="1" applyFill="1" applyAlignment="1" applyProtection="1">
      <alignment horizontal="left" vertical="top" wrapText="1"/>
      <protection hidden="1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169" formatCode="d/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Verdan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</font>
      <fill>
        <patternFill>
          <bgColor theme="0"/>
        </patternFill>
      </fill>
      <border>
        <top style="thin">
          <color auto="1"/>
        </top>
        <bottom/>
      </border>
    </dxf>
    <dxf>
      <font>
        <b val="0"/>
        <i val="0"/>
      </font>
      <fill>
        <patternFill>
          <bgColor theme="0"/>
        </patternFill>
      </fill>
      <border>
        <bottom style="thin">
          <color auto="1"/>
        </bottom>
      </border>
    </dxf>
    <dxf>
      <font>
        <strike val="0"/>
      </font>
      <fill>
        <patternFill patternType="solid">
          <bgColor rgb="FFF2F2F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rgb="FFD4D4D4"/>
        </horizontal>
      </border>
    </dxf>
  </dxfs>
  <tableStyles count="2" defaultTableStyle="TableStyleMedium2" defaultPivotStyle="PivotStyleLight16">
    <tableStyle name="Invisible" pivot="0" table="0" count="0"/>
    <tableStyle name="Tabel Template BriCks 2.0" pivot="0" count="3">
      <tableStyleElement type="wholeTable" dxfId="31"/>
      <tableStyleElement type="headerRow" dxfId="30"/>
      <tableStyleElement type="totalRow" dxfId="29"/>
    </tableStyle>
  </tableStyles>
  <colors>
    <mruColors>
      <color rgb="FFFF5050"/>
      <color rgb="FFC3E5FF"/>
      <color rgb="FF99CCFF"/>
      <color rgb="FF01C9B6"/>
      <color rgb="FFF2F2F2"/>
      <color rgb="FFCCFFCC"/>
      <color rgb="FF808080"/>
      <color rgb="FF79CFFF"/>
      <color rgb="FF007BC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0</xdr:colOff>
      <xdr:row>4</xdr:row>
      <xdr:rowOff>27847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37B919CD-7B43-45E2-A576-C68B0A816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01C9B6"/>
            </a:clrFrom>
            <a:clrTo>
              <a:srgbClr val="01C9B6">
                <a:alpha val="0"/>
              </a:srgbClr>
            </a:clrTo>
          </a:clrChange>
        </a:blip>
        <a:stretch>
          <a:fillRect/>
        </a:stretch>
      </xdr:blipFill>
      <xdr:spPr>
        <a:xfrm>
          <a:off x="0" y="66675"/>
          <a:ext cx="2400300" cy="723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3527242</xdr:colOff>
      <xdr:row>3</xdr:row>
      <xdr:rowOff>148920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04D41C00-1705-4DBA-B521-0322EEA0E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0881" cy="712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6941DEC-A288-4922-A586-0874426C4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0881" cy="712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BFAC9BE4-AC29-407F-8586-A0CFCD429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6236" cy="7331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3616236</xdr:colOff>
      <xdr:row>3</xdr:row>
      <xdr:rowOff>148920</xdr:rowOff>
    </xdr:to>
    <xdr:pic>
      <xdr:nvPicPr>
        <xdr:cNvPr id="2" name="Afbeelding 2">
          <a:extLst>
            <a:ext uri="{FF2B5EF4-FFF2-40B4-BE49-F238E27FC236}">
              <a16:creationId xmlns:a16="http://schemas.microsoft.com/office/drawing/2014/main" id="{037F5845-A3BB-44F6-9761-E143A2BB2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16236" cy="7204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udi Roijakkers" id="{AF91CCC6-E035-408E-BFC6-9B887E638001}" userId="S::r.roijakkers@luning.nl::addf10e7-a1bf-4dad-a3c6-0b806bc76b8b" providerId="AD"/>
</personList>
</file>

<file path=xl/queryTables/queryTable1.xml><?xml version="1.0" encoding="utf-8"?>
<queryTable xmlns="http://schemas.openxmlformats.org/spreadsheetml/2006/main" name="ExternalData_3" connectionId="14" autoFormatId="16" applyNumberFormats="0" applyBorderFormats="0" applyFontFormats="0" applyPatternFormats="0" applyAlignmentFormats="0" applyWidthHeightFormats="0">
  <queryTableRefresh nextId="4">
    <queryTableFields count="3">
      <queryTableField id="1" name="vloer prestatie eis" tableColumnId="1"/>
      <queryTableField id="2" name="fw,min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2" connectionId="13" autoFormatId="16" applyNumberFormats="0" applyBorderFormats="0" applyFontFormats="0" applyPatternFormats="0" applyAlignmentFormats="0" applyWidthHeightFormats="0">
  <queryTableRefresh nextId="5">
    <queryTableFields count="4">
      <queryTableField id="1" name="type vloer" tableColumnId="1"/>
      <queryTableField id="2" name="Kolom1" tableColumnId="2"/>
      <queryTableField id="3" name="ζ nff" tableColumnId="3"/>
      <queryTableField id="4" name="ζ ff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7">
    <queryTableFields count="6">
      <queryTableField id="1" name="floor performance level" tableColumnId="1"/>
      <queryTableField id="2" name="R" tableColumnId="2"/>
      <queryTableField id="3" name="wlim,max" tableColumnId="3"/>
      <queryTableField id="4" name="f1,crit" tableColumnId="4"/>
      <queryTableField id="5" name="arms,max" tableColumnId="5"/>
      <queryTableField id="6" name="vrms,max" tableColumnId="6"/>
    </queryTableFields>
  </queryTableRefresh>
</queryTable>
</file>

<file path=xl/queryTables/queryTable4.xml><?xml version="1.0" encoding="utf-8"?>
<queryTable xmlns="http://schemas.openxmlformats.org/spreadsheetml/2006/main" name="ExterneGegevens_2" connectionId="11" autoFormatId="16" applyNumberFormats="0" applyBorderFormats="0" applyFontFormats="0" applyPatternFormats="0" applyAlignmentFormats="0" applyWidthHeightFormats="0">
  <queryTableRefresh nextId="76">
    <queryTableFields count="67">
      <queryTableField id="1" name="naam" tableColumnId="1"/>
      <queryTableField id="75" dataBound="0" tableColumnId="67"/>
      <queryTableField id="2" name="merk" tableColumnId="2"/>
      <queryTableField id="3" name="lagen" tableColumnId="3"/>
      <queryTableField id="4" name="dikte" tableColumnId="4"/>
      <queryTableField id="5" name="aanduiding_v" tableColumnId="5"/>
      <queryTableField id="6" name="aanduiding_a" tableColumnId="6"/>
      <queryTableField id="7" name="gebruik" tableColumnId="7"/>
      <queryTableField id="8" name="lamel 1" tableColumnId="8"/>
      <queryTableField id="9" name="lamel 2" tableColumnId="9"/>
      <queryTableField id="10" name="lamel 3" tableColumnId="10"/>
      <queryTableField id="11" name="lamel 4" tableColumnId="11"/>
      <queryTableField id="12" name="lamel 5" tableColumnId="12"/>
      <queryTableField id="13" name="lamel 6" tableColumnId="13"/>
      <queryTableField id="14" name="lamel 7" tableColumnId="14"/>
      <queryTableField id="15" name="lamel 8" tableColumnId="15"/>
      <queryTableField id="16" name="lamel 9" tableColumnId="16"/>
      <queryTableField id="17" name="lamel 10" tableColumnId="17"/>
      <queryTableField id="18" name="lamel 11" tableColumnId="18"/>
      <queryTableField id="19" name="volumieke massa" tableColumnId="19"/>
      <queryTableField id="20" name="gewicht" tableColumnId="20"/>
      <queryTableField id="21" name="Peg" tableColumnId="21"/>
      <queryTableField id="22" name="MKI" tableColumnId="22"/>
      <queryTableField id="23" name="D11" tableColumnId="23"/>
      <queryTableField id="24" name="D12" tableColumnId="24"/>
      <queryTableField id="25" name="D13" tableColumnId="25"/>
      <queryTableField id="26" name="D22" tableColumnId="26"/>
      <queryTableField id="27" name="D23" tableColumnId="27"/>
      <queryTableField id="28" name="D33" tableColumnId="28"/>
      <queryTableField id="29" name="D44" tableColumnId="29"/>
      <queryTableField id="30" name="D45" tableColumnId="30"/>
      <queryTableField id="31" name="D55" tableColumnId="31"/>
      <queryTableField id="32" name="D66" tableColumnId="32"/>
      <queryTableField id="33" name="D67" tableColumnId="33"/>
      <queryTableField id="34" name="D68" tableColumnId="34"/>
      <queryTableField id="35" name="D77" tableColumnId="35"/>
      <queryTableField id="36" name="D78" tableColumnId="36"/>
      <queryTableField id="37" name="D88" tableColumnId="37"/>
      <queryTableField id="38" name="D16" tableColumnId="38"/>
      <queryTableField id="39" name="D17" tableColumnId="39"/>
      <queryTableField id="40" name="D18" tableColumnId="40"/>
      <queryTableField id="41" name="D27" tableColumnId="41"/>
      <queryTableField id="42" name="D28" tableColumnId="42"/>
      <queryTableField id="43" name="D38" tableColumnId="43"/>
      <queryTableField id="44" name="uc_N_0" tableColumnId="44"/>
      <queryTableField id="45" name="uc_M_0" tableColumnId="45"/>
      <queryTableField id="46" name="uc_V_0" tableColumnId="46"/>
      <queryTableField id="47" name="Nx,Rd" tableColumnId="47"/>
      <queryTableField id="48" name="Mx,Rd" tableColumnId="48"/>
      <queryTableField id="49" name="Vx,Rd" tableColumnId="49"/>
      <queryTableField id="50" name="uc_N_90" tableColumnId="50"/>
      <queryTableField id="51" name="uc_M_90" tableColumnId="51"/>
      <queryTableField id="52" name="uc_V_90" tableColumnId="52"/>
      <queryTableField id="53" name="Ny,Rd" tableColumnId="53"/>
      <queryTableField id="54" name="My,Rd" tableColumnId="54"/>
      <queryTableField id="55" name="Vy,Rd" tableColumnId="55"/>
      <queryTableField id="58" name="Mechanisme I – Afschuiving" tableColumnId="58"/>
      <queryTableField id="59" name="Mechanisme II – Torsie" tableColumnId="59"/>
      <queryTableField id="60" name="Bruttoschuif overeenkomstig Brandner &amp; Dietsch et al. 2015" tableColumnId="60"/>
      <queryTableField id="61" name="Nettoschuif overeenkomstig Brandner &amp; Dietsch et al. 2015" tableColumnId="61"/>
      <queryTableField id="62" name="Torsie overeenkomstig Brandner &amp; Dietsch et al. 2015" tableColumnId="62"/>
      <queryTableField id="63" name="Mechanisme I – Afschuiving overeenkomstig ETA-09/0036" tableColumnId="63"/>
      <queryTableField id="64" name="Mechanisme II – Torsie overeenkomstig ETA-08/0242" tableColumnId="64"/>
      <queryTableField id="65" name="Overeenkomstig ETA-11/0189" tableColumnId="65"/>
      <queryTableField id="56" name="uc_M_0/90" tableColumnId="56"/>
      <queryTableField id="57" name="Nxy,Rd" tableColumnId="57"/>
      <queryTableField id="74" name="Mxy,Rd" tableColumnId="66"/>
    </queryTableFields>
  </queryTableRefresh>
</queryTable>
</file>

<file path=xl/queryTables/queryTable5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0">
    <queryTableFields count="19">
      <queryTableField id="1" name="sterkteklasse" tableColumnId="1"/>
      <queryTableField id="2" name="Kolom1" tableColumnId="2"/>
      <queryTableField id="3" name="Bending" tableColumnId="3"/>
      <queryTableField id="4" name="Tension parallel                          " tableColumnId="4"/>
      <queryTableField id="5" name="Tension perpendicular                " tableColumnId="5"/>
      <queryTableField id="6" name="Compression parallel                 " tableColumnId="6"/>
      <queryTableField id="7" name="Compression perpendicular       " tableColumnId="7"/>
      <queryTableField id="8" name="Shear                                          " tableColumnId="8"/>
      <queryTableField id="9" name="Rolling Shear" tableColumnId="9"/>
      <queryTableField id="10" name="Mean modulus of elasticity parallel bending" tableColumnId="10"/>
      <queryTableField id="11" name="5 percentile modulus of elasticity parallel bending " tableColumnId="11"/>
      <queryTableField id="12" name="Mean modulus of elasticity perpendicular" tableColumnId="12"/>
      <queryTableField id="13" name="5 percentile modulus of elasticity perpendicular" tableColumnId="13"/>
      <queryTableField id="14" name="Mean shear modulus                  " tableColumnId="14"/>
      <queryTableField id="15" name="5 percentile of shear modulus" tableColumnId="15"/>
      <queryTableField id="16" name="Mean rolling shear modulus" tableColumnId="16"/>
      <queryTableField id="17" name="5 percentile rolling Shear modulus" tableColumnId="17"/>
      <queryTableField id="18" name="Mean density                              " tableColumnId="18"/>
      <queryTableField id="19" name="5 percentile density                    " tableColumnId="19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2" name="tabel_versie" displayName="tabel_versie" ref="A26:E31" totalsRowShown="0" headerRowDxfId="28" dataDxfId="27">
  <autoFilter ref="A26:E31"/>
  <tableColumns count="5">
    <tableColumn id="1" name="versie" dataDxfId="26"/>
    <tableColumn id="2" name="datum" dataDxfId="25"/>
    <tableColumn id="5" name="auteur" dataDxfId="24"/>
    <tableColumn id="4" name="controleur" dataDxfId="23"/>
    <tableColumn id="3" name="wijziging" dataDxfId="2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4" name="tabel_norm" displayName="tabel_norm" ref="A18:B22" totalsRowShown="0" headerRowDxfId="21" dataDxfId="20">
  <autoFilter ref="A18:B22"/>
  <tableColumns count="2">
    <tableColumn id="1" name="norm" dataDxfId="19"/>
    <tableColumn id="2" name="datum" dataDxfId="1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el3" displayName="Tabel3" ref="A3:B6" totalsRowShown="0">
  <autoFilter ref="A3:B6"/>
  <tableColumns count="2">
    <tableColumn id="1" name="prio"/>
    <tableColumn id="2" name="adaptation"/>
  </tableColumns>
  <tableStyleInfo name="Tabel Template BriCks 2.0" showFirstColumn="0" showLastColumn="0" showRowStripes="1" showColumnStripes="0"/>
</table>
</file>

<file path=xl/tables/table4.xml><?xml version="1.0" encoding="utf-8"?>
<table xmlns="http://schemas.openxmlformats.org/spreadsheetml/2006/main" id="8" name="Perform" displayName="Perform" ref="E2:J8" totalsRowShown="0" headerRowBorderDxfId="13">
  <autoFilter ref="E2:J8"/>
  <tableColumns count="6">
    <tableColumn id="1" name="Performance level floor"/>
    <tableColumn id="2" name="R"/>
    <tableColumn id="3" name="wlim, max"/>
    <tableColumn id="4" name="f1 ≥"/>
    <tableColumn id="5" name="arms ≤ " dataDxfId="12">
      <calculatedColumnFormula>0.005*F3</calculatedColumnFormula>
    </tableColumn>
    <tableColumn id="6" name="vrms  ≤ " dataDxfId="11">
      <calculatedColumnFormula>0.0001*G3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el_prEN1995_1_1_walking_frequency_art_9_3_335" displayName="tabel_prEN1995_1_1_walking_frequency_art_9_3_335" ref="A1:C5" tableType="queryTable" totalsRowShown="0">
  <autoFilter ref="A1:C5"/>
  <tableColumns count="3">
    <tableColumn id="1" uniqueName="1" name="vloer prestatie eis" queryTableFieldId="1" dataDxfId="10"/>
    <tableColumn id="2" uniqueName="2" name="fw,min" queryTableFieldId="2"/>
    <tableColumn id="3" uniqueName="3" name="name" queryTableFieldId="3" dataDxfId="9"/>
  </tableColumns>
  <tableStyleInfo name="Tabel Template BriCks 2.0" showFirstColumn="0" showLastColumn="0" showRowStripes="1" showColumnStripes="0"/>
</table>
</file>

<file path=xl/tables/table6.xml><?xml version="1.0" encoding="utf-8"?>
<table xmlns="http://schemas.openxmlformats.org/spreadsheetml/2006/main" id="6" name="tabel_prEN1995_1_1_demping_9p3p1_3" displayName="tabel_prEN1995_1_1_demping_9p3p1_3" ref="A1:D5" tableType="queryTable" totalsRowShown="0">
  <autoFilter ref="A1:D5"/>
  <tableColumns count="4">
    <tableColumn id="1" uniqueName="1" name="type vloer" queryTableFieldId="1" dataDxfId="8"/>
    <tableColumn id="2" uniqueName="2" name="Kolom1" queryTableFieldId="2"/>
    <tableColumn id="3" uniqueName="3" name="ζ nff" queryTableFieldId="3"/>
    <tableColumn id="4" uniqueName="4" name="ζ ff" queryTableFieldId="4"/>
  </tableColumns>
  <tableStyleInfo name="Tabel Template BriCks 2.0" showFirstColumn="0" showLastColumn="0" showRowStripes="1" showColumnStripes="0"/>
</table>
</file>

<file path=xl/tables/table7.xml><?xml version="1.0" encoding="utf-8"?>
<table xmlns="http://schemas.openxmlformats.org/spreadsheetml/2006/main" id="4" name="tabel_1995_floor_performance_9p1" displayName="tabel_1995_floor_performance_9p1" ref="A1:F7" tableType="queryTable" totalsRowShown="0">
  <autoFilter ref="A1:F7"/>
  <tableColumns count="6">
    <tableColumn id="1" uniqueName="1" name="floor performance level" queryTableFieldId="1" dataDxfId="7"/>
    <tableColumn id="2" uniqueName="2" name="R" queryTableFieldId="2"/>
    <tableColumn id="3" uniqueName="3" name="wlim,max" queryTableFieldId="3"/>
    <tableColumn id="4" uniqueName="4" name="f1,crit" queryTableFieldId="4"/>
    <tableColumn id="5" uniqueName="5" name="arms,max" queryTableFieldId="5"/>
    <tableColumn id="6" uniqueName="6" name="vrms,max" queryTableFieldId="6"/>
  </tableColumns>
  <tableStyleInfo name="Tabel Template BriCks 2.0" showFirstColumn="0" showLastColumn="0" showRowStripes="1" showColumnStripes="0"/>
</table>
</file>

<file path=xl/tables/table8.xml><?xml version="1.0" encoding="utf-8"?>
<table xmlns="http://schemas.openxmlformats.org/spreadsheetml/2006/main" id="1" name="Tabel_CLT" displayName="Tabel_CLT" ref="A1:BO98" tableType="queryTable" totalsRowShown="0">
  <autoFilter ref="A1:BO98"/>
  <tableColumns count="67">
    <tableColumn id="1" uniqueName="1" name="naam" queryTableFieldId="1" dataDxfId="6"/>
    <tableColumn id="67" uniqueName="67" name="Nummer" queryTableFieldId="75"/>
    <tableColumn id="2" uniqueName="2" name="merk" queryTableFieldId="2" dataDxfId="5"/>
    <tableColumn id="3" uniqueName="3" name="lagen" queryTableFieldId="3"/>
    <tableColumn id="4" uniqueName="4" name="dikte" queryTableFieldId="4"/>
    <tableColumn id="5" uniqueName="5" name="aanduiding_v" queryTableFieldId="5" dataDxfId="4"/>
    <tableColumn id="6" uniqueName="6" name="aanduiding_a" queryTableFieldId="6" dataDxfId="3"/>
    <tableColumn id="7" uniqueName="7" name="gebruik" queryTableFieldId="7" dataDxfId="2"/>
    <tableColumn id="8" uniqueName="8" name="lamel 1" queryTableFieldId="8"/>
    <tableColumn id="9" uniqueName="9" name="lamel 2" queryTableFieldId="9"/>
    <tableColumn id="10" uniqueName="10" name="lamel 3" queryTableFieldId="10"/>
    <tableColumn id="11" uniqueName="11" name="lamel 4" queryTableFieldId="11"/>
    <tableColumn id="12" uniqueName="12" name="lamel 5" queryTableFieldId="12"/>
    <tableColumn id="13" uniqueName="13" name="lamel 6" queryTableFieldId="13"/>
    <tableColumn id="14" uniqueName="14" name="lamel 7" queryTableFieldId="14"/>
    <tableColumn id="15" uniqueName="15" name="lamel 8" queryTableFieldId="15"/>
    <tableColumn id="16" uniqueName="16" name="lamel 9" queryTableFieldId="16"/>
    <tableColumn id="17" uniqueName="17" name="lamel 10" queryTableFieldId="17"/>
    <tableColumn id="18" uniqueName="18" name="lamel 11" queryTableFieldId="18"/>
    <tableColumn id="19" uniqueName="19" name="volumieke massa" queryTableFieldId="19"/>
    <tableColumn id="20" uniqueName="20" name="gewicht" queryTableFieldId="20"/>
    <tableColumn id="21" uniqueName="21" name="Peg" queryTableFieldId="21"/>
    <tableColumn id="22" uniqueName="22" name="MKI" queryTableFieldId="22"/>
    <tableColumn id="23" uniqueName="23" name="D11" queryTableFieldId="23"/>
    <tableColumn id="24" uniqueName="24" name="D12" queryTableFieldId="24"/>
    <tableColumn id="25" uniqueName="25" name="D13" queryTableFieldId="25"/>
    <tableColumn id="26" uniqueName="26" name="D22" queryTableFieldId="26"/>
    <tableColumn id="27" uniqueName="27" name="D23" queryTableFieldId="27"/>
    <tableColumn id="28" uniqueName="28" name="D33" queryTableFieldId="28"/>
    <tableColumn id="29" uniqueName="29" name="D44" queryTableFieldId="29"/>
    <tableColumn id="30" uniqueName="30" name="D45" queryTableFieldId="30"/>
    <tableColumn id="31" uniqueName="31" name="D55" queryTableFieldId="31"/>
    <tableColumn id="32" uniqueName="32" name="D66" queryTableFieldId="32"/>
    <tableColumn id="33" uniqueName="33" name="D67" queryTableFieldId="33"/>
    <tableColumn id="34" uniqueName="34" name="D68" queryTableFieldId="34"/>
    <tableColumn id="35" uniqueName="35" name="D77" queryTableFieldId="35"/>
    <tableColumn id="36" uniqueName="36" name="D78" queryTableFieldId="36"/>
    <tableColumn id="37" uniqueName="37" name="D88" queryTableFieldId="37"/>
    <tableColumn id="38" uniqueName="38" name="D16" queryTableFieldId="38"/>
    <tableColumn id="39" uniqueName="39" name="D17" queryTableFieldId="39"/>
    <tableColumn id="40" uniqueName="40" name="D18" queryTableFieldId="40"/>
    <tableColumn id="41" uniqueName="41" name="D27" queryTableFieldId="41"/>
    <tableColumn id="42" uniqueName="42" name="D28" queryTableFieldId="42"/>
    <tableColumn id="43" uniqueName="43" name="D38" queryTableFieldId="43"/>
    <tableColumn id="44" uniqueName="44" name="uc_N_0" queryTableFieldId="44"/>
    <tableColumn id="45" uniqueName="45" name="uc_M_0" queryTableFieldId="45"/>
    <tableColumn id="46" uniqueName="46" name="uc_V_0" queryTableFieldId="46"/>
    <tableColumn id="47" uniqueName="47" name="Nx,Rd" queryTableFieldId="47"/>
    <tableColumn id="48" uniqueName="48" name="Mx,Rd" queryTableFieldId="48"/>
    <tableColumn id="49" uniqueName="49" name="Vx,Rd" queryTableFieldId="49"/>
    <tableColumn id="50" uniqueName="50" name="uc_N_90" queryTableFieldId="50"/>
    <tableColumn id="51" uniqueName="51" name="uc_M_90" queryTableFieldId="51"/>
    <tableColumn id="52" uniqueName="52" name="uc_V_90" queryTableFieldId="52"/>
    <tableColumn id="53" uniqueName="53" name="Ny,Rd" queryTableFieldId="53"/>
    <tableColumn id="54" uniqueName="54" name="My,Rd" queryTableFieldId="54"/>
    <tableColumn id="55" uniqueName="55" name="Vy,Rd" queryTableFieldId="55"/>
    <tableColumn id="58" uniqueName="58" name="Mechanisme I – Afschuiving" queryTableFieldId="58"/>
    <tableColumn id="59" uniqueName="59" name="Mechanisme II – Torsie" queryTableFieldId="59"/>
    <tableColumn id="60" uniqueName="60" name="Bruttoschuif overeenkomstig Brandner &amp; Dietsch et al. 2015" queryTableFieldId="60"/>
    <tableColumn id="61" uniqueName="61" name="Nettoschuif overeenkomstig Brandner &amp; Dietsch et al. 2015" queryTableFieldId="61"/>
    <tableColumn id="62" uniqueName="62" name="Torsie overeenkomstig Brandner &amp; Dietsch et al. 2015" queryTableFieldId="62"/>
    <tableColumn id="63" uniqueName="63" name="Mechanisme I – Afschuiving overeenkomstig ETA-09/0036" queryTableFieldId="63"/>
    <tableColumn id="64" uniqueName="64" name="Mechanisme II – Torsie overeenkomstig ETA-08/0242" queryTableFieldId="64"/>
    <tableColumn id="65" uniqueName="65" name="Overeenkomstig ETA-11/0189" queryTableFieldId="65"/>
    <tableColumn id="56" uniqueName="56" name="uc_M_0/90" queryTableFieldId="56"/>
    <tableColumn id="57" uniqueName="57" name="Nxy,Rd" queryTableFieldId="57"/>
    <tableColumn id="66" uniqueName="66" name="Mxy,Rd" queryTableFieldId="74"/>
  </tableColumns>
  <tableStyleInfo name="Tabel Template BriCks 2.0" showFirstColumn="0" showLastColumn="0" showRowStripes="1" showColumnStripes="0"/>
</table>
</file>

<file path=xl/tables/table9.xml><?xml version="1.0" encoding="utf-8"?>
<table xmlns="http://schemas.openxmlformats.org/spreadsheetml/2006/main" id="5" name="tabel_1995_sterkteklasse__2" displayName="tabel_1995_sterkteklasse__2" ref="A1:S68" tableType="queryTable" totalsRowShown="0">
  <autoFilter ref="A1:S68"/>
  <tableColumns count="19">
    <tableColumn id="1" uniqueName="1" name="sterkteklasse" queryTableFieldId="1" dataDxfId="1"/>
    <tableColumn id="2" uniqueName="2" name="Kolom1" queryTableFieldId="2" dataDxfId="0"/>
    <tableColumn id="3" uniqueName="3" name="Bending" queryTableFieldId="3"/>
    <tableColumn id="4" uniqueName="4" name="Tension parallel                          " queryTableFieldId="4"/>
    <tableColumn id="5" uniqueName="5" name="Tension perpendicular                " queryTableFieldId="5"/>
    <tableColumn id="6" uniqueName="6" name="Compression parallel                 " queryTableFieldId="6"/>
    <tableColumn id="7" uniqueName="7" name="Compression perpendicular       " queryTableFieldId="7"/>
    <tableColumn id="8" uniqueName="8" name="Shear                                          " queryTableFieldId="8"/>
    <tableColumn id="9" uniqueName="9" name="Rolling Shear" queryTableFieldId="9"/>
    <tableColumn id="10" uniqueName="10" name="Mean modulus of elasticity parallel bending" queryTableFieldId="10"/>
    <tableColumn id="11" uniqueName="11" name="5 percentile modulus of elasticity parallel bending " queryTableFieldId="11"/>
    <tableColumn id="12" uniqueName="12" name="Mean modulus of elasticity perpendicular" queryTableFieldId="12"/>
    <tableColumn id="13" uniqueName="13" name="5 percentile modulus of elasticity perpendicular" queryTableFieldId="13"/>
    <tableColumn id="14" uniqueName="14" name="Mean shear modulus                  " queryTableFieldId="14"/>
    <tableColumn id="15" uniqueName="15" name="5 percentile of shear modulus" queryTableFieldId="15"/>
    <tableColumn id="16" uniqueName="16" name="Mean rolling shear modulus" queryTableFieldId="16"/>
    <tableColumn id="17" uniqueName="17" name="5 percentile rolling Shear modulus" queryTableFieldId="17"/>
    <tableColumn id="18" uniqueName="18" name="Mean density                              " queryTableFieldId="18"/>
    <tableColumn id="19" uniqueName="19" name="5 percentile density                    " queryTableFieldId="19"/>
  </tableColumns>
  <tableStyleInfo name="Tabel Template BriCks 2.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" dT="2023-08-16T15:53:16.60" personId="{AF91CCC6-E035-408E-BFC6-9B887E638001}" id="{D331D0D4-92DF-49D9-A3D8-A6D79B8D84B9}">
    <text>Can we limit it to input of floor type where we give a standard damping ratio?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7" dT="2023-08-16T16:20:52.75" personId="{AF91CCC6-E035-408E-BFC6-9B887E638001}" id="{21573BA6-97EB-4758-89CA-DCB3DF062928}">
    <text>I would call it frequency criterium</text>
  </threadedComment>
  <threadedComment ref="F44" dT="2023-08-16T16:18:59.07" personId="{AF91CCC6-E035-408E-BFC6-9B887E638001}" id="{989EEB98-1AB9-4AD8-8B1E-DB7902FB28C9}">
    <text>see 9.3.3(3), this is called f1,lim</text>
  </threadedComment>
  <threadedComment ref="F49" dT="2023-08-16T07:57:36.42" personId="{AF91CCC6-E035-408E-BFC6-9B887E638001}" id="{AEE088BA-F324-47A9-8CAD-E459EC1E33F5}">
    <text>mLB/4 for two-way bending and mLB/2 for one-way bending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35" dT="2023-08-16T16:19:41.09" personId="{AF91CCC6-E035-408E-BFC6-9B887E638001}" id="{744AD061-380F-4ACA-846D-F42A3EF5D4E3}">
    <text>This is not f1,lim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" dT="2022-11-30T21:42:34.83" personId="{AF91CCC6-E035-408E-BFC6-9B887E638001}" id="{344079C0-81D1-4556-987C-47A94D70BAD6}">
    <text>tabel moet naar bronbestand</text>
  </threadedComment>
  <threadedComment ref="H2" dT="2022-11-30T21:48:57.66" personId="{AF91CCC6-E035-408E-BFC6-9B887E638001}" id="{37E33DA0-0AAE-4CAA-9724-3D016F624E3E}">
    <text>waar komt dit vandaan?</text>
  </threadedComment>
  <threadedComment ref="I2" dT="2022-11-30T21:49:05.41" personId="{AF91CCC6-E035-408E-BFC6-9B887E638001}" id="{BEFA183A-A169-4C41-A266-558ABB5F658B}">
    <text>waar komt dit vandaan?</text>
  </threadedComment>
  <threadedComment ref="J2" dT="2022-11-30T21:49:14.94" personId="{AF91CCC6-E035-408E-BFC6-9B887E638001}" id="{3DBE8A05-780B-410E-B552-F3B325FB82AE}">
    <text>waar komt dit vandaan?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tabColor rgb="FF808080"/>
  </sheetPr>
  <dimension ref="A1:H33"/>
  <sheetViews>
    <sheetView showGridLines="0" topLeftCell="A3" zoomScaleNormal="100" workbookViewId="0">
      <selection activeCell="I27" sqref="I27"/>
    </sheetView>
  </sheetViews>
  <sheetFormatPr defaultColWidth="9.1796875" defaultRowHeight="11.5"/>
  <cols>
    <col min="1" max="1" width="36" style="1" customWidth="1"/>
    <col min="2" max="4" width="20.7265625" style="1" customWidth="1"/>
    <col min="5" max="5" width="51.7265625" style="1" customWidth="1"/>
    <col min="6" max="16384" width="9.1796875" style="1"/>
  </cols>
  <sheetData>
    <row r="1" spans="1:8" s="6" customFormat="1" ht="15" customHeight="1">
      <c r="A1" s="74"/>
      <c r="B1" s="3"/>
      <c r="C1" s="4"/>
      <c r="D1" s="5"/>
      <c r="E1" s="5"/>
      <c r="F1" s="5"/>
      <c r="G1" s="80"/>
      <c r="H1" s="80"/>
    </row>
    <row r="2" spans="1:8" s="6" customFormat="1" ht="15" customHeight="1">
      <c r="A2" s="7"/>
      <c r="B2" s="3"/>
      <c r="C2" s="4"/>
      <c r="D2" s="5"/>
      <c r="E2" s="5"/>
      <c r="F2" s="5"/>
      <c r="G2" s="80"/>
      <c r="H2" s="80"/>
    </row>
    <row r="3" spans="1:8" s="6" customFormat="1" ht="15" customHeight="1">
      <c r="A3" s="3"/>
      <c r="B3" s="3"/>
      <c r="C3" s="4"/>
      <c r="D3" s="5"/>
      <c r="E3" s="5"/>
      <c r="F3" s="5"/>
      <c r="G3" s="80"/>
      <c r="H3" s="80"/>
    </row>
    <row r="4" spans="1:8" s="6" customFormat="1" ht="15" customHeight="1">
      <c r="A4" s="3"/>
      <c r="B4" s="3"/>
      <c r="C4" s="4"/>
      <c r="D4" s="5"/>
      <c r="E4" s="5"/>
      <c r="F4" s="5"/>
      <c r="G4" s="80"/>
      <c r="H4" s="80"/>
    </row>
    <row r="5" spans="1:8" s="6" customFormat="1" ht="10" customHeight="1">
      <c r="A5" s="3"/>
      <c r="B5" s="3"/>
      <c r="C5" s="4"/>
      <c r="D5" s="5"/>
      <c r="E5" s="5"/>
      <c r="F5" s="5"/>
      <c r="G5" s="80"/>
      <c r="H5" s="80"/>
    </row>
    <row r="6" spans="1:8" s="11" customFormat="1" ht="18" customHeight="1">
      <c r="A6" s="31" t="s">
        <v>356</v>
      </c>
      <c r="B6" s="32"/>
      <c r="C6" s="33"/>
      <c r="D6" s="34"/>
      <c r="E6" s="34"/>
      <c r="F6" s="19"/>
      <c r="G6" s="104"/>
      <c r="H6" s="104"/>
    </row>
    <row r="7" spans="1:8">
      <c r="A7" s="8"/>
      <c r="B7" s="2"/>
      <c r="C7" s="2"/>
      <c r="D7" s="2"/>
      <c r="E7" s="2"/>
      <c r="F7" s="5"/>
      <c r="G7" s="80"/>
      <c r="H7" s="80"/>
    </row>
    <row r="8" spans="1:8">
      <c r="A8" s="13" t="s">
        <v>357</v>
      </c>
      <c r="B8" s="14"/>
      <c r="C8" s="14"/>
      <c r="D8" s="14"/>
      <c r="E8" s="14"/>
      <c r="F8" s="90"/>
      <c r="G8" s="90"/>
      <c r="H8" s="90"/>
    </row>
    <row r="9" spans="1:8">
      <c r="A9" s="14" t="s">
        <v>358</v>
      </c>
      <c r="B9" s="15" t="s">
        <v>2</v>
      </c>
      <c r="C9" s="14"/>
      <c r="D9" s="14"/>
      <c r="E9" s="14"/>
      <c r="F9" s="90"/>
      <c r="G9" s="90"/>
      <c r="H9" s="90"/>
    </row>
    <row r="10" spans="1:8">
      <c r="A10" s="14" t="s">
        <v>359</v>
      </c>
      <c r="B10" s="15" t="s">
        <v>360</v>
      </c>
      <c r="C10" s="14"/>
      <c r="D10" s="14"/>
      <c r="E10" s="14"/>
      <c r="F10" s="90"/>
      <c r="G10" s="90"/>
      <c r="H10" s="90"/>
    </row>
    <row r="11" spans="1:8">
      <c r="A11" s="14" t="s">
        <v>361</v>
      </c>
      <c r="B11" s="15" t="s">
        <v>362</v>
      </c>
      <c r="C11" s="14"/>
      <c r="D11" s="14"/>
      <c r="E11" s="14"/>
      <c r="F11" s="90"/>
      <c r="G11" s="90"/>
      <c r="H11" s="90"/>
    </row>
    <row r="12" spans="1:8">
      <c r="A12" s="14"/>
      <c r="B12" s="14"/>
      <c r="C12" s="14"/>
      <c r="D12" s="14"/>
      <c r="E12" s="14"/>
      <c r="F12" s="90"/>
      <c r="G12" s="90"/>
      <c r="H12" s="90"/>
    </row>
    <row r="13" spans="1:8">
      <c r="A13" s="13" t="s">
        <v>363</v>
      </c>
      <c r="B13" s="14"/>
      <c r="C13" s="14"/>
      <c r="D13" s="14"/>
      <c r="E13" s="14"/>
      <c r="F13" s="90"/>
      <c r="G13" s="90"/>
      <c r="H13" s="90"/>
    </row>
    <row r="14" spans="1:8" s="9" customFormat="1" ht="40" customHeight="1">
      <c r="A14" s="16" t="s">
        <v>364</v>
      </c>
      <c r="B14" s="163" t="s">
        <v>558</v>
      </c>
      <c r="C14" s="163"/>
      <c r="D14" s="163"/>
      <c r="E14" s="163"/>
      <c r="F14" s="105"/>
      <c r="G14" s="105"/>
      <c r="H14" s="105"/>
    </row>
    <row r="15" spans="1:8" s="17" customFormat="1" ht="40" customHeight="1">
      <c r="A15" s="18" t="s">
        <v>365</v>
      </c>
      <c r="B15" s="162" t="s">
        <v>366</v>
      </c>
      <c r="C15" s="162"/>
      <c r="D15" s="162"/>
      <c r="E15" s="162"/>
      <c r="F15" s="95"/>
      <c r="G15" s="95"/>
      <c r="H15" s="95"/>
    </row>
    <row r="16" spans="1:8" s="17" customFormat="1" ht="40" customHeight="1">
      <c r="A16" s="18" t="s">
        <v>367</v>
      </c>
      <c r="B16" s="161"/>
      <c r="C16" s="161"/>
      <c r="D16" s="161"/>
      <c r="E16" s="161"/>
      <c r="F16" s="95"/>
      <c r="G16" s="95"/>
      <c r="H16" s="95"/>
    </row>
    <row r="17" spans="1:5">
      <c r="A17" s="14"/>
      <c r="B17" s="14"/>
      <c r="C17" s="14"/>
      <c r="D17" s="14"/>
      <c r="E17" s="14"/>
    </row>
    <row r="18" spans="1:5">
      <c r="A18" s="90" t="s">
        <v>368</v>
      </c>
      <c r="B18" s="90" t="s">
        <v>369</v>
      </c>
      <c r="C18" s="90"/>
      <c r="D18" s="90"/>
      <c r="E18" s="90"/>
    </row>
    <row r="19" spans="1:5">
      <c r="A19" s="90" t="s">
        <v>370</v>
      </c>
      <c r="B19" s="106" t="s">
        <v>371</v>
      </c>
      <c r="C19" s="90"/>
      <c r="D19" s="90"/>
      <c r="E19" s="55" t="s">
        <v>559</v>
      </c>
    </row>
    <row r="20" spans="1:5">
      <c r="A20" s="90" t="s">
        <v>372</v>
      </c>
      <c r="B20" s="107" t="s">
        <v>373</v>
      </c>
      <c r="C20" s="90"/>
      <c r="D20" s="90"/>
      <c r="E20" s="90"/>
    </row>
    <row r="21" spans="1:5">
      <c r="A21" s="90" t="s">
        <v>374</v>
      </c>
      <c r="B21" s="107" t="s">
        <v>375</v>
      </c>
      <c r="C21" s="90"/>
      <c r="D21" s="90"/>
      <c r="E21" s="90"/>
    </row>
    <row r="22" spans="1:5">
      <c r="A22" s="90" t="s">
        <v>376</v>
      </c>
      <c r="B22" s="107" t="s">
        <v>373</v>
      </c>
      <c r="C22" s="90"/>
      <c r="D22" s="90"/>
      <c r="E22" s="90"/>
    </row>
    <row r="23" spans="1:5">
      <c r="A23" s="90"/>
      <c r="B23" s="107"/>
      <c r="C23" s="90"/>
      <c r="D23" s="90"/>
      <c r="E23" s="90"/>
    </row>
    <row r="24" spans="1:5" ht="6" customHeight="1">
      <c r="A24" s="90"/>
      <c r="B24" s="107"/>
      <c r="C24" s="90"/>
      <c r="D24" s="90"/>
      <c r="E24" s="90"/>
    </row>
    <row r="26" spans="1:5">
      <c r="A26" s="87" t="s">
        <v>377</v>
      </c>
      <c r="B26" s="87" t="s">
        <v>369</v>
      </c>
      <c r="C26" s="87" t="s">
        <v>358</v>
      </c>
      <c r="D26" s="87" t="s">
        <v>378</v>
      </c>
      <c r="E26" s="87" t="s">
        <v>379</v>
      </c>
    </row>
    <row r="27" spans="1:5">
      <c r="A27" s="87" t="s">
        <v>380</v>
      </c>
      <c r="B27" s="108">
        <v>44766</v>
      </c>
      <c r="C27" s="87" t="s">
        <v>381</v>
      </c>
      <c r="D27" s="87"/>
      <c r="E27" s="87" t="s">
        <v>382</v>
      </c>
    </row>
    <row r="28" spans="1:5">
      <c r="A28" s="87"/>
      <c r="B28" s="108"/>
      <c r="C28" s="87"/>
      <c r="D28" s="87"/>
      <c r="E28" s="87"/>
    </row>
    <row r="29" spans="1:5">
      <c r="A29" s="87"/>
      <c r="B29" s="108"/>
      <c r="C29" s="87"/>
      <c r="D29" s="87"/>
      <c r="E29" s="87"/>
    </row>
    <row r="30" spans="1:5">
      <c r="A30" s="87"/>
      <c r="B30" s="108"/>
      <c r="C30" s="87"/>
      <c r="D30" s="87"/>
      <c r="E30" s="87"/>
    </row>
    <row r="31" spans="1:5" ht="6" customHeight="1">
      <c r="A31" s="87"/>
      <c r="B31" s="108"/>
      <c r="C31" s="87"/>
      <c r="D31" s="87"/>
      <c r="E31" s="87"/>
    </row>
    <row r="33" spans="1:5" s="17" customFormat="1" ht="67.5" customHeight="1">
      <c r="A33" s="18" t="s">
        <v>383</v>
      </c>
      <c r="B33" s="164" t="s">
        <v>384</v>
      </c>
      <c r="C33" s="164"/>
      <c r="D33" s="164"/>
      <c r="E33" s="164"/>
    </row>
  </sheetData>
  <mergeCells count="4">
    <mergeCell ref="B16:E16"/>
    <mergeCell ref="B15:E15"/>
    <mergeCell ref="B14:E14"/>
    <mergeCell ref="B33:E33"/>
  </mergeCells>
  <pageMargins left="0.7" right="0.7" top="0.75" bottom="0.75" header="0.3" footer="0.3"/>
  <pageSetup paperSize="9" orientation="portrait" r:id="rId1"/>
  <ignoredErrors>
    <ignoredError sqref="B20:B22" numberStoredAsText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2">
    <tabColor rgb="FFC3E5FF"/>
    <pageSetUpPr fitToPage="1"/>
  </sheetPr>
  <dimension ref="A1:I48"/>
  <sheetViews>
    <sheetView showGridLines="0" view="pageBreakPreview" zoomScale="90" zoomScaleNormal="100" zoomScaleSheetLayoutView="90" workbookViewId="0">
      <selection activeCell="A26" sqref="A26"/>
    </sheetView>
  </sheetViews>
  <sheetFormatPr defaultColWidth="9.1796875" defaultRowHeight="11.5"/>
  <cols>
    <col min="1" max="1" width="72.1796875" style="1" bestFit="1" customWidth="1"/>
    <col min="2" max="2" width="27.453125" style="36" bestFit="1" customWidth="1"/>
    <col min="3" max="4" width="12.7265625" style="36" customWidth="1"/>
    <col min="5" max="5" width="12.7265625" style="29" customWidth="1"/>
    <col min="6" max="6" width="11" style="21" customWidth="1"/>
    <col min="7" max="7" width="22.453125" style="21" bestFit="1" customWidth="1"/>
    <col min="8" max="8" width="9.1796875" style="10"/>
    <col min="9" max="16384" width="9.1796875" style="1"/>
  </cols>
  <sheetData>
    <row r="1" spans="1:9" s="6" customFormat="1" ht="15" customHeight="1">
      <c r="A1" s="74"/>
      <c r="B1" s="75"/>
      <c r="C1" s="76"/>
      <c r="D1" s="5" t="s">
        <v>0</v>
      </c>
      <c r="E1" s="77">
        <f ca="1">TODAY()</f>
        <v>45422</v>
      </c>
      <c r="F1" s="78"/>
      <c r="G1" s="78"/>
      <c r="H1" s="79"/>
      <c r="I1" s="80"/>
    </row>
    <row r="2" spans="1:9" s="6" customFormat="1" ht="15" customHeight="1">
      <c r="A2" s="7"/>
      <c r="B2" s="37"/>
      <c r="C2" s="76"/>
      <c r="D2" s="5" t="s">
        <v>1</v>
      </c>
      <c r="E2" s="118"/>
      <c r="F2" s="78"/>
      <c r="G2" s="78"/>
      <c r="H2" s="79"/>
      <c r="I2" s="80"/>
    </row>
    <row r="3" spans="1:9" s="6" customFormat="1" ht="15" customHeight="1">
      <c r="A3" s="3"/>
      <c r="B3" s="5"/>
      <c r="C3" s="76"/>
      <c r="D3" s="5" t="s">
        <v>3</v>
      </c>
      <c r="E3" s="88">
        <v>2301651</v>
      </c>
      <c r="F3" s="78"/>
      <c r="G3" s="78"/>
      <c r="H3" s="79"/>
      <c r="I3" s="80"/>
    </row>
    <row r="4" spans="1:9" s="6" customFormat="1" ht="15" customHeight="1">
      <c r="A4" s="3"/>
      <c r="B4" s="5"/>
      <c r="C4" s="76"/>
      <c r="D4" s="5" t="s">
        <v>4</v>
      </c>
      <c r="E4" s="81"/>
      <c r="F4" s="78"/>
      <c r="G4" s="78"/>
      <c r="H4" s="79"/>
      <c r="I4" s="80"/>
    </row>
    <row r="5" spans="1:9" s="6" customFormat="1" ht="10" customHeight="1">
      <c r="A5" s="3"/>
      <c r="B5" s="5"/>
      <c r="C5" s="76"/>
      <c r="D5" s="76"/>
      <c r="E5" s="19"/>
      <c r="F5" s="78"/>
      <c r="G5" s="78"/>
      <c r="H5" s="79"/>
      <c r="I5" s="80"/>
    </row>
    <row r="6" spans="1:9" s="12" customFormat="1" ht="18" customHeight="1">
      <c r="A6" s="39" t="s">
        <v>502</v>
      </c>
      <c r="B6" s="40"/>
      <c r="C6" s="40"/>
      <c r="D6" s="40"/>
      <c r="E6" s="40"/>
      <c r="F6" s="70"/>
      <c r="G6" s="70"/>
      <c r="H6" s="69"/>
    </row>
    <row r="7" spans="1:9" s="11" customFormat="1" ht="5.15" customHeight="1">
      <c r="A7" s="41"/>
      <c r="B7" s="41"/>
      <c r="C7" s="41"/>
      <c r="D7" s="41"/>
      <c r="E7" s="42"/>
      <c r="F7" s="82"/>
      <c r="G7" s="82"/>
      <c r="H7" s="83"/>
      <c r="I7" s="84"/>
    </row>
    <row r="8" spans="1:9" s="11" customFormat="1">
      <c r="A8" s="44" t="s">
        <v>5</v>
      </c>
      <c r="B8" s="44" t="s">
        <v>6</v>
      </c>
      <c r="C8" s="44" t="s">
        <v>7</v>
      </c>
      <c r="D8" s="45" t="s">
        <v>8</v>
      </c>
      <c r="E8" s="46" t="s">
        <v>9</v>
      </c>
      <c r="F8" s="82"/>
      <c r="G8" s="82"/>
      <c r="H8" s="83"/>
      <c r="I8" s="84"/>
    </row>
    <row r="9" spans="1:9" ht="14.25" customHeight="1">
      <c r="A9" s="2"/>
      <c r="B9" s="38"/>
      <c r="C9" s="85"/>
      <c r="D9" s="85"/>
      <c r="E9" s="86"/>
      <c r="F9" s="82"/>
      <c r="G9" s="82"/>
      <c r="H9" s="83"/>
      <c r="I9" s="55"/>
    </row>
    <row r="10" spans="1:9">
      <c r="A10" s="2" t="s">
        <v>10</v>
      </c>
      <c r="B10" s="38"/>
      <c r="C10" s="113"/>
      <c r="D10" s="87"/>
      <c r="E10" s="121"/>
      <c r="F10" s="89"/>
      <c r="G10" s="89"/>
      <c r="H10" s="64"/>
      <c r="I10" s="90"/>
    </row>
    <row r="11" spans="1:9">
      <c r="A11" s="91" t="s">
        <v>15</v>
      </c>
      <c r="B11" s="92"/>
      <c r="C11" s="87" t="s">
        <v>11</v>
      </c>
      <c r="D11" s="82" t="s">
        <v>11</v>
      </c>
      <c r="E11" s="88" t="s">
        <v>153</v>
      </c>
      <c r="F11" s="89"/>
      <c r="G11" s="116"/>
      <c r="H11" s="64"/>
      <c r="I11" s="90"/>
    </row>
    <row r="12" spans="1:9">
      <c r="A12" s="91" t="s">
        <v>12</v>
      </c>
      <c r="B12" s="92"/>
      <c r="C12" s="87" t="s">
        <v>11</v>
      </c>
      <c r="D12" s="82" t="s">
        <v>11</v>
      </c>
      <c r="E12" s="93" t="str">
        <f>_xlfn.XLOOKUP(E11,Tabel_CLT[naam],Tabel_CLT[merk])</f>
        <v>Derix</v>
      </c>
      <c r="F12" s="82"/>
      <c r="G12" s="82"/>
      <c r="H12" s="83"/>
      <c r="I12" s="90"/>
    </row>
    <row r="13" spans="1:9" ht="12.5">
      <c r="A13" s="91" t="s">
        <v>13</v>
      </c>
      <c r="B13" s="92"/>
      <c r="C13" s="63" t="s">
        <v>452</v>
      </c>
      <c r="D13" s="82" t="s">
        <v>14</v>
      </c>
      <c r="E13" s="93">
        <f>_xlfn.XLOOKUP(E11,Tabel_CLT[naam],Tabel_CLT[dikte])</f>
        <v>200</v>
      </c>
      <c r="F13" s="82"/>
      <c r="G13" s="82"/>
      <c r="H13" s="83"/>
      <c r="I13" s="90"/>
    </row>
    <row r="14" spans="1:9" s="10" customFormat="1" ht="13" customHeight="1">
      <c r="A14" s="83" t="s">
        <v>16</v>
      </c>
      <c r="B14" s="94"/>
      <c r="C14" s="49" t="s">
        <v>453</v>
      </c>
      <c r="D14" s="82" t="s">
        <v>17</v>
      </c>
      <c r="E14" s="81">
        <v>5.3</v>
      </c>
      <c r="F14" s="89"/>
      <c r="G14" s="115"/>
      <c r="H14" s="83"/>
      <c r="I14" s="83"/>
    </row>
    <row r="15" spans="1:9" s="10" customFormat="1" ht="13" customHeight="1">
      <c r="A15" s="83" t="s">
        <v>18</v>
      </c>
      <c r="B15" s="94"/>
      <c r="C15" s="49" t="s">
        <v>454</v>
      </c>
      <c r="D15" s="82" t="s">
        <v>17</v>
      </c>
      <c r="E15" s="81">
        <v>3</v>
      </c>
      <c r="F15" s="116"/>
      <c r="G15" s="115"/>
      <c r="H15" s="83"/>
      <c r="I15" s="83"/>
    </row>
    <row r="16" spans="1:9" s="10" customFormat="1" ht="13" customHeight="1">
      <c r="A16" s="123" t="s">
        <v>571</v>
      </c>
      <c r="B16" s="94"/>
      <c r="C16" s="49"/>
      <c r="D16" s="82"/>
      <c r="E16" s="81" t="s">
        <v>572</v>
      </c>
      <c r="F16" s="116"/>
      <c r="G16" s="117" t="str">
        <f>IF(E16="twéé richtingen","under construction","")</f>
        <v/>
      </c>
      <c r="H16" s="83"/>
      <c r="I16" s="83"/>
    </row>
    <row r="17" spans="1:9" s="10" customFormat="1" ht="13" customHeight="1">
      <c r="A17" s="98" t="s">
        <v>29</v>
      </c>
      <c r="B17" s="84" t="s">
        <v>556</v>
      </c>
      <c r="C17" s="58" t="s">
        <v>30</v>
      </c>
      <c r="D17" s="57" t="s">
        <v>11</v>
      </c>
      <c r="E17" s="137">
        <v>2.5000000000000001E-2</v>
      </c>
      <c r="F17" s="116"/>
      <c r="G17" s="115"/>
      <c r="H17" s="83"/>
      <c r="I17" s="83"/>
    </row>
    <row r="18" spans="1:9" s="10" customFormat="1" ht="13" customHeight="1">
      <c r="A18" s="83"/>
      <c r="B18" s="94"/>
      <c r="C18" s="49"/>
      <c r="D18" s="82"/>
      <c r="E18" s="86"/>
      <c r="F18" s="82"/>
      <c r="G18" s="115"/>
      <c r="H18" s="83"/>
      <c r="I18" s="83"/>
    </row>
    <row r="19" spans="1:9" s="10" customFormat="1" ht="13" customHeight="1">
      <c r="A19" s="30" t="s">
        <v>19</v>
      </c>
      <c r="B19" s="94"/>
      <c r="C19" s="95"/>
      <c r="D19" s="82"/>
      <c r="E19" s="84"/>
      <c r="F19" s="71"/>
      <c r="G19" s="115"/>
    </row>
    <row r="20" spans="1:9" s="10" customFormat="1" ht="12.5">
      <c r="A20" s="83" t="s">
        <v>20</v>
      </c>
      <c r="B20" s="94"/>
      <c r="C20" s="49" t="s">
        <v>456</v>
      </c>
      <c r="D20" s="82" t="s">
        <v>21</v>
      </c>
      <c r="E20" s="88">
        <v>120</v>
      </c>
      <c r="F20" s="117"/>
      <c r="G20" s="82"/>
    </row>
    <row r="21" spans="1:9" s="10" customFormat="1" ht="12.5">
      <c r="A21" s="83" t="s">
        <v>22</v>
      </c>
      <c r="B21" s="94"/>
      <c r="C21" s="49" t="s">
        <v>455</v>
      </c>
      <c r="D21" s="82" t="s">
        <v>21</v>
      </c>
      <c r="E21" s="88">
        <v>250</v>
      </c>
      <c r="F21" s="82"/>
      <c r="G21" s="82"/>
    </row>
    <row r="22" spans="1:9" s="10" customFormat="1" ht="13" customHeight="1">
      <c r="A22" s="138" t="s">
        <v>59</v>
      </c>
      <c r="B22" s="84" t="s">
        <v>557</v>
      </c>
      <c r="C22" s="64" t="s">
        <v>31</v>
      </c>
      <c r="D22" s="57" t="s">
        <v>24</v>
      </c>
      <c r="E22" s="81">
        <v>2</v>
      </c>
      <c r="F22" s="82"/>
      <c r="G22" s="82"/>
    </row>
    <row r="23" spans="1:9" s="10" customFormat="1">
      <c r="A23" s="83"/>
      <c r="B23" s="94"/>
      <c r="C23" s="49"/>
      <c r="D23" s="82"/>
      <c r="E23" s="144"/>
      <c r="F23" s="82"/>
      <c r="G23" s="82"/>
    </row>
    <row r="24" spans="1:9" s="10" customFormat="1" ht="13" customHeight="1">
      <c r="A24" s="51" t="s">
        <v>501</v>
      </c>
      <c r="B24" s="94"/>
      <c r="C24" s="62"/>
      <c r="D24" s="73"/>
      <c r="E24" s="148"/>
      <c r="F24" s="82"/>
      <c r="G24" s="82"/>
    </row>
    <row r="25" spans="1:9" s="10" customFormat="1" ht="13" customHeight="1">
      <c r="A25" s="64" t="s">
        <v>23</v>
      </c>
      <c r="B25" s="83"/>
      <c r="C25" s="83"/>
      <c r="D25" s="83"/>
      <c r="E25" s="84"/>
      <c r="F25" s="82"/>
      <c r="G25" s="82"/>
    </row>
    <row r="26" spans="1:9" s="10" customFormat="1" ht="13" customHeight="1">
      <c r="A26" s="84" t="s">
        <v>32</v>
      </c>
      <c r="B26" s="119" t="s">
        <v>544</v>
      </c>
      <c r="C26" s="52" t="s">
        <v>393</v>
      </c>
      <c r="D26" s="120" t="s">
        <v>14</v>
      </c>
      <c r="E26" s="131">
        <f>rekenblad_prEN!F41</f>
        <v>0.17800758532292624</v>
      </c>
      <c r="F26" s="82"/>
      <c r="G26" s="82"/>
    </row>
    <row r="27" spans="1:9" ht="12.5">
      <c r="A27" s="119" t="s">
        <v>466</v>
      </c>
      <c r="B27" s="110" t="s">
        <v>541</v>
      </c>
      <c r="C27" s="54" t="s">
        <v>400</v>
      </c>
      <c r="D27" s="73" t="s">
        <v>24</v>
      </c>
      <c r="E27" s="128">
        <f>rekenblad_prEN!F36</f>
        <v>8.7911868456848001</v>
      </c>
      <c r="F27" s="72"/>
      <c r="G27" s="97"/>
      <c r="H27" s="64"/>
    </row>
    <row r="28" spans="1:9" ht="13">
      <c r="A28" s="119" t="s">
        <v>604</v>
      </c>
      <c r="B28" s="119" t="s">
        <v>543</v>
      </c>
      <c r="C28" s="52" t="s">
        <v>50</v>
      </c>
      <c r="D28" s="73" t="s">
        <v>25</v>
      </c>
      <c r="E28" s="130">
        <f>rekenblad_prEN!F49</f>
        <v>1868.25</v>
      </c>
      <c r="F28" s="72"/>
      <c r="G28" s="97"/>
      <c r="H28" s="64"/>
    </row>
    <row r="29" spans="1:9" ht="12.5">
      <c r="A29" s="119" t="s">
        <v>415</v>
      </c>
      <c r="B29" s="119" t="s">
        <v>548</v>
      </c>
      <c r="C29" s="52" t="s">
        <v>417</v>
      </c>
      <c r="D29" s="73" t="s">
        <v>33</v>
      </c>
      <c r="E29" s="126">
        <f>rekenblad_prEN!F50</f>
        <v>0.15139446673337023</v>
      </c>
      <c r="F29" s="89"/>
      <c r="G29" s="82"/>
      <c r="H29" s="64"/>
    </row>
    <row r="30" spans="1:9" ht="12.5">
      <c r="A30" s="119" t="s">
        <v>34</v>
      </c>
      <c r="B30" s="119" t="s">
        <v>555</v>
      </c>
      <c r="C30" s="52" t="s">
        <v>457</v>
      </c>
      <c r="D30" s="120" t="s">
        <v>35</v>
      </c>
      <c r="E30" s="136">
        <f>rekenblad_prEN!F60</f>
        <v>1.2221049325302823E-3</v>
      </c>
      <c r="F30" s="89"/>
      <c r="G30" s="82"/>
      <c r="H30" s="64"/>
    </row>
    <row r="31" spans="1:9">
      <c r="A31" s="119"/>
      <c r="B31" s="119"/>
      <c r="C31" s="52"/>
      <c r="D31" s="120"/>
      <c r="E31" s="151"/>
      <c r="F31" s="89"/>
      <c r="G31" s="82"/>
      <c r="H31" s="64"/>
    </row>
    <row r="32" spans="1:9" ht="14.5">
      <c r="A32" s="64" t="s">
        <v>26</v>
      </c>
      <c r="B32" s="119"/>
      <c r="C32" s="52"/>
      <c r="D32" s="120"/>
      <c r="E32" s="132"/>
      <c r="F32" s="89"/>
      <c r="G32" s="82"/>
      <c r="H32" s="64"/>
    </row>
    <row r="33" spans="1:8" ht="14.5">
      <c r="A33" s="119" t="s">
        <v>458</v>
      </c>
      <c r="B33" s="119" t="s">
        <v>537</v>
      </c>
      <c r="C33" s="54" t="s">
        <v>459</v>
      </c>
      <c r="D33" s="120" t="s">
        <v>11</v>
      </c>
      <c r="E33" s="134">
        <f>rekenblad_prEN!F51</f>
        <v>30.278893346674046</v>
      </c>
      <c r="F33" s="89"/>
      <c r="G33" s="82"/>
      <c r="H33" s="64"/>
    </row>
    <row r="34" spans="1:8" ht="14.5">
      <c r="A34" s="139" t="s">
        <v>460</v>
      </c>
      <c r="B34" s="119" t="s">
        <v>537</v>
      </c>
      <c r="C34" s="54" t="s">
        <v>461</v>
      </c>
      <c r="D34" s="120" t="s">
        <v>11</v>
      </c>
      <c r="E34" s="134">
        <f>rekenblad_prEN!F61</f>
        <v>12.221049325302822</v>
      </c>
      <c r="F34" s="89"/>
      <c r="G34" s="82"/>
      <c r="H34" s="64"/>
    </row>
    <row r="35" spans="1:8" ht="14.5">
      <c r="A35" s="139" t="s">
        <v>28</v>
      </c>
      <c r="B35" s="119" t="s">
        <v>537</v>
      </c>
      <c r="C35" s="54" t="s">
        <v>60</v>
      </c>
      <c r="D35" s="120" t="s">
        <v>11</v>
      </c>
      <c r="E35" s="134">
        <f>rekenblad_prEN!F64</f>
        <v>12.221049325302822</v>
      </c>
      <c r="F35" s="89"/>
      <c r="G35" s="117"/>
      <c r="H35" s="64"/>
    </row>
    <row r="36" spans="1:8" ht="14.5">
      <c r="A36" s="139" t="s">
        <v>36</v>
      </c>
      <c r="B36" s="119" t="s">
        <v>537</v>
      </c>
      <c r="C36" s="54" t="s">
        <v>11</v>
      </c>
      <c r="D36" s="120" t="s">
        <v>11</v>
      </c>
      <c r="E36" s="134" t="str">
        <f>rekenblad_prEN!F65</f>
        <v>IV</v>
      </c>
      <c r="F36" s="89"/>
      <c r="G36" s="82"/>
      <c r="H36" s="64"/>
    </row>
    <row r="37" spans="1:8" ht="14.5">
      <c r="A37" s="119" t="s">
        <v>441</v>
      </c>
      <c r="B37" s="119" t="s">
        <v>537</v>
      </c>
      <c r="C37" s="52" t="s">
        <v>11</v>
      </c>
      <c r="D37" s="67" t="s">
        <v>11</v>
      </c>
      <c r="E37" s="133" t="str">
        <f>rekenblad_prEN!F66</f>
        <v>ja</v>
      </c>
      <c r="F37" s="89"/>
      <c r="G37" s="82"/>
      <c r="H37" s="64"/>
    </row>
    <row r="38" spans="1:8" ht="14.5">
      <c r="A38" s="119" t="s">
        <v>578</v>
      </c>
      <c r="B38" s="119" t="s">
        <v>537</v>
      </c>
      <c r="C38" s="52" t="s">
        <v>11</v>
      </c>
      <c r="D38" s="67"/>
      <c r="E38" s="133" t="str">
        <f>rekenblad_prEN!F69</f>
        <v>ja</v>
      </c>
      <c r="F38" s="89"/>
      <c r="G38" s="82"/>
      <c r="H38" s="64"/>
    </row>
    <row r="39" spans="1:8" ht="14.5">
      <c r="A39" s="119"/>
      <c r="B39" s="119"/>
      <c r="C39" s="52"/>
      <c r="D39" s="67"/>
      <c r="E39" s="145"/>
      <c r="F39" s="89"/>
      <c r="G39" s="82"/>
      <c r="H39" s="64"/>
    </row>
    <row r="40" spans="1:8" ht="14.5">
      <c r="A40" s="51" t="s">
        <v>503</v>
      </c>
      <c r="B40" s="119"/>
      <c r="C40" s="52"/>
      <c r="D40" s="67"/>
      <c r="E40" s="146"/>
      <c r="F40" s="89"/>
      <c r="G40" s="82"/>
      <c r="H40" s="64"/>
    </row>
    <row r="41" spans="1:8" ht="14.5">
      <c r="A41" s="119" t="s">
        <v>504</v>
      </c>
      <c r="B41" s="119"/>
      <c r="C41" s="119" t="s">
        <v>505</v>
      </c>
      <c r="D41" s="120" t="s">
        <v>11</v>
      </c>
      <c r="E41" s="133">
        <f>rekenblad_SBR!F44</f>
        <v>4.0494294595094349</v>
      </c>
      <c r="F41" s="89"/>
      <c r="G41" s="82"/>
      <c r="H41" s="64"/>
    </row>
    <row r="42" spans="1:8">
      <c r="A42" s="119" t="s">
        <v>500</v>
      </c>
      <c r="B42" s="1"/>
      <c r="C42" s="52" t="s">
        <v>11</v>
      </c>
      <c r="D42" s="120" t="s">
        <v>11</v>
      </c>
      <c r="E42" s="147" t="str">
        <f>rekenblad_SBR!F45</f>
        <v>E</v>
      </c>
      <c r="F42" s="89"/>
      <c r="G42" s="82"/>
      <c r="H42" s="64"/>
    </row>
    <row r="43" spans="1:8">
      <c r="A43" s="119"/>
      <c r="B43" s="1"/>
      <c r="C43" s="52"/>
      <c r="D43" s="120"/>
      <c r="E43" s="36"/>
      <c r="F43" s="89"/>
      <c r="G43" s="82"/>
      <c r="H43" s="64"/>
    </row>
    <row r="44" spans="1:8">
      <c r="A44" s="51" t="s">
        <v>600</v>
      </c>
      <c r="B44" s="1"/>
      <c r="C44" s="52"/>
      <c r="D44" s="120"/>
      <c r="E44" s="36"/>
      <c r="F44" s="89"/>
      <c r="G44" s="82"/>
      <c r="H44" s="64"/>
    </row>
    <row r="45" spans="1:8">
      <c r="A45" s="119" t="s">
        <v>602</v>
      </c>
      <c r="B45" s="1"/>
      <c r="C45" s="52" t="s">
        <v>588</v>
      </c>
      <c r="D45" s="120" t="s">
        <v>11</v>
      </c>
      <c r="E45" s="158">
        <f>rekenblad_EC5!F36</f>
        <v>0.91000227164172287</v>
      </c>
      <c r="F45" s="89"/>
      <c r="G45" s="82"/>
      <c r="H45" s="64"/>
    </row>
    <row r="46" spans="1:8">
      <c r="A46" s="119" t="s">
        <v>585</v>
      </c>
      <c r="B46" s="1"/>
      <c r="C46" s="52" t="s">
        <v>588</v>
      </c>
      <c r="D46" s="120" t="s">
        <v>11</v>
      </c>
      <c r="E46" s="155">
        <f>rekenblad_EC5!F41</f>
        <v>0.53402275596877868</v>
      </c>
      <c r="F46" s="89"/>
      <c r="G46" s="82"/>
      <c r="H46" s="64"/>
    </row>
    <row r="47" spans="1:8">
      <c r="A47" s="119" t="s">
        <v>599</v>
      </c>
      <c r="B47" s="119"/>
      <c r="C47" s="52" t="s">
        <v>588</v>
      </c>
      <c r="D47" s="120" t="s">
        <v>11</v>
      </c>
      <c r="E47" s="156">
        <f>rekenblad_EC5!F47</f>
        <v>8.2242672373200071E-2</v>
      </c>
      <c r="F47" s="89"/>
      <c r="G47" s="82"/>
      <c r="H47" s="64"/>
    </row>
    <row r="48" spans="1:8">
      <c r="B48" s="1"/>
      <c r="C48" s="1"/>
      <c r="D48" s="1"/>
      <c r="E48" s="1"/>
      <c r="F48" s="117"/>
      <c r="G48" s="114"/>
      <c r="H48" s="64"/>
    </row>
  </sheetData>
  <dataConsolidate/>
  <phoneticPr fontId="10" type="noConversion"/>
  <conditionalFormatting sqref="E37:E38">
    <cfRule type="cellIs" dxfId="17" priority="3" operator="equal">
      <formula>"nee"</formula>
    </cfRule>
    <cfRule type="cellIs" dxfId="16" priority="4" operator="equal">
      <formula>"ja"</formula>
    </cfRule>
  </conditionalFormatting>
  <conditionalFormatting sqref="E45:E47">
    <cfRule type="cellIs" dxfId="15" priority="1" operator="lessThan">
      <formula>1</formula>
    </cfRule>
    <cfRule type="cellIs" dxfId="14" priority="2" operator="greaterThan">
      <formula>1</formula>
    </cfRule>
  </conditionalFormatting>
  <dataValidations count="1">
    <dataValidation type="list" allowBlank="1" showInputMessage="1" showErrorMessage="1" sqref="E16">
      <formula1>"one-way,two-way"</formula1>
    </dataValidation>
  </dataValidations>
  <pageMargins left="0.59055118110236227" right="0.59055118110236227" top="0.74803149606299213" bottom="0.74803149606299213" header="0.31496062992125984" footer="0.31496062992125984"/>
  <pageSetup paperSize="9" scale="65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Tabel!$A$3:$A$11</xm:f>
          </x14:formula1>
          <xm:sqref>E17</xm:sqref>
        </x14:dataValidation>
        <x14:dataValidation type="list" allowBlank="1" showInputMessage="1" showErrorMessage="1">
          <x14:formula1>
            <xm:f>Tabel_CLT!$A$2:$A$50</xm:f>
          </x14:formula1>
          <xm:sqref>E11</xm:sqref>
        </x14:dataValidation>
        <x14:dataValidation type="list" allowBlank="1" showInputMessage="1" showErrorMessage="1">
          <x14:formula1>
            <xm:f>_xlfn.ANCHORARRAY(Tabel!#REF!)</xm:f>
          </x14:formula1>
          <xm:sqref>E12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3">
    <tabColor rgb="FFCCFFCC"/>
    <pageSetUpPr fitToPage="1"/>
  </sheetPr>
  <dimension ref="A1:I74"/>
  <sheetViews>
    <sheetView showGridLines="0" view="pageBreakPreview" topLeftCell="A18" zoomScale="90" zoomScaleNormal="100" zoomScaleSheetLayoutView="90" workbookViewId="0">
      <selection activeCell="A47" sqref="A47"/>
    </sheetView>
  </sheetViews>
  <sheetFormatPr defaultColWidth="9.1796875" defaultRowHeight="11.5"/>
  <cols>
    <col min="1" max="1" width="58.7265625" style="11" customWidth="1"/>
    <col min="2" max="2" width="36.26953125" style="11" customWidth="1"/>
    <col min="3" max="3" width="45.7265625" style="11" customWidth="1"/>
    <col min="4" max="4" width="12.7265625" style="52" customWidth="1"/>
    <col min="5" max="5" width="8.7265625" style="28" customWidth="1"/>
    <col min="6" max="6" width="12.7265625" style="29" customWidth="1"/>
    <col min="7" max="7" width="14" style="22" customWidth="1"/>
    <col min="8" max="10" width="12.7265625" style="11" customWidth="1"/>
    <col min="11" max="16384" width="9.1796875" style="11"/>
  </cols>
  <sheetData>
    <row r="1" spans="1:8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45422</v>
      </c>
      <c r="G1" s="111"/>
    </row>
    <row r="2" spans="1:8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8" s="20" customFormat="1" ht="15" customHeight="1">
      <c r="A3" s="22"/>
      <c r="B3" s="22"/>
      <c r="C3" s="22"/>
      <c r="D3" s="48"/>
      <c r="E3" s="25" t="s">
        <v>3</v>
      </c>
      <c r="F3" s="24"/>
      <c r="G3" s="111"/>
    </row>
    <row r="4" spans="1:8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8" s="20" customFormat="1" ht="10" customHeight="1">
      <c r="A5" s="22"/>
      <c r="B5" s="22"/>
      <c r="C5" s="22"/>
      <c r="D5" s="48"/>
      <c r="E5" s="25"/>
      <c r="F5" s="19"/>
      <c r="G5" s="111"/>
    </row>
    <row r="6" spans="1:8" ht="18" customHeight="1">
      <c r="A6" s="39" t="s">
        <v>507</v>
      </c>
      <c r="B6" s="41"/>
      <c r="C6" s="41"/>
      <c r="D6" s="65"/>
      <c r="E6" s="42"/>
      <c r="F6" s="43"/>
    </row>
    <row r="7" spans="1:8" ht="5.15" customHeight="1">
      <c r="A7" s="41"/>
      <c r="B7" s="41"/>
      <c r="C7" s="41"/>
      <c r="D7" s="65"/>
      <c r="E7" s="42"/>
      <c r="F7" s="43"/>
    </row>
    <row r="8" spans="1:8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  <c r="H8" s="119"/>
    </row>
    <row r="9" spans="1:8">
      <c r="A9" s="26"/>
      <c r="B9" s="26"/>
      <c r="C9" s="26"/>
      <c r="D9" s="27"/>
      <c r="E9" s="27"/>
      <c r="F9" s="68"/>
    </row>
    <row r="10" spans="1:8">
      <c r="A10" s="26" t="s">
        <v>39</v>
      </c>
      <c r="B10" s="26"/>
      <c r="C10" s="26"/>
      <c r="D10" s="27"/>
      <c r="E10" s="27"/>
      <c r="F10" s="143"/>
    </row>
    <row r="11" spans="1:8">
      <c r="A11" s="84" t="s">
        <v>12</v>
      </c>
      <c r="B11" s="84"/>
      <c r="C11" s="26"/>
      <c r="D11" s="27" t="s">
        <v>11</v>
      </c>
      <c r="E11" s="27" t="s">
        <v>11</v>
      </c>
      <c r="F11" s="47" t="str">
        <f>samenvatting!E12</f>
        <v>Derix</v>
      </c>
    </row>
    <row r="12" spans="1:8" ht="12.5">
      <c r="A12" s="84" t="s">
        <v>13</v>
      </c>
      <c r="B12" s="84"/>
      <c r="C12" s="22"/>
      <c r="D12" s="63" t="s">
        <v>452</v>
      </c>
      <c r="E12" s="25" t="s">
        <v>14</v>
      </c>
      <c r="F12" s="47">
        <f>samenvatting!E13</f>
        <v>200</v>
      </c>
    </row>
    <row r="13" spans="1:8">
      <c r="A13" s="84" t="s">
        <v>15</v>
      </c>
      <c r="B13" s="84"/>
      <c r="C13" s="22"/>
      <c r="D13" s="52" t="s">
        <v>385</v>
      </c>
      <c r="E13" s="27" t="s">
        <v>11</v>
      </c>
      <c r="F13" s="47" t="str">
        <f>samenvatting!E11</f>
        <v>L-200/5s</v>
      </c>
    </row>
    <row r="14" spans="1:8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8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8">
      <c r="A16" s="123" t="s">
        <v>571</v>
      </c>
      <c r="B16" s="84"/>
      <c r="C16" s="22"/>
      <c r="D16" s="53" t="s">
        <v>11</v>
      </c>
      <c r="E16" s="117" t="s">
        <v>11</v>
      </c>
      <c r="F16" s="50" t="str">
        <f>samenvatting!E16</f>
        <v>one-way</v>
      </c>
    </row>
    <row r="17" spans="1:8">
      <c r="A17" s="84"/>
      <c r="B17" s="84"/>
      <c r="C17" s="22"/>
      <c r="D17" s="54"/>
      <c r="E17" s="25"/>
      <c r="F17" s="19"/>
    </row>
    <row r="18" spans="1:8">
      <c r="A18" s="51" t="s">
        <v>41</v>
      </c>
      <c r="B18" s="84"/>
      <c r="C18" s="22"/>
      <c r="D18" s="54"/>
      <c r="E18" s="25"/>
      <c r="F18" s="19"/>
    </row>
    <row r="19" spans="1:8" ht="12.5">
      <c r="A19" s="84" t="s">
        <v>42</v>
      </c>
      <c r="B19" s="84" t="s">
        <v>43</v>
      </c>
      <c r="C19" s="22"/>
      <c r="D19" s="54" t="s">
        <v>462</v>
      </c>
      <c r="E19" s="25" t="s">
        <v>21</v>
      </c>
      <c r="F19" s="24">
        <f>_xlfn.XLOOKUP(F13,Tabel_CLT[naam],Tabel_CLT[gewicht])</f>
        <v>90</v>
      </c>
    </row>
    <row r="20" spans="1:8" ht="12.5">
      <c r="A20" s="84" t="s">
        <v>44</v>
      </c>
      <c r="B20" s="84"/>
      <c r="C20" s="84"/>
      <c r="D20" s="53" t="s">
        <v>463</v>
      </c>
      <c r="E20" s="82" t="s">
        <v>21</v>
      </c>
      <c r="F20" s="47">
        <f>samenvatting!E20</f>
        <v>120</v>
      </c>
    </row>
    <row r="21" spans="1:8" ht="12.5">
      <c r="A21" s="84" t="s">
        <v>22</v>
      </c>
      <c r="B21" s="84"/>
      <c r="C21" s="84"/>
      <c r="D21" s="53" t="s">
        <v>464</v>
      </c>
      <c r="E21" s="82" t="s">
        <v>21</v>
      </c>
      <c r="F21" s="47">
        <f>samenvatting!E21</f>
        <v>250</v>
      </c>
    </row>
    <row r="22" spans="1:8" ht="12">
      <c r="A22" s="84" t="s">
        <v>45</v>
      </c>
      <c r="B22" s="119" t="s">
        <v>538</v>
      </c>
      <c r="C22" s="84"/>
      <c r="D22" s="66" t="s">
        <v>11</v>
      </c>
      <c r="E22" s="109" t="s">
        <v>11</v>
      </c>
      <c r="F22" s="149">
        <v>0.1</v>
      </c>
    </row>
    <row r="23" spans="1:8" ht="12.5">
      <c r="A23" s="84" t="s">
        <v>41</v>
      </c>
      <c r="B23" s="84"/>
      <c r="C23" s="53" t="s">
        <v>386</v>
      </c>
      <c r="D23" s="53" t="s">
        <v>17</v>
      </c>
      <c r="E23" s="82" t="s">
        <v>21</v>
      </c>
      <c r="F23" s="93">
        <f>F20+F19+F21*F22</f>
        <v>235</v>
      </c>
    </row>
    <row r="24" spans="1:8">
      <c r="A24" s="84"/>
      <c r="B24" s="84"/>
      <c r="C24" s="53"/>
      <c r="D24" s="53"/>
      <c r="E24" s="82"/>
      <c r="F24" s="121"/>
    </row>
    <row r="25" spans="1:8">
      <c r="A25" s="51" t="s">
        <v>26</v>
      </c>
      <c r="B25" s="84"/>
      <c r="C25" s="53"/>
      <c r="D25" s="53"/>
      <c r="E25" s="82"/>
      <c r="F25" s="121"/>
    </row>
    <row r="26" spans="1:8" ht="12.5">
      <c r="A26" s="119" t="s">
        <v>445</v>
      </c>
      <c r="B26" s="84"/>
      <c r="C26" s="53"/>
      <c r="D26" s="52" t="s">
        <v>404</v>
      </c>
      <c r="E26" s="117" t="s">
        <v>11</v>
      </c>
      <c r="F26" s="93">
        <f>samenvatting!E22</f>
        <v>2</v>
      </c>
      <c r="H26" s="119" t="s">
        <v>569</v>
      </c>
    </row>
    <row r="27" spans="1:8">
      <c r="A27" s="84"/>
      <c r="B27" s="84"/>
      <c r="C27" s="84"/>
      <c r="D27" s="53"/>
      <c r="E27" s="73"/>
      <c r="F27" s="86"/>
    </row>
    <row r="28" spans="1:8">
      <c r="A28" s="51" t="s">
        <v>46</v>
      </c>
      <c r="B28" s="84"/>
      <c r="C28" s="22"/>
      <c r="E28" s="73"/>
      <c r="F28" s="86"/>
    </row>
    <row r="29" spans="1:8" ht="14.5">
      <c r="A29" s="119" t="s">
        <v>444</v>
      </c>
      <c r="B29" s="84"/>
      <c r="C29" s="22"/>
      <c r="D29" s="58" t="s">
        <v>30</v>
      </c>
      <c r="E29" s="57" t="s">
        <v>11</v>
      </c>
      <c r="F29" s="99">
        <f>samenvatting!E17</f>
        <v>2.5000000000000001E-2</v>
      </c>
      <c r="H29" s="119"/>
    </row>
    <row r="30" spans="1:8" ht="12.5">
      <c r="A30" s="110" t="s">
        <v>387</v>
      </c>
      <c r="B30" s="84" t="s">
        <v>43</v>
      </c>
      <c r="C30" s="84"/>
      <c r="D30" s="54" t="s">
        <v>402</v>
      </c>
      <c r="E30" s="25" t="s">
        <v>47</v>
      </c>
      <c r="F30" s="93">
        <f>_xlfn.XLOOKUP(F13,Tabel_CLT[naam],Tabel_CLT[D11])*1000</f>
        <v>5808000</v>
      </c>
      <c r="G30" s="159"/>
      <c r="H30" s="119"/>
    </row>
    <row r="31" spans="1:8" ht="12.5">
      <c r="A31" s="110" t="s">
        <v>388</v>
      </c>
      <c r="B31" s="84" t="s">
        <v>43</v>
      </c>
      <c r="C31" s="84"/>
      <c r="D31" s="54" t="s">
        <v>403</v>
      </c>
      <c r="E31" s="25" t="s">
        <v>47</v>
      </c>
      <c r="F31" s="47">
        <f>_xlfn.XLOOKUP(F13,Tabel_CLT[naam],Tabel_CLT[D22])*1000</f>
        <v>1525333</v>
      </c>
      <c r="H31" s="119"/>
    </row>
    <row r="32" spans="1:8">
      <c r="A32" s="110"/>
      <c r="B32" s="84"/>
      <c r="C32" s="84"/>
      <c r="D32" s="54"/>
      <c r="E32" s="25"/>
      <c r="F32" s="68"/>
    </row>
    <row r="33" spans="1:8">
      <c r="A33" s="26" t="s">
        <v>565</v>
      </c>
      <c r="B33" s="84"/>
      <c r="C33" s="84"/>
      <c r="D33" s="54"/>
      <c r="E33" s="25"/>
      <c r="F33" s="68"/>
    </row>
    <row r="34" spans="1:8" ht="12.5">
      <c r="A34" s="119" t="s">
        <v>397</v>
      </c>
      <c r="B34" s="110" t="s">
        <v>540</v>
      </c>
      <c r="C34" s="22" t="s">
        <v>512</v>
      </c>
      <c r="D34" s="54" t="s">
        <v>389</v>
      </c>
      <c r="E34" s="25" t="s">
        <v>11</v>
      </c>
      <c r="F34" s="50">
        <f>IF(F16="one-way",1,"under construction")</f>
        <v>1</v>
      </c>
      <c r="H34" s="119" t="s">
        <v>580</v>
      </c>
    </row>
    <row r="35" spans="1:8" ht="12.5">
      <c r="A35" s="119" t="s">
        <v>398</v>
      </c>
      <c r="B35" s="110" t="s">
        <v>540</v>
      </c>
      <c r="C35" s="22" t="s">
        <v>513</v>
      </c>
      <c r="D35" s="54" t="s">
        <v>390</v>
      </c>
      <c r="E35" s="25" t="s">
        <v>11</v>
      </c>
      <c r="F35" s="50">
        <f>IF(F16="one-way",1,"under construction")</f>
        <v>1</v>
      </c>
      <c r="H35" s="119" t="s">
        <v>580</v>
      </c>
    </row>
    <row r="36" spans="1:8" ht="13">
      <c r="A36" s="119" t="s">
        <v>467</v>
      </c>
      <c r="B36" s="110" t="s">
        <v>541</v>
      </c>
      <c r="C36" s="122" t="s">
        <v>399</v>
      </c>
      <c r="D36" s="54" t="s">
        <v>400</v>
      </c>
      <c r="E36" s="73" t="s">
        <v>24</v>
      </c>
      <c r="F36" s="99">
        <f>$F$34*F35*(PI()/(2*F14^2))*SQRT(F30/F23)</f>
        <v>8.7911868456848001</v>
      </c>
      <c r="G36" s="160" t="s">
        <v>186</v>
      </c>
      <c r="H36" s="119"/>
    </row>
    <row r="37" spans="1:8" ht="12.5">
      <c r="A37" s="119" t="s">
        <v>396</v>
      </c>
      <c r="B37" s="119" t="s">
        <v>537</v>
      </c>
      <c r="C37" s="110"/>
      <c r="D37" s="122" t="s">
        <v>401</v>
      </c>
      <c r="E37" s="73" t="s">
        <v>24</v>
      </c>
      <c r="F37" s="99">
        <v>4.5</v>
      </c>
      <c r="G37" s="112"/>
    </row>
    <row r="38" spans="1:8">
      <c r="A38" s="84"/>
      <c r="B38" s="84"/>
      <c r="C38" s="84"/>
      <c r="D38" s="54"/>
      <c r="E38" s="73"/>
      <c r="F38" s="86"/>
    </row>
    <row r="39" spans="1:8">
      <c r="A39" s="26" t="s">
        <v>566</v>
      </c>
      <c r="B39" s="84"/>
      <c r="C39" s="84"/>
      <c r="D39" s="54"/>
      <c r="E39" s="73"/>
      <c r="F39" s="86"/>
    </row>
    <row r="40" spans="1:8" ht="13">
      <c r="A40" s="119" t="s">
        <v>391</v>
      </c>
      <c r="B40" s="119" t="s">
        <v>542</v>
      </c>
      <c r="C40" s="119" t="s">
        <v>392</v>
      </c>
      <c r="D40" s="52" t="s">
        <v>465</v>
      </c>
      <c r="E40" s="73" t="s">
        <v>17</v>
      </c>
      <c r="F40" s="96">
        <f>MIN(0.95*F14*(F31/F30)^(0.25),F15)</f>
        <v>3</v>
      </c>
      <c r="H40" s="119"/>
    </row>
    <row r="41" spans="1:8" ht="13">
      <c r="A41" s="84" t="s">
        <v>32</v>
      </c>
      <c r="B41" s="119" t="s">
        <v>544</v>
      </c>
      <c r="C41" s="48" t="s">
        <v>564</v>
      </c>
      <c r="D41" s="52" t="s">
        <v>393</v>
      </c>
      <c r="E41" s="120" t="s">
        <v>14</v>
      </c>
      <c r="F41" s="102">
        <f>(1*1000*(F14*1000)^3)/(48*F30*10^6*F40)</f>
        <v>0.17800758532292624</v>
      </c>
      <c r="H41" s="119"/>
    </row>
    <row r="42" spans="1:8">
      <c r="A42" s="84"/>
      <c r="B42" s="84"/>
      <c r="C42" s="84"/>
      <c r="D42" s="54"/>
      <c r="E42" s="73"/>
      <c r="F42" s="86"/>
      <c r="H42" s="119"/>
    </row>
    <row r="43" spans="1:8">
      <c r="A43" s="26" t="s">
        <v>567</v>
      </c>
    </row>
    <row r="44" spans="1:8" ht="12.5">
      <c r="A44" s="119" t="s">
        <v>405</v>
      </c>
      <c r="B44" s="119" t="s">
        <v>539</v>
      </c>
      <c r="C44" s="52" t="s">
        <v>407</v>
      </c>
      <c r="D44" s="52" t="s">
        <v>406</v>
      </c>
      <c r="E44" s="117" t="s">
        <v>11</v>
      </c>
      <c r="F44" s="93">
        <f>MAX(4*F26,8)</f>
        <v>8</v>
      </c>
    </row>
    <row r="45" spans="1:8" s="22" customFormat="1" ht="12.5">
      <c r="A45" s="22" t="s">
        <v>508</v>
      </c>
      <c r="B45" s="22" t="s">
        <v>545</v>
      </c>
      <c r="C45" s="22" t="s">
        <v>570</v>
      </c>
      <c r="D45" s="48"/>
      <c r="E45" s="25"/>
      <c r="F45" s="24" t="str">
        <f>IF(F36&lt;F44,"ja","nee")</f>
        <v>nee</v>
      </c>
    </row>
    <row r="46" spans="1:8" ht="13">
      <c r="A46" s="119" t="s">
        <v>408</v>
      </c>
      <c r="B46" s="119" t="s">
        <v>546</v>
      </c>
      <c r="C46" s="52" t="s">
        <v>410</v>
      </c>
      <c r="D46" s="52" t="s">
        <v>409</v>
      </c>
      <c r="E46" s="120" t="s">
        <v>11</v>
      </c>
      <c r="F46" s="125">
        <f>IF(F16="one-way",1,MAX(0.19*(F15/F14)*(F30/F31)^0.25,1))</f>
        <v>1</v>
      </c>
      <c r="H46" s="119"/>
    </row>
    <row r="47" spans="1:8" ht="12.5">
      <c r="A47" s="119" t="s">
        <v>411</v>
      </c>
      <c r="B47" s="119" t="s">
        <v>547</v>
      </c>
      <c r="D47" s="124" t="s">
        <v>412</v>
      </c>
      <c r="E47" s="120" t="s">
        <v>11</v>
      </c>
      <c r="F47" s="125">
        <v>0.4</v>
      </c>
      <c r="H47" s="119" t="s">
        <v>514</v>
      </c>
    </row>
    <row r="48" spans="1:8" ht="12.5">
      <c r="A48" s="119" t="s">
        <v>413</v>
      </c>
      <c r="B48" s="119" t="s">
        <v>547</v>
      </c>
      <c r="D48" s="52" t="s">
        <v>414</v>
      </c>
      <c r="E48" s="120" t="s">
        <v>49</v>
      </c>
      <c r="F48" s="125">
        <v>50</v>
      </c>
      <c r="H48" s="119"/>
    </row>
    <row r="49" spans="1:9" ht="13">
      <c r="A49" s="119" t="s">
        <v>394</v>
      </c>
      <c r="B49" s="119" t="s">
        <v>543</v>
      </c>
      <c r="C49" s="52" t="s">
        <v>581</v>
      </c>
      <c r="D49" s="52" t="s">
        <v>50</v>
      </c>
      <c r="E49" s="73" t="s">
        <v>25</v>
      </c>
      <c r="F49" s="93">
        <f>IF(F16="one-way",F14*F23*F15/2,F14*F23*F15/4)</f>
        <v>1868.25</v>
      </c>
      <c r="G49" s="112"/>
      <c r="H49" s="119"/>
    </row>
    <row r="50" spans="1:9" ht="13">
      <c r="A50" s="119" t="s">
        <v>415</v>
      </c>
      <c r="B50" s="119" t="s">
        <v>548</v>
      </c>
      <c r="C50" s="52" t="s">
        <v>416</v>
      </c>
      <c r="D50" s="52" t="s">
        <v>417</v>
      </c>
      <c r="E50" s="73" t="s">
        <v>33</v>
      </c>
      <c r="F50" s="126">
        <f>(F46*F47*F48)/(SQRT(2)*2*F29*F49)</f>
        <v>0.15139446673337023</v>
      </c>
      <c r="H50" s="119"/>
    </row>
    <row r="51" spans="1:9" ht="12.5">
      <c r="A51" s="119" t="s">
        <v>435</v>
      </c>
      <c r="B51" s="119" t="s">
        <v>537</v>
      </c>
      <c r="C51" s="52" t="s">
        <v>436</v>
      </c>
      <c r="D51" s="52" t="s">
        <v>437</v>
      </c>
      <c r="E51" s="120" t="s">
        <v>11</v>
      </c>
      <c r="F51" s="130">
        <f>F50/0.005</f>
        <v>30.278893346674046</v>
      </c>
      <c r="H51" s="119"/>
    </row>
    <row r="52" spans="1:9">
      <c r="A52" s="119"/>
      <c r="B52" s="119"/>
      <c r="E52" s="120"/>
    </row>
    <row r="53" spans="1:9">
      <c r="A53" s="26" t="s">
        <v>568</v>
      </c>
      <c r="B53" s="119"/>
    </row>
    <row r="54" spans="1:9" ht="13">
      <c r="A54" s="119" t="s">
        <v>51</v>
      </c>
      <c r="B54" s="119" t="s">
        <v>549</v>
      </c>
      <c r="C54" s="52" t="s">
        <v>419</v>
      </c>
      <c r="D54" s="52" t="s">
        <v>418</v>
      </c>
      <c r="E54" s="120" t="s">
        <v>52</v>
      </c>
      <c r="F54" s="129">
        <f>(42*F26^1.43)/(F36^1.3)</f>
        <v>6.7059516911026842</v>
      </c>
      <c r="H54" s="119"/>
    </row>
    <row r="55" spans="1:9" ht="12.5">
      <c r="A55" s="119" t="s">
        <v>421</v>
      </c>
      <c r="B55" s="119" t="s">
        <v>550</v>
      </c>
      <c r="D55" s="52" t="s">
        <v>422</v>
      </c>
      <c r="E55" s="120" t="s">
        <v>11</v>
      </c>
      <c r="F55" s="125">
        <v>0.7</v>
      </c>
      <c r="H55" s="119"/>
    </row>
    <row r="56" spans="1:9" ht="13">
      <c r="A56" s="119" t="s">
        <v>420</v>
      </c>
      <c r="B56" s="119" t="s">
        <v>551</v>
      </c>
      <c r="C56" s="52" t="s">
        <v>424</v>
      </c>
      <c r="D56" s="52" t="s">
        <v>423</v>
      </c>
      <c r="E56" s="120" t="s">
        <v>35</v>
      </c>
      <c r="F56" s="127">
        <f>F55*F54/(F49+70)</f>
        <v>2.4218579562862784E-3</v>
      </c>
      <c r="H56" s="119"/>
    </row>
    <row r="57" spans="1:9" ht="13">
      <c r="A57" s="119" t="s">
        <v>425</v>
      </c>
      <c r="B57" s="119" t="s">
        <v>552</v>
      </c>
      <c r="C57" s="52" t="s">
        <v>427</v>
      </c>
      <c r="D57" s="52" t="s">
        <v>426</v>
      </c>
      <c r="E57" s="120" t="s">
        <v>11</v>
      </c>
      <c r="F57" s="129">
        <f>IF(F16="one-way",1,MAX(0.48*(F15/F14)*(F30/F31)^0.25,1))</f>
        <v>1</v>
      </c>
      <c r="H57" s="119"/>
    </row>
    <row r="58" spans="1:9" ht="12.5">
      <c r="A58" s="119" t="s">
        <v>53</v>
      </c>
      <c r="B58" s="119" t="s">
        <v>553</v>
      </c>
      <c r="C58" s="52" t="s">
        <v>428</v>
      </c>
      <c r="D58" s="52" t="s">
        <v>429</v>
      </c>
      <c r="E58" s="120" t="s">
        <v>35</v>
      </c>
      <c r="F58" s="127">
        <f>F57*F56</f>
        <v>2.4218579562862784E-3</v>
      </c>
      <c r="H58" s="119"/>
    </row>
    <row r="59" spans="1:9" ht="12.5">
      <c r="A59" s="119" t="s">
        <v>431</v>
      </c>
      <c r="B59" s="119" t="s">
        <v>554</v>
      </c>
      <c r="C59" s="52" t="s">
        <v>432</v>
      </c>
      <c r="D59" s="124" t="s">
        <v>433</v>
      </c>
      <c r="E59" s="120" t="s">
        <v>11</v>
      </c>
      <c r="F59" s="128">
        <f>IF(AND(F57&gt;=1,F57&lt;=1.9),1.35-0.4*F57,0.67)</f>
        <v>0.95000000000000007</v>
      </c>
      <c r="H59" s="119" t="s">
        <v>579</v>
      </c>
      <c r="I59" s="119"/>
    </row>
    <row r="60" spans="1:9" ht="12.5">
      <c r="A60" s="119" t="s">
        <v>34</v>
      </c>
      <c r="B60" s="119" t="s">
        <v>555</v>
      </c>
      <c r="C60" s="52" t="s">
        <v>434</v>
      </c>
      <c r="D60" s="52" t="s">
        <v>430</v>
      </c>
      <c r="E60" s="120" t="s">
        <v>35</v>
      </c>
      <c r="F60" s="127">
        <f>F58*(0.65-0.01*F36)*(1.22-11*F29)*F59</f>
        <v>1.2221049325302823E-3</v>
      </c>
      <c r="H60" s="119"/>
    </row>
    <row r="61" spans="1:9" ht="12.5">
      <c r="A61" s="119" t="s">
        <v>438</v>
      </c>
      <c r="B61" s="119" t="s">
        <v>537</v>
      </c>
      <c r="C61" s="52" t="s">
        <v>439</v>
      </c>
      <c r="D61" s="52" t="s">
        <v>440</v>
      </c>
      <c r="E61" s="120" t="s">
        <v>11</v>
      </c>
      <c r="F61" s="130">
        <f>F60/0.0001</f>
        <v>12.221049325302822</v>
      </c>
    </row>
    <row r="62" spans="1:9">
      <c r="A62" s="119"/>
      <c r="B62" s="119"/>
      <c r="E62" s="120"/>
    </row>
    <row r="63" spans="1:9">
      <c r="A63" s="51" t="s">
        <v>442</v>
      </c>
      <c r="B63" s="119"/>
      <c r="E63" s="120"/>
    </row>
    <row r="64" spans="1:9">
      <c r="A64" s="119" t="s">
        <v>28</v>
      </c>
      <c r="B64" s="119" t="s">
        <v>537</v>
      </c>
      <c r="D64" s="52" t="s">
        <v>60</v>
      </c>
      <c r="E64" s="120" t="s">
        <v>11</v>
      </c>
      <c r="F64" s="50">
        <f>IF(F45="nee",F61,MAX(F51,F61))</f>
        <v>12.221049325302822</v>
      </c>
    </row>
    <row r="65" spans="1:6">
      <c r="A65" s="119" t="s">
        <v>36</v>
      </c>
      <c r="B65" s="119" t="s">
        <v>537</v>
      </c>
      <c r="D65" s="52" t="s">
        <v>443</v>
      </c>
      <c r="E65" s="120" t="s">
        <v>11</v>
      </c>
      <c r="F65" s="130" t="str" cm="1">
        <f t="array" ref="F65">_xlfn.XLOOKUP(F64,tabel_1995_floor_performance_9p1[R],tabel_1995_floor_performance_9p1[floor performance level],na,1,1)</f>
        <v>IV</v>
      </c>
    </row>
    <row r="66" spans="1:6">
      <c r="A66" s="119" t="s">
        <v>441</v>
      </c>
      <c r="B66" s="119" t="s">
        <v>537</v>
      </c>
      <c r="D66" s="52" t="s">
        <v>11</v>
      </c>
      <c r="E66" s="120" t="s">
        <v>11</v>
      </c>
      <c r="F66" s="130" t="str">
        <f>IF(F36&gt;F37,"ja","nee")</f>
        <v>ja</v>
      </c>
    </row>
    <row r="67" spans="1:6" ht="12.5">
      <c r="A67" s="119" t="s">
        <v>573</v>
      </c>
      <c r="B67" s="119" t="s">
        <v>537</v>
      </c>
      <c r="D67" s="119" t="s">
        <v>575</v>
      </c>
      <c r="E67" s="120" t="s">
        <v>14</v>
      </c>
      <c r="F67" s="129" cm="1">
        <f t="array" ref="F67">_xlfn.XLOOKUP(F64,tabel_1995_floor_performance_9p1[R],tabel_1995_floor_performance_9p1[wlim,max],na,1,1)</f>
        <v>1</v>
      </c>
    </row>
    <row r="68" spans="1:6" ht="12.5">
      <c r="A68" s="119" t="s">
        <v>576</v>
      </c>
      <c r="B68" s="119" t="s">
        <v>574</v>
      </c>
      <c r="D68" s="119" t="s">
        <v>577</v>
      </c>
      <c r="E68" s="120" t="s">
        <v>14</v>
      </c>
      <c r="F68" s="129">
        <f>IF(F67&lt;=0.5,F67,(150*F64/(F14*1000)))</f>
        <v>0.34587875448970251</v>
      </c>
    </row>
    <row r="69" spans="1:6">
      <c r="A69" s="119" t="s">
        <v>578</v>
      </c>
      <c r="B69" s="119" t="s">
        <v>537</v>
      </c>
      <c r="D69" s="119" t="s">
        <v>11</v>
      </c>
      <c r="E69" s="120" t="s">
        <v>11</v>
      </c>
      <c r="F69" s="129" t="str">
        <f>IF(F41&lt;F68,"ja","nee")</f>
        <v>ja</v>
      </c>
    </row>
    <row r="70" spans="1:6">
      <c r="A70" s="84"/>
      <c r="B70" s="84"/>
      <c r="C70" s="84"/>
      <c r="E70" s="73"/>
      <c r="F70" s="86"/>
    </row>
    <row r="74" spans="1:6">
      <c r="F74" s="103"/>
    </row>
  </sheetData>
  <phoneticPr fontId="10" type="noConversion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70" max="6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rgb="FFCCFFCC"/>
    <pageSetUpPr fitToPage="1"/>
  </sheetPr>
  <dimension ref="A1:H51"/>
  <sheetViews>
    <sheetView showGridLines="0" view="pageBreakPreview" topLeftCell="A9" zoomScale="90" zoomScaleNormal="100" zoomScaleSheetLayoutView="90" workbookViewId="0">
      <selection activeCell="F26" sqref="F26"/>
    </sheetView>
  </sheetViews>
  <sheetFormatPr defaultColWidth="9.1796875" defaultRowHeight="11.5"/>
  <cols>
    <col min="1" max="1" width="58.7265625" style="11" customWidth="1"/>
    <col min="2" max="2" width="36.26953125" style="11" customWidth="1"/>
    <col min="3" max="3" width="45.7265625" style="11" customWidth="1"/>
    <col min="4" max="4" width="12.7265625" style="52" customWidth="1"/>
    <col min="5" max="5" width="8.7265625" style="28" customWidth="1"/>
    <col min="6" max="6" width="12.7265625" style="29" customWidth="1"/>
    <col min="7" max="7" width="14" style="22" customWidth="1"/>
    <col min="8" max="10" width="12.7265625" style="11" customWidth="1"/>
    <col min="11" max="16384" width="9.1796875" style="11"/>
  </cols>
  <sheetData>
    <row r="1" spans="1:7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45422</v>
      </c>
      <c r="G1" s="111"/>
    </row>
    <row r="2" spans="1:7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7" s="20" customFormat="1" ht="15" customHeight="1">
      <c r="A3" s="22"/>
      <c r="B3" s="22"/>
      <c r="C3" s="22"/>
      <c r="D3" s="48"/>
      <c r="E3" s="25" t="s">
        <v>3</v>
      </c>
      <c r="F3" s="24">
        <f>IF(code="","",code)</f>
        <v>2301651</v>
      </c>
      <c r="G3" s="111"/>
    </row>
    <row r="4" spans="1:7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7" s="20" customFormat="1" ht="10" customHeight="1">
      <c r="A5" s="22"/>
      <c r="B5" s="22"/>
      <c r="C5" s="22"/>
      <c r="D5" s="48"/>
      <c r="E5" s="25"/>
      <c r="F5" s="19"/>
      <c r="G5" s="111"/>
    </row>
    <row r="6" spans="1:7" ht="18" customHeight="1">
      <c r="A6" s="39" t="s">
        <v>506</v>
      </c>
      <c r="B6" s="41"/>
      <c r="C6" s="41"/>
      <c r="D6" s="65"/>
      <c r="E6" s="42"/>
      <c r="F6" s="43"/>
    </row>
    <row r="7" spans="1:7" ht="5.15" customHeight="1">
      <c r="A7" s="41"/>
      <c r="B7" s="41"/>
      <c r="C7" s="41"/>
      <c r="D7" s="65"/>
      <c r="E7" s="42"/>
      <c r="F7" s="43"/>
    </row>
    <row r="8" spans="1:7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</row>
    <row r="9" spans="1:7">
      <c r="A9" s="26"/>
      <c r="B9" s="26"/>
      <c r="C9" s="26"/>
      <c r="D9" s="27"/>
      <c r="E9" s="27"/>
      <c r="F9" s="68"/>
    </row>
    <row r="10" spans="1:7">
      <c r="A10" s="26" t="s">
        <v>39</v>
      </c>
      <c r="B10" s="26"/>
      <c r="C10" s="26"/>
      <c r="D10" s="27"/>
      <c r="E10" s="27"/>
      <c r="F10" s="143"/>
    </row>
    <row r="11" spans="1:7">
      <c r="A11" s="84" t="s">
        <v>12</v>
      </c>
      <c r="B11" s="84"/>
      <c r="C11" s="26"/>
      <c r="D11" s="27" t="s">
        <v>11</v>
      </c>
      <c r="E11" s="27" t="s">
        <v>11</v>
      </c>
      <c r="F11" s="47" t="str">
        <f>samenvatting!E12</f>
        <v>Derix</v>
      </c>
    </row>
    <row r="12" spans="1:7" ht="12.5">
      <c r="A12" s="84" t="s">
        <v>13</v>
      </c>
      <c r="B12" s="84"/>
      <c r="C12" s="22"/>
      <c r="D12" s="63" t="s">
        <v>452</v>
      </c>
      <c r="E12" s="25" t="s">
        <v>14</v>
      </c>
      <c r="F12" s="47">
        <f>samenvatting!E13</f>
        <v>200</v>
      </c>
    </row>
    <row r="13" spans="1:7">
      <c r="A13" s="84" t="s">
        <v>15</v>
      </c>
      <c r="B13" s="84"/>
      <c r="C13" s="22"/>
      <c r="D13" s="52" t="s">
        <v>385</v>
      </c>
      <c r="E13" s="27" t="s">
        <v>11</v>
      </c>
      <c r="F13" s="47" t="str">
        <f>samenvatting!E11</f>
        <v>L-200/5s</v>
      </c>
    </row>
    <row r="14" spans="1:7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7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7">
      <c r="A16" s="84"/>
      <c r="B16" s="84"/>
      <c r="C16" s="22"/>
      <c r="D16" s="54"/>
      <c r="E16" s="25"/>
      <c r="F16" s="19"/>
    </row>
    <row r="17" spans="1:7">
      <c r="A17" s="51" t="s">
        <v>41</v>
      </c>
      <c r="B17" s="84"/>
      <c r="C17" s="22"/>
      <c r="D17" s="54"/>
      <c r="E17" s="25"/>
      <c r="F17" s="19"/>
    </row>
    <row r="18" spans="1:7" ht="12.5">
      <c r="A18" s="84" t="s">
        <v>42</v>
      </c>
      <c r="B18" s="84" t="s">
        <v>43</v>
      </c>
      <c r="C18" s="22"/>
      <c r="D18" s="54" t="s">
        <v>462</v>
      </c>
      <c r="E18" s="25" t="s">
        <v>21</v>
      </c>
      <c r="F18" s="24">
        <f>_xlfn.XLOOKUP(F13,Tabel_CLT[naam],Tabel_CLT[gewicht])</f>
        <v>90</v>
      </c>
    </row>
    <row r="19" spans="1:7" ht="12.5">
      <c r="A19" s="84" t="s">
        <v>44</v>
      </c>
      <c r="B19" s="84"/>
      <c r="C19" s="84"/>
      <c r="D19" s="53" t="s">
        <v>463</v>
      </c>
      <c r="E19" s="82" t="s">
        <v>21</v>
      </c>
      <c r="F19" s="47">
        <f>samenvatting!E20</f>
        <v>120</v>
      </c>
    </row>
    <row r="20" spans="1:7" ht="12.5">
      <c r="A20" s="84" t="s">
        <v>22</v>
      </c>
      <c r="B20" s="84"/>
      <c r="C20" s="84"/>
      <c r="D20" s="53" t="s">
        <v>464</v>
      </c>
      <c r="E20" s="82" t="s">
        <v>21</v>
      </c>
      <c r="F20" s="47">
        <f>samenvatting!E21</f>
        <v>250</v>
      </c>
    </row>
    <row r="21" spans="1:7" ht="12">
      <c r="A21" s="84" t="s">
        <v>45</v>
      </c>
      <c r="B21" s="119" t="s">
        <v>538</v>
      </c>
      <c r="C21" s="84"/>
      <c r="D21" s="66" t="s">
        <v>11</v>
      </c>
      <c r="E21" s="109" t="s">
        <v>11</v>
      </c>
      <c r="F21" s="56">
        <v>0.1</v>
      </c>
    </row>
    <row r="22" spans="1:7" ht="12.5">
      <c r="A22" s="84" t="s">
        <v>41</v>
      </c>
      <c r="B22" s="84"/>
      <c r="C22" s="53" t="s">
        <v>386</v>
      </c>
      <c r="D22" s="53" t="s">
        <v>17</v>
      </c>
      <c r="E22" s="82" t="s">
        <v>21</v>
      </c>
      <c r="F22" s="93">
        <f>F19+F18+F20*F21</f>
        <v>235</v>
      </c>
    </row>
    <row r="23" spans="1:7">
      <c r="A23" s="84"/>
      <c r="B23" s="84"/>
      <c r="C23" s="53"/>
      <c r="D23" s="53"/>
      <c r="E23" s="82"/>
      <c r="F23" s="121"/>
    </row>
    <row r="24" spans="1:7" s="22" customFormat="1">
      <c r="A24" s="51" t="s">
        <v>46</v>
      </c>
      <c r="B24" s="84"/>
      <c r="D24" s="52"/>
      <c r="E24" s="73"/>
      <c r="F24" s="86"/>
    </row>
    <row r="25" spans="1:7" s="22" customFormat="1" ht="14.5">
      <c r="A25" s="119" t="s">
        <v>444</v>
      </c>
      <c r="B25" s="84"/>
      <c r="D25" s="58" t="s">
        <v>30</v>
      </c>
      <c r="E25" s="57" t="s">
        <v>11</v>
      </c>
      <c r="F25" s="99">
        <f>samenvatting!E17</f>
        <v>2.5000000000000001E-2</v>
      </c>
    </row>
    <row r="26" spans="1:7" s="22" customFormat="1" ht="12.5">
      <c r="A26" s="110" t="s">
        <v>387</v>
      </c>
      <c r="B26" s="84" t="s">
        <v>43</v>
      </c>
      <c r="C26" s="84"/>
      <c r="D26" s="54" t="s">
        <v>402</v>
      </c>
      <c r="E26" s="25" t="s">
        <v>47</v>
      </c>
      <c r="F26" s="24">
        <f>_xlfn.XLOOKUP(F13,Tabel_CLT[naam],Tabel_CLT[D11])*1000</f>
        <v>5808000</v>
      </c>
    </row>
    <row r="27" spans="1:7" ht="12.5">
      <c r="A27" s="110" t="s">
        <v>388</v>
      </c>
      <c r="B27" s="84" t="s">
        <v>43</v>
      </c>
      <c r="C27" s="84"/>
      <c r="D27" s="54" t="s">
        <v>403</v>
      </c>
      <c r="E27" s="25" t="s">
        <v>47</v>
      </c>
      <c r="F27" s="47">
        <f>_xlfn.XLOOKUP(F13,Tabel_CLT[naam],Tabel_CLT[D22])*1000</f>
        <v>1525333</v>
      </c>
    </row>
    <row r="28" spans="1:7">
      <c r="A28" s="110"/>
      <c r="B28" s="84"/>
      <c r="C28" s="84"/>
      <c r="D28" s="54"/>
      <c r="E28" s="25"/>
      <c r="F28" s="68"/>
    </row>
    <row r="29" spans="1:7">
      <c r="A29" s="51" t="s">
        <v>395</v>
      </c>
      <c r="B29" s="84"/>
      <c r="C29" s="84"/>
      <c r="D29" s="54"/>
      <c r="E29" s="25"/>
      <c r="F29" s="68"/>
    </row>
    <row r="30" spans="1:7" ht="13">
      <c r="A30" s="119" t="s">
        <v>467</v>
      </c>
      <c r="B30" s="110" t="s">
        <v>541</v>
      </c>
      <c r="C30" s="157" t="s">
        <v>603</v>
      </c>
      <c r="D30" s="54" t="s">
        <v>400</v>
      </c>
      <c r="E30" s="73" t="s">
        <v>24</v>
      </c>
      <c r="F30" s="99">
        <f>(PI()/(2*F14^2))*SQRT(F26/F22)</f>
        <v>8.7911868456848001</v>
      </c>
      <c r="G30" s="160" t="s">
        <v>186</v>
      </c>
    </row>
    <row r="31" spans="1:7">
      <c r="A31" s="84"/>
      <c r="B31" s="84"/>
      <c r="C31" s="84"/>
      <c r="D31" s="54"/>
      <c r="E31" s="73"/>
      <c r="F31" s="86"/>
    </row>
    <row r="32" spans="1:7">
      <c r="A32" s="51" t="s">
        <v>48</v>
      </c>
      <c r="B32" s="84"/>
      <c r="C32" s="84"/>
      <c r="E32" s="73"/>
      <c r="F32" s="86"/>
    </row>
    <row r="33" spans="1:8" ht="13">
      <c r="A33" s="119" t="s">
        <v>394</v>
      </c>
      <c r="B33" s="119" t="s">
        <v>543</v>
      </c>
      <c r="C33" s="52" t="s">
        <v>581</v>
      </c>
      <c r="D33" s="52" t="s">
        <v>50</v>
      </c>
      <c r="E33" s="73" t="s">
        <v>25</v>
      </c>
      <c r="F33" s="93">
        <f>F14*F22*F15/2</f>
        <v>1868.25</v>
      </c>
      <c r="G33" s="112"/>
      <c r="H33" s="119"/>
    </row>
    <row r="34" spans="1:8">
      <c r="A34" s="119"/>
      <c r="B34" s="119"/>
      <c r="C34" s="52"/>
      <c r="E34" s="73"/>
      <c r="F34" s="144"/>
      <c r="G34" s="112"/>
    </row>
    <row r="35" spans="1:8">
      <c r="A35" s="51" t="s">
        <v>479</v>
      </c>
      <c r="B35" s="119"/>
      <c r="C35" s="52"/>
      <c r="E35" s="73"/>
      <c r="F35" s="144"/>
      <c r="G35" s="112"/>
    </row>
    <row r="36" spans="1:8" ht="12.5">
      <c r="A36" s="119" t="s">
        <v>482</v>
      </c>
      <c r="B36" s="119"/>
      <c r="C36" s="52"/>
      <c r="D36" s="119" t="s">
        <v>489</v>
      </c>
      <c r="E36" s="120" t="s">
        <v>25</v>
      </c>
      <c r="F36" s="93">
        <f>INDEX(ES_RMS_90!A3:AH3,MATCH(F33,ES_RMS_90!A3:AH3))</f>
        <v>1000</v>
      </c>
      <c r="G36" s="112"/>
    </row>
    <row r="37" spans="1:8" ht="12.5">
      <c r="A37" s="119" t="s">
        <v>483</v>
      </c>
      <c r="B37" s="119"/>
      <c r="C37" s="52"/>
      <c r="D37" s="119" t="s">
        <v>490</v>
      </c>
      <c r="E37" s="120" t="s">
        <v>25</v>
      </c>
      <c r="F37" s="93" cm="1">
        <f t="array" ref="F37">INDEX(ES_RMS_90!A3:AH3,MATCH(F33,ES_RMS_90!A3:AH3)+1)</f>
        <v>2000</v>
      </c>
      <c r="G37" s="112"/>
    </row>
    <row r="38" spans="1:8" ht="12.5">
      <c r="A38" s="119" t="s">
        <v>480</v>
      </c>
      <c r="B38" s="119"/>
      <c r="C38" s="52"/>
      <c r="D38" s="119" t="s">
        <v>491</v>
      </c>
      <c r="E38" s="120" t="s">
        <v>24</v>
      </c>
      <c r="F38" s="129">
        <f>INDEX(ES_RMS_90!A3:A60,MATCH(F30,ES_RMS_90!A3:A60))</f>
        <v>8.5</v>
      </c>
      <c r="G38" s="112"/>
    </row>
    <row r="39" spans="1:8" ht="12.5">
      <c r="A39" s="119" t="s">
        <v>481</v>
      </c>
      <c r="B39" s="119"/>
      <c r="C39" s="52"/>
      <c r="D39" s="119" t="s">
        <v>492</v>
      </c>
      <c r="E39" s="120" t="s">
        <v>24</v>
      </c>
      <c r="F39" s="96" cm="1">
        <f t="array" ref="F39">INDEX(ES_RMS_90!A3:A60,MATCH(F30,ES_RMS_90!A3:A60)+1)</f>
        <v>9</v>
      </c>
      <c r="G39" s="112"/>
    </row>
    <row r="40" spans="1:8">
      <c r="A40" s="119" t="s">
        <v>484</v>
      </c>
      <c r="B40" s="119"/>
      <c r="C40" s="52"/>
      <c r="D40" s="52" t="s">
        <v>11</v>
      </c>
      <c r="E40" s="120" t="s">
        <v>11</v>
      </c>
      <c r="F40" s="96">
        <f>INDEX(ES_RMS_90!A3:AH60,MATCH(F38,ES_RMS_90!A3:A60,0),MATCH(F36,ES_RMS_90!A3:AH3,0))</f>
        <v>8.4224453954735594</v>
      </c>
      <c r="G40" s="112"/>
    </row>
    <row r="41" spans="1:8">
      <c r="A41" s="119" t="s">
        <v>485</v>
      </c>
      <c r="B41" s="119"/>
      <c r="C41" s="52"/>
      <c r="D41" s="52" t="s">
        <v>11</v>
      </c>
      <c r="E41" s="120" t="s">
        <v>11</v>
      </c>
      <c r="F41" s="96">
        <f>INDEX(ES_RMS_90!A3:AH60,MATCH(F38,ES_RMS_90!A3:A60,0),MATCH(F37,ES_RMS_90!A3:AH3,0))</f>
        <v>4.2112226977367797</v>
      </c>
      <c r="G41" s="112"/>
    </row>
    <row r="42" spans="1:8">
      <c r="A42" s="119" t="s">
        <v>486</v>
      </c>
      <c r="D42" s="52" t="s">
        <v>11</v>
      </c>
      <c r="E42" s="120" t="s">
        <v>11</v>
      </c>
      <c r="F42" s="129">
        <f>INDEX(ES_RMS_90!A3:AH60,MATCH(F39,ES_RMS_90!A3:A60,0),MATCH(F36,ES_RMS_90!A3:AH3,0))</f>
        <v>6.2479035078467504</v>
      </c>
    </row>
    <row r="43" spans="1:8">
      <c r="A43" s="119" t="s">
        <v>487</v>
      </c>
      <c r="D43" s="52" t="s">
        <v>11</v>
      </c>
      <c r="E43" s="120" t="s">
        <v>11</v>
      </c>
      <c r="F43" s="129">
        <f>INDEX(ES_RMS_90!A3:AH60,MATCH(F39,ES_RMS_90!A3:A60,0),MATCH(F37,ES_RMS_90!A3:AH3,0))</f>
        <v>3.1239517539233801</v>
      </c>
    </row>
    <row r="44" spans="1:8" ht="12.5">
      <c r="A44" s="119" t="s">
        <v>488</v>
      </c>
      <c r="B44" s="84"/>
      <c r="C44" s="84"/>
      <c r="D44" s="119" t="s">
        <v>493</v>
      </c>
      <c r="E44" s="120" t="s">
        <v>11</v>
      </c>
      <c r="F44" s="96">
        <f>((F40*(F37-F33)*(F39-F30))+(F41*(F33-F36)*(F39-F30))+(F42*(F37-F33)*(F30-F38))+(F43*(F33-F36)*(F30-F38)))/((F37-F36)*(F39-F38))</f>
        <v>4.0494294595094349</v>
      </c>
    </row>
    <row r="45" spans="1:8">
      <c r="A45" s="119" t="s">
        <v>500</v>
      </c>
      <c r="D45" s="52" t="s">
        <v>11</v>
      </c>
      <c r="E45" s="120" t="s">
        <v>11</v>
      </c>
      <c r="F45" s="129" t="str" cm="1">
        <f t="array" ref="F45">_xlfn.XLOOKUP(F44,Tabel!M3:M8,Tabel!L3:L8,na,1,1)</f>
        <v>E</v>
      </c>
    </row>
    <row r="46" spans="1:8">
      <c r="D46" s="11"/>
      <c r="E46" s="11"/>
      <c r="F46" s="11"/>
    </row>
    <row r="47" spans="1:8" s="22" customFormat="1"/>
    <row r="51" spans="1:6" s="22" customFormat="1">
      <c r="A51" s="11"/>
      <c r="B51" s="11"/>
      <c r="C51" s="11"/>
      <c r="D51" s="52"/>
      <c r="E51" s="28"/>
      <c r="F51" s="103"/>
    </row>
  </sheetData>
  <phoneticPr fontId="10" type="noConversion"/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47" max="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5">
    <tabColor rgb="FFCCFFCC"/>
    <pageSetUpPr fitToPage="1"/>
  </sheetPr>
  <dimension ref="A1:I52"/>
  <sheetViews>
    <sheetView showGridLines="0" view="pageBreakPreview" topLeftCell="A6" zoomScale="90" zoomScaleNormal="100" zoomScaleSheetLayoutView="90" workbookViewId="0">
      <selection activeCell="F30" sqref="F30"/>
    </sheetView>
  </sheetViews>
  <sheetFormatPr defaultColWidth="9.1796875" defaultRowHeight="11.5"/>
  <cols>
    <col min="1" max="1" width="58.7265625" style="11" customWidth="1"/>
    <col min="2" max="2" width="36.26953125" style="11" customWidth="1"/>
    <col min="3" max="3" width="45.7265625" style="11" customWidth="1"/>
    <col min="4" max="4" width="12.7265625" style="52" customWidth="1"/>
    <col min="5" max="5" width="8.7265625" style="28" customWidth="1"/>
    <col min="6" max="6" width="12.7265625" style="29" customWidth="1"/>
    <col min="7" max="7" width="14" style="22" customWidth="1"/>
    <col min="8" max="10" width="12.7265625" style="11" customWidth="1"/>
    <col min="11" max="16384" width="9.1796875" style="11"/>
  </cols>
  <sheetData>
    <row r="1" spans="1:8" s="20" customFormat="1" ht="15" customHeight="1">
      <c r="A1" s="100"/>
      <c r="B1" s="22"/>
      <c r="C1" s="22"/>
      <c r="D1" s="48"/>
      <c r="E1" s="25" t="s">
        <v>0</v>
      </c>
      <c r="F1" s="101">
        <f ca="1">TODAY()</f>
        <v>45422</v>
      </c>
      <c r="G1" s="111"/>
    </row>
    <row r="2" spans="1:8" s="20" customFormat="1" ht="15" customHeight="1">
      <c r="A2" s="23"/>
      <c r="B2" s="22"/>
      <c r="C2" s="22"/>
      <c r="D2" s="48"/>
      <c r="E2" s="25" t="s">
        <v>1</v>
      </c>
      <c r="F2" s="24" t="str">
        <f>IF(referentie="","",referentie)</f>
        <v/>
      </c>
      <c r="G2" s="111"/>
    </row>
    <row r="3" spans="1:8" s="20" customFormat="1" ht="15" customHeight="1">
      <c r="A3" s="22"/>
      <c r="B3" s="22"/>
      <c r="C3" s="22"/>
      <c r="D3" s="48"/>
      <c r="E3" s="25" t="s">
        <v>3</v>
      </c>
      <c r="F3" s="24">
        <f>IF(code="","",code)</f>
        <v>2301651</v>
      </c>
      <c r="G3" s="111"/>
    </row>
    <row r="4" spans="1:8" s="20" customFormat="1" ht="15" customHeight="1">
      <c r="A4" s="22"/>
      <c r="B4" s="22"/>
      <c r="C4" s="22"/>
      <c r="D4" s="48"/>
      <c r="E4" s="25" t="s">
        <v>4</v>
      </c>
      <c r="F4" s="24" t="str">
        <f>IF(onderdeel="","",onderdeel)</f>
        <v/>
      </c>
      <c r="G4" s="111"/>
    </row>
    <row r="5" spans="1:8" s="20" customFormat="1" ht="10" customHeight="1">
      <c r="A5" s="22"/>
      <c r="B5" s="22"/>
      <c r="C5" s="22"/>
      <c r="D5" s="48"/>
      <c r="E5" s="25"/>
      <c r="F5" s="19"/>
      <c r="G5" s="111"/>
    </row>
    <row r="6" spans="1:8" ht="18" customHeight="1">
      <c r="A6" s="39" t="s">
        <v>507</v>
      </c>
      <c r="B6" s="41"/>
      <c r="C6" s="41"/>
      <c r="D6" s="65"/>
      <c r="E6" s="42"/>
      <c r="F6" s="43"/>
    </row>
    <row r="7" spans="1:8" ht="5.15" customHeight="1">
      <c r="A7" s="41"/>
      <c r="B7" s="41"/>
      <c r="C7" s="41"/>
      <c r="D7" s="65"/>
      <c r="E7" s="42"/>
      <c r="F7" s="43"/>
    </row>
    <row r="8" spans="1:8">
      <c r="A8" s="44" t="s">
        <v>5</v>
      </c>
      <c r="B8" s="44" t="s">
        <v>37</v>
      </c>
      <c r="C8" s="44" t="s">
        <v>38</v>
      </c>
      <c r="D8" s="44" t="s">
        <v>7</v>
      </c>
      <c r="E8" s="45" t="s">
        <v>8</v>
      </c>
      <c r="F8" s="46" t="s">
        <v>9</v>
      </c>
      <c r="H8" s="119"/>
    </row>
    <row r="9" spans="1:8">
      <c r="A9" s="26"/>
      <c r="B9" s="26"/>
      <c r="C9" s="26"/>
      <c r="D9" s="27"/>
      <c r="E9" s="27"/>
      <c r="F9" s="68"/>
    </row>
    <row r="10" spans="1:8">
      <c r="A10" s="26" t="s">
        <v>39</v>
      </c>
      <c r="B10" s="26"/>
      <c r="C10" s="26"/>
      <c r="D10" s="27"/>
      <c r="E10" s="27"/>
      <c r="F10" s="143"/>
    </row>
    <row r="11" spans="1:8">
      <c r="A11" s="84" t="s">
        <v>12</v>
      </c>
      <c r="B11" s="84"/>
      <c r="C11" s="26"/>
      <c r="D11" s="27" t="s">
        <v>11</v>
      </c>
      <c r="E11" s="27" t="s">
        <v>11</v>
      </c>
      <c r="F11" s="47" t="str">
        <f>samenvatting!E12</f>
        <v>Derix</v>
      </c>
    </row>
    <row r="12" spans="1:8" ht="12.5">
      <c r="A12" s="84" t="s">
        <v>13</v>
      </c>
      <c r="B12" s="84"/>
      <c r="C12" s="22"/>
      <c r="D12" s="63" t="s">
        <v>452</v>
      </c>
      <c r="E12" s="25" t="s">
        <v>14</v>
      </c>
      <c r="F12" s="47">
        <f>samenvatting!E13</f>
        <v>200</v>
      </c>
    </row>
    <row r="13" spans="1:8">
      <c r="A13" s="84" t="s">
        <v>15</v>
      </c>
      <c r="B13" s="84"/>
      <c r="C13" s="22"/>
      <c r="D13" s="52" t="s">
        <v>385</v>
      </c>
      <c r="E13" s="27" t="s">
        <v>11</v>
      </c>
      <c r="F13" s="47" t="str">
        <f>samenvatting!E11</f>
        <v>L-200/5s</v>
      </c>
    </row>
    <row r="14" spans="1:8">
      <c r="A14" s="84" t="s">
        <v>16</v>
      </c>
      <c r="B14" s="84"/>
      <c r="C14" s="22"/>
      <c r="D14" s="53" t="s">
        <v>54</v>
      </c>
      <c r="E14" s="82" t="s">
        <v>17</v>
      </c>
      <c r="F14" s="50">
        <f>samenvatting!E14</f>
        <v>5.3</v>
      </c>
    </row>
    <row r="15" spans="1:8">
      <c r="A15" s="84" t="s">
        <v>18</v>
      </c>
      <c r="B15" s="84"/>
      <c r="C15" s="22"/>
      <c r="D15" s="53" t="s">
        <v>40</v>
      </c>
      <c r="E15" s="82" t="s">
        <v>17</v>
      </c>
      <c r="F15" s="50">
        <f>samenvatting!E15</f>
        <v>3</v>
      </c>
    </row>
    <row r="16" spans="1:8">
      <c r="A16" s="123" t="s">
        <v>571</v>
      </c>
      <c r="B16" s="84"/>
      <c r="C16" s="22"/>
      <c r="D16" s="53" t="s">
        <v>11</v>
      </c>
      <c r="E16" s="117" t="s">
        <v>11</v>
      </c>
      <c r="F16" s="50" t="str">
        <f>samenvatting!E16</f>
        <v>one-way</v>
      </c>
    </row>
    <row r="17" spans="1:8">
      <c r="A17" s="84"/>
      <c r="B17" s="84"/>
      <c r="C17" s="22"/>
      <c r="D17" s="54"/>
      <c r="E17" s="25"/>
      <c r="F17" s="19"/>
    </row>
    <row r="18" spans="1:8">
      <c r="A18" s="51" t="s">
        <v>41</v>
      </c>
      <c r="B18" s="84"/>
      <c r="C18" s="22"/>
      <c r="D18" s="54"/>
      <c r="E18" s="25"/>
      <c r="F18" s="19"/>
    </row>
    <row r="19" spans="1:8" ht="12.5">
      <c r="A19" s="84" t="s">
        <v>42</v>
      </c>
      <c r="B19" s="84" t="s">
        <v>43</v>
      </c>
      <c r="C19" s="22"/>
      <c r="D19" s="54" t="s">
        <v>462</v>
      </c>
      <c r="E19" s="25" t="s">
        <v>21</v>
      </c>
      <c r="F19" s="24">
        <f>_xlfn.XLOOKUP(F13,Tabel_CLT[naam],Tabel_CLT[gewicht])</f>
        <v>90</v>
      </c>
    </row>
    <row r="20" spans="1:8" ht="12.5">
      <c r="A20" s="84" t="s">
        <v>44</v>
      </c>
      <c r="B20" s="84"/>
      <c r="C20" s="84"/>
      <c r="D20" s="53" t="s">
        <v>463</v>
      </c>
      <c r="E20" s="82" t="s">
        <v>21</v>
      </c>
      <c r="F20" s="47">
        <f>samenvatting!E20</f>
        <v>120</v>
      </c>
    </row>
    <row r="21" spans="1:8" ht="12.5">
      <c r="A21" s="84" t="s">
        <v>22</v>
      </c>
      <c r="B21" s="84"/>
      <c r="C21" s="84"/>
      <c r="D21" s="53" t="s">
        <v>464</v>
      </c>
      <c r="E21" s="82" t="s">
        <v>21</v>
      </c>
      <c r="F21" s="47">
        <f>samenvatting!E21</f>
        <v>250</v>
      </c>
    </row>
    <row r="22" spans="1:8" ht="12">
      <c r="A22" s="84" t="s">
        <v>45</v>
      </c>
      <c r="B22" s="119" t="s">
        <v>538</v>
      </c>
      <c r="C22" s="84"/>
      <c r="D22" s="66" t="s">
        <v>11</v>
      </c>
      <c r="E22" s="109" t="s">
        <v>11</v>
      </c>
      <c r="F22" s="149">
        <v>0.1</v>
      </c>
    </row>
    <row r="23" spans="1:8" ht="12.5">
      <c r="A23" s="84" t="s">
        <v>41</v>
      </c>
      <c r="B23" s="84"/>
      <c r="C23" s="53" t="s">
        <v>386</v>
      </c>
      <c r="D23" s="53" t="s">
        <v>17</v>
      </c>
      <c r="E23" s="82" t="s">
        <v>21</v>
      </c>
      <c r="F23" s="93">
        <f>F20+F19+F21*F22</f>
        <v>235</v>
      </c>
    </row>
    <row r="24" spans="1:8">
      <c r="A24" s="84"/>
      <c r="B24" s="84"/>
      <c r="C24" s="53"/>
      <c r="D24" s="53"/>
      <c r="E24" s="82"/>
      <c r="F24" s="121"/>
    </row>
    <row r="25" spans="1:8">
      <c r="A25" s="51" t="s">
        <v>26</v>
      </c>
      <c r="B25" s="84"/>
      <c r="C25" s="53"/>
      <c r="D25" s="53"/>
      <c r="E25" s="82"/>
      <c r="F25" s="121"/>
    </row>
    <row r="26" spans="1:8" ht="12.5">
      <c r="A26" s="119" t="s">
        <v>445</v>
      </c>
      <c r="B26" s="84"/>
      <c r="C26" s="53"/>
      <c r="D26" s="52" t="s">
        <v>404</v>
      </c>
      <c r="E26" s="117" t="s">
        <v>11</v>
      </c>
      <c r="F26" s="93">
        <f>samenvatting!E22</f>
        <v>2</v>
      </c>
      <c r="H26" s="119"/>
    </row>
    <row r="27" spans="1:8">
      <c r="A27" s="84"/>
      <c r="B27" s="84"/>
      <c r="C27" s="84"/>
      <c r="D27" s="53"/>
      <c r="E27" s="73"/>
      <c r="F27" s="86"/>
    </row>
    <row r="28" spans="1:8">
      <c r="A28" s="51" t="s">
        <v>46</v>
      </c>
      <c r="B28" s="84"/>
      <c r="C28" s="22"/>
      <c r="E28" s="73"/>
      <c r="F28" s="86"/>
    </row>
    <row r="29" spans="1:8" ht="14.5">
      <c r="A29" s="119" t="s">
        <v>444</v>
      </c>
      <c r="B29" s="84"/>
      <c r="C29" s="22"/>
      <c r="D29" s="58" t="s">
        <v>30</v>
      </c>
      <c r="E29" s="57" t="s">
        <v>11</v>
      </c>
      <c r="F29" s="99">
        <f>samenvatting!E17</f>
        <v>2.5000000000000001E-2</v>
      </c>
      <c r="H29" s="119"/>
    </row>
    <row r="30" spans="1:8" ht="12.5">
      <c r="A30" s="110" t="s">
        <v>387</v>
      </c>
      <c r="B30" s="84" t="s">
        <v>43</v>
      </c>
      <c r="C30" s="84"/>
      <c r="D30" s="54" t="s">
        <v>402</v>
      </c>
      <c r="E30" s="25" t="s">
        <v>47</v>
      </c>
      <c r="F30" s="24">
        <f>_xlfn.XLOOKUP(F13,Tabel_CLT[naam],Tabel_CLT[D11])*1000</f>
        <v>5808000</v>
      </c>
      <c r="H30" s="119"/>
    </row>
    <row r="31" spans="1:8" ht="12.5">
      <c r="A31" s="110" t="s">
        <v>388</v>
      </c>
      <c r="B31" s="84" t="s">
        <v>43</v>
      </c>
      <c r="C31" s="84"/>
      <c r="D31" s="54" t="s">
        <v>403</v>
      </c>
      <c r="E31" s="25" t="s">
        <v>47</v>
      </c>
      <c r="F31" s="47">
        <f>_xlfn.XLOOKUP(F13,Tabel_CLT[naam],Tabel_CLT[D22])*1000</f>
        <v>1525333</v>
      </c>
      <c r="H31" s="119"/>
    </row>
    <row r="32" spans="1:8">
      <c r="A32" s="110"/>
      <c r="B32" s="84"/>
      <c r="C32" s="84"/>
      <c r="D32" s="54"/>
      <c r="E32" s="25"/>
      <c r="F32" s="68"/>
    </row>
    <row r="33" spans="1:8">
      <c r="A33" s="26" t="s">
        <v>395</v>
      </c>
      <c r="B33" s="84"/>
      <c r="C33" s="84"/>
      <c r="D33" s="54"/>
      <c r="E33" s="25"/>
      <c r="F33" s="68"/>
    </row>
    <row r="34" spans="1:8" ht="13">
      <c r="A34" s="119" t="s">
        <v>467</v>
      </c>
      <c r="B34" s="110" t="s">
        <v>541</v>
      </c>
      <c r="C34" s="122" t="s">
        <v>601</v>
      </c>
      <c r="D34" s="54" t="s">
        <v>400</v>
      </c>
      <c r="E34" s="73" t="s">
        <v>24</v>
      </c>
      <c r="F34" s="99">
        <f>(PI()/(2*F14^2))*SQRT(F30/F23)</f>
        <v>8.7911868456848001</v>
      </c>
      <c r="G34" s="112"/>
      <c r="H34" s="119"/>
    </row>
    <row r="35" spans="1:8" ht="12.5">
      <c r="A35" s="119" t="s">
        <v>396</v>
      </c>
      <c r="B35" s="110"/>
      <c r="C35" s="122"/>
      <c r="D35" s="122" t="s">
        <v>401</v>
      </c>
      <c r="E35" s="120" t="s">
        <v>24</v>
      </c>
      <c r="F35" s="99">
        <v>8</v>
      </c>
      <c r="G35" s="112"/>
      <c r="H35" s="119"/>
    </row>
    <row r="36" spans="1:8" ht="12.5">
      <c r="A36" s="119" t="s">
        <v>602</v>
      </c>
      <c r="B36" s="110"/>
      <c r="C36" s="54" t="s">
        <v>400</v>
      </c>
      <c r="D36" s="54" t="s">
        <v>588</v>
      </c>
      <c r="E36" s="120" t="s">
        <v>11</v>
      </c>
      <c r="F36" s="99">
        <f>F35/F34</f>
        <v>0.91000227164172287</v>
      </c>
      <c r="G36" s="112"/>
      <c r="H36" s="119"/>
    </row>
    <row r="37" spans="1:8">
      <c r="A37" s="84"/>
      <c r="B37" s="84"/>
      <c r="C37" s="84"/>
      <c r="D37" s="54"/>
      <c r="E37" s="73"/>
      <c r="F37" s="86"/>
    </row>
    <row r="38" spans="1:8">
      <c r="A38" s="26" t="s">
        <v>582</v>
      </c>
      <c r="B38" s="84"/>
      <c r="C38" s="84"/>
      <c r="D38" s="54"/>
      <c r="E38" s="73"/>
      <c r="F38" s="86"/>
    </row>
    <row r="39" spans="1:8" ht="13">
      <c r="A39" s="84" t="s">
        <v>32</v>
      </c>
      <c r="B39" s="119" t="s">
        <v>544</v>
      </c>
      <c r="C39" s="48" t="s">
        <v>586</v>
      </c>
      <c r="D39" s="52" t="s">
        <v>393</v>
      </c>
      <c r="E39" s="120" t="s">
        <v>14</v>
      </c>
      <c r="F39" s="102">
        <f>((1*1000*(F14*1000)^3)/(48*F30*10^6))/1</f>
        <v>0.53402275596877868</v>
      </c>
      <c r="H39" s="119"/>
    </row>
    <row r="40" spans="1:8">
      <c r="A40" s="119" t="s">
        <v>578</v>
      </c>
      <c r="B40" s="119"/>
      <c r="C40" s="48"/>
      <c r="D40" s="52" t="s">
        <v>583</v>
      </c>
      <c r="E40" s="120" t="s">
        <v>584</v>
      </c>
      <c r="F40" s="102">
        <v>1</v>
      </c>
      <c r="H40" s="119"/>
    </row>
    <row r="41" spans="1:8" ht="12.5">
      <c r="A41" s="119" t="s">
        <v>585</v>
      </c>
      <c r="B41" s="119"/>
      <c r="C41" s="52" t="s">
        <v>587</v>
      </c>
      <c r="D41" s="52" t="s">
        <v>588</v>
      </c>
      <c r="E41" s="120" t="s">
        <v>11</v>
      </c>
      <c r="F41" s="102">
        <f>F39/F40</f>
        <v>0.53402275596877868</v>
      </c>
      <c r="H41" s="119"/>
    </row>
    <row r="42" spans="1:8">
      <c r="A42" s="119"/>
      <c r="B42" s="119"/>
      <c r="C42" s="52"/>
      <c r="E42" s="120"/>
      <c r="F42" s="153"/>
      <c r="H42" s="119"/>
    </row>
    <row r="43" spans="1:8">
      <c r="A43" s="26" t="s">
        <v>589</v>
      </c>
      <c r="B43" s="119"/>
      <c r="C43" s="52"/>
      <c r="E43" s="120"/>
      <c r="F43" s="153"/>
      <c r="H43" s="119"/>
    </row>
    <row r="44" spans="1:8" ht="13">
      <c r="A44" s="152" t="s">
        <v>592</v>
      </c>
      <c r="B44" s="119"/>
      <c r="C44" s="119" t="s">
        <v>591</v>
      </c>
      <c r="D44" s="53" t="s">
        <v>590</v>
      </c>
      <c r="E44" s="120" t="s">
        <v>11</v>
      </c>
      <c r="F44" s="154">
        <f>(((40/F34)^2-1)*(F15/F14)*(F30/F31))^0.25</f>
        <v>2.5527467696236035</v>
      </c>
      <c r="H44" s="119"/>
    </row>
    <row r="45" spans="1:8" ht="13">
      <c r="A45" s="3" t="s">
        <v>593</v>
      </c>
      <c r="B45" s="119"/>
      <c r="C45" s="119" t="s">
        <v>594</v>
      </c>
      <c r="D45" s="53" t="s">
        <v>595</v>
      </c>
      <c r="E45" s="120" t="s">
        <v>596</v>
      </c>
      <c r="F45" s="102">
        <f>(4*(0.4+0.6*F44))/((F23*F15*F14)+200)</f>
        <v>1.962807632947199E-3</v>
      </c>
      <c r="H45" s="119"/>
    </row>
    <row r="46" spans="1:8" ht="13">
      <c r="A46" s="3" t="s">
        <v>597</v>
      </c>
      <c r="B46" s="119"/>
      <c r="C46" s="119" t="s">
        <v>598</v>
      </c>
      <c r="D46" s="53"/>
      <c r="E46" s="120" t="s">
        <v>596</v>
      </c>
      <c r="F46" s="102">
        <f>120^(F34*F29-1)</f>
        <v>2.3866048807854732E-2</v>
      </c>
      <c r="H46" s="119"/>
    </row>
    <row r="47" spans="1:8">
      <c r="A47" s="3" t="s">
        <v>599</v>
      </c>
      <c r="B47" s="119"/>
      <c r="C47" s="119"/>
      <c r="D47" s="53"/>
      <c r="E47" s="120"/>
      <c r="F47" s="102">
        <f>F45/F46</f>
        <v>8.2242672373200071E-2</v>
      </c>
      <c r="H47" s="119"/>
    </row>
    <row r="48" spans="1:8">
      <c r="A48" s="84"/>
      <c r="B48" s="84"/>
      <c r="C48" s="84"/>
      <c r="D48" s="54"/>
      <c r="E48" s="73"/>
      <c r="F48" s="86"/>
      <c r="H48" s="119"/>
    </row>
    <row r="52" spans="1:9" s="22" customFormat="1">
      <c r="A52" s="11"/>
      <c r="B52" s="11"/>
      <c r="C52" s="11"/>
      <c r="D52" s="52"/>
      <c r="E52" s="28"/>
      <c r="F52" s="103"/>
      <c r="H52" s="11"/>
      <c r="I52" s="11"/>
    </row>
  </sheetData>
  <printOptions horizontalCentered="1" verticalCentered="1"/>
  <pageMargins left="0.39370078740157483" right="0.39370078740157483" top="0.74803149606299213" bottom="0.74803149606299213" header="0.31496062992125984" footer="0.31496062992125984"/>
  <pageSetup paperSize="9" scale="54" orientation="portrait" horizontalDpi="300" verticalDpi="300" r:id="rId1"/>
  <rowBreaks count="1" manualBreakCount="1">
    <brk id="48" max="6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B6"/>
  <sheetViews>
    <sheetView zoomScale="115" zoomScaleNormal="115" workbookViewId="0">
      <selection activeCell="F19" sqref="F19"/>
    </sheetView>
  </sheetViews>
  <sheetFormatPr defaultRowHeight="14.5"/>
  <cols>
    <col min="2" max="2" width="19.453125" bestFit="1" customWidth="1"/>
  </cols>
  <sheetData>
    <row r="3" spans="1:2">
      <c r="A3" t="s">
        <v>510</v>
      </c>
      <c r="B3" t="s">
        <v>509</v>
      </c>
    </row>
    <row r="4" spans="1:2">
      <c r="B4" t="s">
        <v>511</v>
      </c>
    </row>
    <row r="5" spans="1:2">
      <c r="B5" t="s">
        <v>560</v>
      </c>
    </row>
    <row r="6" spans="1:2">
      <c r="B6" t="s">
        <v>561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12"/>
  <sheetViews>
    <sheetView topLeftCell="B2" zoomScale="115" zoomScaleNormal="115" workbookViewId="0">
      <selection activeCell="F8" sqref="F8"/>
    </sheetView>
  </sheetViews>
  <sheetFormatPr defaultRowHeight="14.5"/>
  <cols>
    <col min="1" max="1" width="13.453125" bestFit="1" customWidth="1"/>
    <col min="2" max="2" width="88.453125" bestFit="1" customWidth="1"/>
    <col min="3" max="3" width="28.1796875" customWidth="1"/>
    <col min="5" max="10" width="10.1796875" customWidth="1"/>
    <col min="13" max="13" width="9.81640625" bestFit="1" customWidth="1"/>
  </cols>
  <sheetData>
    <row r="1" spans="1:13">
      <c r="E1" s="165" t="s">
        <v>55</v>
      </c>
      <c r="F1" s="165"/>
      <c r="G1" s="165"/>
      <c r="H1" s="165"/>
      <c r="I1" s="165"/>
      <c r="J1" s="165"/>
      <c r="L1" s="165" t="s">
        <v>478</v>
      </c>
      <c r="M1" s="165"/>
    </row>
    <row r="2" spans="1:13" ht="16.5">
      <c r="A2" s="60" t="s">
        <v>29</v>
      </c>
      <c r="B2" s="60"/>
      <c r="E2" s="60" t="s">
        <v>27</v>
      </c>
      <c r="F2" s="60" t="s">
        <v>60</v>
      </c>
      <c r="G2" s="60" t="s">
        <v>61</v>
      </c>
      <c r="H2" s="60" t="s">
        <v>62</v>
      </c>
      <c r="I2" s="60" t="s">
        <v>63</v>
      </c>
      <c r="J2" s="60" t="s">
        <v>64</v>
      </c>
      <c r="L2" t="s">
        <v>494</v>
      </c>
      <c r="M2" t="s">
        <v>499</v>
      </c>
    </row>
    <row r="3" spans="1:13">
      <c r="A3" s="135">
        <v>0.02</v>
      </c>
      <c r="B3" t="s">
        <v>65</v>
      </c>
      <c r="E3" t="s">
        <v>446</v>
      </c>
      <c r="F3">
        <v>4</v>
      </c>
      <c r="G3">
        <v>0.25</v>
      </c>
      <c r="H3">
        <v>4.5</v>
      </c>
      <c r="I3" s="59">
        <f>0.005*F3</f>
        <v>0.02</v>
      </c>
      <c r="J3" s="59">
        <f>0.0001*G3</f>
        <v>2.5000000000000001E-5</v>
      </c>
      <c r="L3" t="s">
        <v>495</v>
      </c>
      <c r="M3" s="35">
        <v>0.1</v>
      </c>
    </row>
    <row r="4" spans="1:13">
      <c r="A4" s="135">
        <v>2.5000000000000001E-2</v>
      </c>
      <c r="B4" t="s">
        <v>66</v>
      </c>
      <c r="E4" t="s">
        <v>447</v>
      </c>
      <c r="F4">
        <v>8</v>
      </c>
      <c r="G4">
        <v>0.25</v>
      </c>
      <c r="H4">
        <v>4.5</v>
      </c>
      <c r="I4" s="59">
        <f t="shared" ref="I4:I8" si="0">0.005*F4</f>
        <v>0.04</v>
      </c>
      <c r="J4" s="59">
        <f t="shared" ref="J4:J8" si="1">0.0001*G4</f>
        <v>2.5000000000000001E-5</v>
      </c>
      <c r="L4" t="s">
        <v>40</v>
      </c>
      <c r="M4" s="35">
        <v>0.2</v>
      </c>
    </row>
    <row r="5" spans="1:13">
      <c r="A5" s="135">
        <v>0.03</v>
      </c>
      <c r="B5" t="s">
        <v>67</v>
      </c>
      <c r="E5" t="s">
        <v>448</v>
      </c>
      <c r="F5">
        <v>12</v>
      </c>
      <c r="G5">
        <v>0.5</v>
      </c>
      <c r="H5">
        <v>4.5</v>
      </c>
      <c r="I5" s="59">
        <f t="shared" si="0"/>
        <v>0.06</v>
      </c>
      <c r="J5" s="59">
        <f t="shared" si="1"/>
        <v>5.0000000000000002E-5</v>
      </c>
      <c r="L5" t="s">
        <v>207</v>
      </c>
      <c r="M5" s="35">
        <v>0.8</v>
      </c>
    </row>
    <row r="6" spans="1:13">
      <c r="A6" s="135">
        <v>0.04</v>
      </c>
      <c r="B6" t="s">
        <v>68</v>
      </c>
      <c r="E6" t="s">
        <v>449</v>
      </c>
      <c r="F6">
        <v>24</v>
      </c>
      <c r="G6">
        <v>1</v>
      </c>
      <c r="H6">
        <v>4.5</v>
      </c>
      <c r="I6" s="59">
        <f t="shared" si="0"/>
        <v>0.12</v>
      </c>
      <c r="J6" s="59">
        <f t="shared" si="1"/>
        <v>1E-4</v>
      </c>
      <c r="L6" t="s">
        <v>496</v>
      </c>
      <c r="M6" s="35">
        <v>3.2</v>
      </c>
    </row>
    <row r="7" spans="1:13">
      <c r="A7" s="135"/>
      <c r="E7" t="s">
        <v>450</v>
      </c>
      <c r="F7">
        <v>36</v>
      </c>
      <c r="G7">
        <v>1.5</v>
      </c>
      <c r="H7">
        <v>4.5</v>
      </c>
      <c r="I7" s="59">
        <f t="shared" si="0"/>
        <v>0.18</v>
      </c>
      <c r="J7" s="59">
        <f t="shared" si="1"/>
        <v>1.5000000000000001E-4</v>
      </c>
      <c r="L7" t="s">
        <v>497</v>
      </c>
      <c r="M7" s="35">
        <v>12.8</v>
      </c>
    </row>
    <row r="8" spans="1:13">
      <c r="A8" s="135"/>
      <c r="E8" t="s">
        <v>451</v>
      </c>
      <c r="F8">
        <v>48</v>
      </c>
      <c r="G8">
        <v>2</v>
      </c>
      <c r="H8">
        <v>4.5</v>
      </c>
      <c r="I8" s="59">
        <f t="shared" si="0"/>
        <v>0.24</v>
      </c>
      <c r="J8" s="59">
        <f t="shared" si="1"/>
        <v>2.0000000000000001E-4</v>
      </c>
      <c r="L8" t="s">
        <v>498</v>
      </c>
      <c r="M8" s="35">
        <v>51.2</v>
      </c>
    </row>
    <row r="9" spans="1:13">
      <c r="A9" s="135"/>
      <c r="D9" s="61"/>
    </row>
    <row r="10" spans="1:13">
      <c r="A10" s="135"/>
    </row>
    <row r="11" spans="1:13">
      <c r="A11" s="135"/>
    </row>
    <row r="12" spans="1:13">
      <c r="B12" s="150" t="s">
        <v>562</v>
      </c>
      <c r="E12" s="150" t="s">
        <v>562</v>
      </c>
      <c r="L12" s="150" t="s">
        <v>563</v>
      </c>
    </row>
  </sheetData>
  <mergeCells count="2">
    <mergeCell ref="E1:J1"/>
    <mergeCell ref="L1:M1"/>
  </mergeCells>
  <pageMargins left="0.7" right="0.7" top="0.75" bottom="0.75" header="0.3" footer="0.3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60"/>
  <sheetViews>
    <sheetView zoomScale="70" zoomScaleNormal="70" workbookViewId="0">
      <selection activeCell="I5" sqref="I5"/>
    </sheetView>
  </sheetViews>
  <sheetFormatPr defaultRowHeight="14.5"/>
  <sheetData>
    <row r="1" spans="1:34">
      <c r="A1" t="s">
        <v>477</v>
      </c>
      <c r="B1">
        <f>samenvatting!E17</f>
        <v>2.5000000000000001E-2</v>
      </c>
    </row>
    <row r="3" spans="1:34">
      <c r="B3">
        <v>50</v>
      </c>
      <c r="C3">
        <v>60</v>
      </c>
      <c r="D3">
        <v>70</v>
      </c>
      <c r="E3">
        <v>80</v>
      </c>
      <c r="F3">
        <v>90</v>
      </c>
      <c r="G3">
        <v>100</v>
      </c>
      <c r="H3">
        <v>200</v>
      </c>
      <c r="I3">
        <v>300</v>
      </c>
      <c r="J3">
        <v>400</v>
      </c>
      <c r="K3">
        <v>500</v>
      </c>
      <c r="L3">
        <v>600</v>
      </c>
      <c r="M3">
        <v>700</v>
      </c>
      <c r="N3">
        <v>800</v>
      </c>
      <c r="O3">
        <v>900</v>
      </c>
      <c r="P3">
        <v>1000</v>
      </c>
      <c r="Q3">
        <v>2000</v>
      </c>
      <c r="R3">
        <v>3000</v>
      </c>
      <c r="S3">
        <v>4000</v>
      </c>
      <c r="T3">
        <v>5000</v>
      </c>
      <c r="U3">
        <v>6000</v>
      </c>
      <c r="V3">
        <v>7000</v>
      </c>
      <c r="W3">
        <v>8000</v>
      </c>
      <c r="X3">
        <v>9000</v>
      </c>
      <c r="Y3">
        <v>10000</v>
      </c>
      <c r="Z3">
        <v>20000</v>
      </c>
      <c r="AA3">
        <v>30000</v>
      </c>
      <c r="AB3">
        <v>40000</v>
      </c>
      <c r="AC3">
        <v>50000</v>
      </c>
      <c r="AD3">
        <v>60000</v>
      </c>
      <c r="AE3">
        <v>70000</v>
      </c>
      <c r="AF3">
        <v>80000</v>
      </c>
      <c r="AG3">
        <v>90000</v>
      </c>
      <c r="AH3">
        <v>100000</v>
      </c>
    </row>
    <row r="4" spans="1:34">
      <c r="A4">
        <v>0.1</v>
      </c>
      <c r="B4" s="140">
        <f>IF($B$1=0.02,ES_RMS_90_full!C116,IF($B$1=0.025,ES_RMS_90_full!C173,IF($B$1=0.03,ES_RMS_90_full!C230,IF($B$1=0.04,ES_RMS_90_full!C344,"n/a"))))</f>
        <v>4715.6046990201903</v>
      </c>
      <c r="C4" s="140">
        <f>IF($B$1=0.02,ES_RMS_90_full!D116,IF($B$1=0.025,ES_RMS_90_full!D173,IF($B$1=0.03,ES_RMS_90_full!D230,IF($B$1=0.04,ES_RMS_90_full!D344,"n/a"))))</f>
        <v>3929.6705825168301</v>
      </c>
      <c r="D4" s="140">
        <f>IF($B$1=0.02,ES_RMS_90_full!E116,IF($B$1=0.025,ES_RMS_90_full!E173,IF($B$1=0.03,ES_RMS_90_full!E230,IF($B$1=0.04,ES_RMS_90_full!E344,"n/a"))))</f>
        <v>3368.2890707287102</v>
      </c>
      <c r="E4" s="140">
        <f>IF($B$1=0.02,ES_RMS_90_full!F116,IF($B$1=0.025,ES_RMS_90_full!F173,IF($B$1=0.03,ES_RMS_90_full!F230,IF($B$1=0.04,ES_RMS_90_full!F344,"n/a"))))</f>
        <v>2947.2529368876199</v>
      </c>
      <c r="F4" s="140">
        <f>IF($B$1=0.02,ES_RMS_90_full!G116,IF($B$1=0.025,ES_RMS_90_full!G173,IF($B$1=0.03,ES_RMS_90_full!G230,IF($B$1=0.04,ES_RMS_90_full!G344,"n/a"))))</f>
        <v>2619.7803883445499</v>
      </c>
      <c r="G4" s="140">
        <f>IF($B$1=0.02,ES_RMS_90_full!H116,IF($B$1=0.025,ES_RMS_90_full!H173,IF($B$1=0.03,ES_RMS_90_full!H230,IF($B$1=0.04,ES_RMS_90_full!H344,"n/a"))))</f>
        <v>2357.8023495101002</v>
      </c>
      <c r="H4" s="140">
        <f>IF($B$1=0.02,ES_RMS_90_full!I116,IF($B$1=0.025,ES_RMS_90_full!I173,IF($B$1=0.03,ES_RMS_90_full!I230,IF($B$1=0.04,ES_RMS_90_full!I344,"n/a"))))</f>
        <v>1178.9011747550501</v>
      </c>
      <c r="I4" s="140">
        <f>IF($B$1=0.02,ES_RMS_90_full!J116,IF($B$1=0.025,ES_RMS_90_full!J173,IF($B$1=0.03,ES_RMS_90_full!J230,IF($B$1=0.04,ES_RMS_90_full!J344,"n/a"))))</f>
        <v>785.934116503366</v>
      </c>
      <c r="J4" s="140">
        <f>IF($B$1=0.02,ES_RMS_90_full!K116,IF($B$1=0.025,ES_RMS_90_full!K173,IF($B$1=0.03,ES_RMS_90_full!K230,IF($B$1=0.04,ES_RMS_90_full!K344,"n/a"))))</f>
        <v>589.45058737752402</v>
      </c>
      <c r="K4" s="140">
        <f>IF($B$1=0.02,ES_RMS_90_full!L116,IF($B$1=0.025,ES_RMS_90_full!L173,IF($B$1=0.03,ES_RMS_90_full!L230,IF($B$1=0.04,ES_RMS_90_full!L344,"n/a"))))</f>
        <v>471.56046990201997</v>
      </c>
      <c r="L4" s="140">
        <f>IF($B$1=0.02,ES_RMS_90_full!M116,IF($B$1=0.025,ES_RMS_90_full!M173,IF($B$1=0.03,ES_RMS_90_full!M230,IF($B$1=0.04,ES_RMS_90_full!M344,"n/a"))))</f>
        <v>392.967058251683</v>
      </c>
      <c r="M4" s="140">
        <f>IF($B$1=0.02,ES_RMS_90_full!N116,IF($B$1=0.025,ES_RMS_90_full!N173,IF($B$1=0.03,ES_RMS_90_full!N230,IF($B$1=0.04,ES_RMS_90_full!N344,"n/a"))))</f>
        <v>336.828907072871</v>
      </c>
      <c r="N4" s="140">
        <f>IF($B$1=0.02,ES_RMS_90_full!O116,IF($B$1=0.025,ES_RMS_90_full!O173,IF($B$1=0.03,ES_RMS_90_full!O230,IF($B$1=0.04,ES_RMS_90_full!O344,"n/a"))))</f>
        <v>294.72529368876201</v>
      </c>
      <c r="O4" s="140">
        <f>IF($B$1=0.02,ES_RMS_90_full!P116,IF($B$1=0.025,ES_RMS_90_full!P173,IF($B$1=0.03,ES_RMS_90_full!P230,IF($B$1=0.04,ES_RMS_90_full!P344,"n/a"))))</f>
        <v>261.97803883445499</v>
      </c>
      <c r="P4" s="140">
        <f>IF($B$1=0.02,ES_RMS_90_full!Q116,IF($B$1=0.025,ES_RMS_90_full!Q173,IF($B$1=0.03,ES_RMS_90_full!Q230,IF($B$1=0.04,ES_RMS_90_full!Q344,"n/a"))))</f>
        <v>235.78023495100999</v>
      </c>
      <c r="Q4" s="140">
        <f>IF($B$1=0.02,ES_RMS_90_full!R116,IF($B$1=0.025,ES_RMS_90_full!R173,IF($B$1=0.03,ES_RMS_90_full!R230,IF($B$1=0.04,ES_RMS_90_full!R344,"n/a"))))</f>
        <v>117.89011747550499</v>
      </c>
      <c r="R4" s="140">
        <f>IF($B$1=0.02,ES_RMS_90_full!S116,IF($B$1=0.025,ES_RMS_90_full!S173,IF($B$1=0.03,ES_RMS_90_full!S230,IF($B$1=0.04,ES_RMS_90_full!S344,"n/a"))))</f>
        <v>78.593411650336606</v>
      </c>
      <c r="S4" s="140">
        <f>IF($B$1=0.02,ES_RMS_90_full!T116,IF($B$1=0.025,ES_RMS_90_full!T173,IF($B$1=0.03,ES_RMS_90_full!T230,IF($B$1=0.04,ES_RMS_90_full!T344,"n/a"))))</f>
        <v>58.945058737752497</v>
      </c>
      <c r="T4" s="140">
        <f>IF($B$1=0.02,ES_RMS_90_full!U116,IF($B$1=0.025,ES_RMS_90_full!U173,IF($B$1=0.03,ES_RMS_90_full!U230,IF($B$1=0.04,ES_RMS_90_full!U344,"n/a"))))</f>
        <v>47.156046990202</v>
      </c>
      <c r="U4" s="140">
        <f>IF($B$1=0.02,ES_RMS_90_full!V116,IF($B$1=0.025,ES_RMS_90_full!V173,IF($B$1=0.03,ES_RMS_90_full!V230,IF($B$1=0.04,ES_RMS_90_full!V344,"n/a"))))</f>
        <v>39.296705825168303</v>
      </c>
      <c r="V4" s="140">
        <f>IF($B$1=0.02,ES_RMS_90_full!W116,IF($B$1=0.025,ES_RMS_90_full!W173,IF($B$1=0.03,ES_RMS_90_full!W230,IF($B$1=0.04,ES_RMS_90_full!W344,"n/a"))))</f>
        <v>33.6828907072872</v>
      </c>
      <c r="W4" s="140">
        <f>IF($B$1=0.02,ES_RMS_90_full!X116,IF($B$1=0.025,ES_RMS_90_full!X173,IF($B$1=0.03,ES_RMS_90_full!X230,IF($B$1=0.04,ES_RMS_90_full!X344,"n/a"))))</f>
        <v>29.472529368876199</v>
      </c>
      <c r="X4" s="140">
        <f>IF($B$1=0.02,ES_RMS_90_full!Y116,IF($B$1=0.025,ES_RMS_90_full!Y173,IF($B$1=0.03,ES_RMS_90_full!Y230,IF($B$1=0.04,ES_RMS_90_full!Y344,"n/a"))))</f>
        <v>26.197803883445602</v>
      </c>
      <c r="Y4" s="140">
        <f>IF($B$1=0.02,ES_RMS_90_full!Z116,IF($B$1=0.025,ES_RMS_90_full!Z173,IF($B$1=0.03,ES_RMS_90_full!Z230,IF($B$1=0.04,ES_RMS_90_full!Z344,"n/a"))))</f>
        <v>23.578023495101</v>
      </c>
      <c r="Z4" s="140">
        <f>IF($B$1=0.02,ES_RMS_90_full!AA116,IF($B$1=0.025,ES_RMS_90_full!AA173,IF($B$1=0.03,ES_RMS_90_full!AA230,IF($B$1=0.04,ES_RMS_90_full!AA344,"n/a"))))</f>
        <v>11.7890117475505</v>
      </c>
      <c r="AA4" s="140">
        <f>IF($B$1=0.02,ES_RMS_90_full!AB116,IF($B$1=0.025,ES_RMS_90_full!AB173,IF($B$1=0.03,ES_RMS_90_full!AB230,IF($B$1=0.04,ES_RMS_90_full!AB344,"n/a"))))</f>
        <v>7.8593411650336797</v>
      </c>
      <c r="AB4" s="140">
        <f>IF($B$1=0.02,ES_RMS_90_full!AC116,IF($B$1=0.025,ES_RMS_90_full!AC173,IF($B$1=0.03,ES_RMS_90_full!AC230,IF($B$1=0.04,ES_RMS_90_full!AC344,"n/a"))))</f>
        <v>5.89450587377525</v>
      </c>
      <c r="AC4" s="140">
        <f>IF($B$1=0.02,ES_RMS_90_full!AD116,IF($B$1=0.025,ES_RMS_90_full!AD173,IF($B$1=0.03,ES_RMS_90_full!AD230,IF($B$1=0.04,ES_RMS_90_full!AD344,"n/a"))))</f>
        <v>4.7156046990201901</v>
      </c>
      <c r="AD4" s="140">
        <f>IF($B$1=0.02,ES_RMS_90_full!AE116,IF($B$1=0.025,ES_RMS_90_full!AE173,IF($B$1=0.03,ES_RMS_90_full!AE230,IF($B$1=0.04,ES_RMS_90_full!AE344,"n/a"))))</f>
        <v>3.9296705825168399</v>
      </c>
      <c r="AE4" s="140">
        <f>IF($B$1=0.02,ES_RMS_90_full!AF116,IF($B$1=0.025,ES_RMS_90_full!AF173,IF($B$1=0.03,ES_RMS_90_full!AF230,IF($B$1=0.04,ES_RMS_90_full!AF344,"n/a"))))</f>
        <v>3.3682890707287099</v>
      </c>
      <c r="AF4" s="140">
        <f>IF($B$1=0.02,ES_RMS_90_full!AG116,IF($B$1=0.025,ES_RMS_90_full!AG173,IF($B$1=0.03,ES_RMS_90_full!AG230,IF($B$1=0.04,ES_RMS_90_full!AG344,"n/a"))))</f>
        <v>2.9472529368876201</v>
      </c>
      <c r="AG4" s="140">
        <f>IF($B$1=0.02,ES_RMS_90_full!AH116,IF($B$1=0.025,ES_RMS_90_full!AH173,IF($B$1=0.03,ES_RMS_90_full!AH230,IF($B$1=0.04,ES_RMS_90_full!AH344,"n/a"))))</f>
        <v>2.6197803883445498</v>
      </c>
      <c r="AH4" s="140">
        <f>IF($B$1=0.02,ES_RMS_90_full!AI116,IF($B$1=0.025,ES_RMS_90_full!AI173,IF($B$1=0.03,ES_RMS_90_full!AI230,IF($B$1=0.04,ES_RMS_90_full!AI344,"n/a"))))</f>
        <v>2.3578023495100902</v>
      </c>
    </row>
    <row r="5" spans="1:34">
      <c r="A5">
        <v>0.2</v>
      </c>
      <c r="B5" s="140">
        <f>IF($B$1=0.02,ES_RMS_90_full!C117,IF($B$1=0.025,ES_RMS_90_full!C174,IF($B$1=0.03,ES_RMS_90_full!C231,IF($B$1=0.04,ES_RMS_90_full!C345,"n/a"))))</f>
        <v>2425.30528563401</v>
      </c>
      <c r="C5" s="140">
        <f>IF($B$1=0.02,ES_RMS_90_full!D117,IF($B$1=0.025,ES_RMS_90_full!D174,IF($B$1=0.03,ES_RMS_90_full!D231,IF($B$1=0.04,ES_RMS_90_full!D345,"n/a"))))</f>
        <v>2021.08773802834</v>
      </c>
      <c r="D5" s="140">
        <f>IF($B$1=0.02,ES_RMS_90_full!E117,IF($B$1=0.025,ES_RMS_90_full!E174,IF($B$1=0.03,ES_RMS_90_full!E231,IF($B$1=0.04,ES_RMS_90_full!E345,"n/a"))))</f>
        <v>1732.36091831001</v>
      </c>
      <c r="E5" s="140">
        <f>IF($B$1=0.02,ES_RMS_90_full!F117,IF($B$1=0.025,ES_RMS_90_full!F174,IF($B$1=0.03,ES_RMS_90_full!F231,IF($B$1=0.04,ES_RMS_90_full!F345,"n/a"))))</f>
        <v>1515.81580352125</v>
      </c>
      <c r="F5" s="140">
        <f>IF($B$1=0.02,ES_RMS_90_full!G117,IF($B$1=0.025,ES_RMS_90_full!G174,IF($B$1=0.03,ES_RMS_90_full!G231,IF($B$1=0.04,ES_RMS_90_full!G345,"n/a"))))</f>
        <v>1347.3918253522199</v>
      </c>
      <c r="G5" s="140">
        <f>IF($B$1=0.02,ES_RMS_90_full!H117,IF($B$1=0.025,ES_RMS_90_full!H174,IF($B$1=0.03,ES_RMS_90_full!H231,IF($B$1=0.04,ES_RMS_90_full!H345,"n/a"))))</f>
        <v>1212.652642817</v>
      </c>
      <c r="H5" s="140">
        <f>IF($B$1=0.02,ES_RMS_90_full!I117,IF($B$1=0.025,ES_RMS_90_full!I174,IF($B$1=0.03,ES_RMS_90_full!I231,IF($B$1=0.04,ES_RMS_90_full!I345,"n/a"))))</f>
        <v>606.32632140850296</v>
      </c>
      <c r="I5" s="140">
        <f>IF($B$1=0.02,ES_RMS_90_full!J117,IF($B$1=0.025,ES_RMS_90_full!J174,IF($B$1=0.03,ES_RMS_90_full!J231,IF($B$1=0.04,ES_RMS_90_full!J345,"n/a"))))</f>
        <v>404.21754760566802</v>
      </c>
      <c r="J5" s="140">
        <f>IF($B$1=0.02,ES_RMS_90_full!K117,IF($B$1=0.025,ES_RMS_90_full!K174,IF($B$1=0.03,ES_RMS_90_full!K231,IF($B$1=0.04,ES_RMS_90_full!K345,"n/a"))))</f>
        <v>303.16316070425103</v>
      </c>
      <c r="K5" s="140">
        <f>IF($B$1=0.02,ES_RMS_90_full!L117,IF($B$1=0.025,ES_RMS_90_full!L174,IF($B$1=0.03,ES_RMS_90_full!L231,IF($B$1=0.04,ES_RMS_90_full!L345,"n/a"))))</f>
        <v>242.53052856340099</v>
      </c>
      <c r="L5" s="140">
        <f>IF($B$1=0.02,ES_RMS_90_full!M117,IF($B$1=0.025,ES_RMS_90_full!M174,IF($B$1=0.03,ES_RMS_90_full!M231,IF($B$1=0.04,ES_RMS_90_full!M345,"n/a"))))</f>
        <v>202.10877380283401</v>
      </c>
      <c r="M5" s="140">
        <f>IF($B$1=0.02,ES_RMS_90_full!N117,IF($B$1=0.025,ES_RMS_90_full!N174,IF($B$1=0.03,ES_RMS_90_full!N231,IF($B$1=0.04,ES_RMS_90_full!N345,"n/a"))))</f>
        <v>173.23609183100001</v>
      </c>
      <c r="N5" s="140">
        <f>IF($B$1=0.02,ES_RMS_90_full!O117,IF($B$1=0.025,ES_RMS_90_full!O174,IF($B$1=0.03,ES_RMS_90_full!O231,IF($B$1=0.04,ES_RMS_90_full!O345,"n/a"))))</f>
        <v>151.581580352125</v>
      </c>
      <c r="O5" s="140">
        <f>IF($B$1=0.02,ES_RMS_90_full!P117,IF($B$1=0.025,ES_RMS_90_full!P174,IF($B$1=0.03,ES_RMS_90_full!P231,IF($B$1=0.04,ES_RMS_90_full!P345,"n/a"))))</f>
        <v>134.739182535222</v>
      </c>
      <c r="P5" s="140">
        <f>IF($B$1=0.02,ES_RMS_90_full!Q117,IF($B$1=0.025,ES_RMS_90_full!Q174,IF($B$1=0.03,ES_RMS_90_full!Q231,IF($B$1=0.04,ES_RMS_90_full!Q345,"n/a"))))</f>
        <v>121.2652642817</v>
      </c>
      <c r="Q5" s="140">
        <f>IF($B$1=0.02,ES_RMS_90_full!R117,IF($B$1=0.025,ES_RMS_90_full!R174,IF($B$1=0.03,ES_RMS_90_full!R231,IF($B$1=0.04,ES_RMS_90_full!R345,"n/a"))))</f>
        <v>60.632632140850298</v>
      </c>
      <c r="R5" s="140">
        <f>IF($B$1=0.02,ES_RMS_90_full!S117,IF($B$1=0.025,ES_RMS_90_full!S174,IF($B$1=0.03,ES_RMS_90_full!S231,IF($B$1=0.04,ES_RMS_90_full!S345,"n/a"))))</f>
        <v>40.421754760566898</v>
      </c>
      <c r="S5" s="140">
        <f>IF($B$1=0.02,ES_RMS_90_full!T117,IF($B$1=0.025,ES_RMS_90_full!T174,IF($B$1=0.03,ES_RMS_90_full!T231,IF($B$1=0.04,ES_RMS_90_full!T345,"n/a"))))</f>
        <v>30.316316070425099</v>
      </c>
      <c r="T5" s="140">
        <f>IF($B$1=0.02,ES_RMS_90_full!U117,IF($B$1=0.025,ES_RMS_90_full!U174,IF($B$1=0.03,ES_RMS_90_full!U231,IF($B$1=0.04,ES_RMS_90_full!U345,"n/a"))))</f>
        <v>24.253052856339998</v>
      </c>
      <c r="U5" s="140">
        <f>IF($B$1=0.02,ES_RMS_90_full!V117,IF($B$1=0.025,ES_RMS_90_full!V174,IF($B$1=0.03,ES_RMS_90_full!V231,IF($B$1=0.04,ES_RMS_90_full!V345,"n/a"))))</f>
        <v>20.210877380283399</v>
      </c>
      <c r="V5" s="140">
        <f>IF($B$1=0.02,ES_RMS_90_full!W117,IF($B$1=0.025,ES_RMS_90_full!W174,IF($B$1=0.03,ES_RMS_90_full!W231,IF($B$1=0.04,ES_RMS_90_full!W345,"n/a"))))</f>
        <v>17.3236091831001</v>
      </c>
      <c r="W5" s="140">
        <f>IF($B$1=0.02,ES_RMS_90_full!X117,IF($B$1=0.025,ES_RMS_90_full!X174,IF($B$1=0.03,ES_RMS_90_full!X231,IF($B$1=0.04,ES_RMS_90_full!X345,"n/a"))))</f>
        <v>15.1581580352125</v>
      </c>
      <c r="X5" s="140">
        <f>IF($B$1=0.02,ES_RMS_90_full!Y117,IF($B$1=0.025,ES_RMS_90_full!Y174,IF($B$1=0.03,ES_RMS_90_full!Y231,IF($B$1=0.04,ES_RMS_90_full!Y345,"n/a"))))</f>
        <v>13.4739182535222</v>
      </c>
      <c r="Y5" s="140">
        <f>IF($B$1=0.02,ES_RMS_90_full!Z117,IF($B$1=0.025,ES_RMS_90_full!Z174,IF($B$1=0.03,ES_RMS_90_full!Z231,IF($B$1=0.04,ES_RMS_90_full!Z345,"n/a"))))</f>
        <v>12.126526428169999</v>
      </c>
      <c r="Z5" s="140">
        <f>IF($B$1=0.02,ES_RMS_90_full!AA117,IF($B$1=0.025,ES_RMS_90_full!AA174,IF($B$1=0.03,ES_RMS_90_full!AA231,IF($B$1=0.04,ES_RMS_90_full!AA345,"n/a"))))</f>
        <v>6.06326321408502</v>
      </c>
      <c r="AA5" s="140">
        <f>IF($B$1=0.02,ES_RMS_90_full!AB117,IF($B$1=0.025,ES_RMS_90_full!AB174,IF($B$1=0.03,ES_RMS_90_full!AB231,IF($B$1=0.04,ES_RMS_90_full!AB345,"n/a"))))</f>
        <v>4.0421754760566797</v>
      </c>
      <c r="AB5" s="140">
        <f>IF($B$1=0.02,ES_RMS_90_full!AC117,IF($B$1=0.025,ES_RMS_90_full!AC174,IF($B$1=0.03,ES_RMS_90_full!AC231,IF($B$1=0.04,ES_RMS_90_full!AC345,"n/a"))))</f>
        <v>3.03163160704251</v>
      </c>
      <c r="AC5" s="140">
        <f>IF($B$1=0.02,ES_RMS_90_full!AD117,IF($B$1=0.025,ES_RMS_90_full!AD174,IF($B$1=0.03,ES_RMS_90_full!AD231,IF($B$1=0.04,ES_RMS_90_full!AD345,"n/a"))))</f>
        <v>2.42530528563401</v>
      </c>
      <c r="AD5" s="140">
        <f>IF($B$1=0.02,ES_RMS_90_full!AE117,IF($B$1=0.025,ES_RMS_90_full!AE174,IF($B$1=0.03,ES_RMS_90_full!AE231,IF($B$1=0.04,ES_RMS_90_full!AE345,"n/a"))))</f>
        <v>2.0210877380283399</v>
      </c>
      <c r="AE5" s="140">
        <f>IF($B$1=0.02,ES_RMS_90_full!AF117,IF($B$1=0.025,ES_RMS_90_full!AF174,IF($B$1=0.03,ES_RMS_90_full!AF231,IF($B$1=0.04,ES_RMS_90_full!AF345,"n/a"))))</f>
        <v>1.7323609183100099</v>
      </c>
      <c r="AF5" s="140">
        <f>IF($B$1=0.02,ES_RMS_90_full!AG117,IF($B$1=0.025,ES_RMS_90_full!AG174,IF($B$1=0.03,ES_RMS_90_full!AG231,IF($B$1=0.04,ES_RMS_90_full!AG345,"n/a"))))</f>
        <v>1.5158158035212499</v>
      </c>
      <c r="AG5" s="140">
        <f>IF($B$1=0.02,ES_RMS_90_full!AH117,IF($B$1=0.025,ES_RMS_90_full!AH174,IF($B$1=0.03,ES_RMS_90_full!AH231,IF($B$1=0.04,ES_RMS_90_full!AH345,"n/a"))))</f>
        <v>1.3473918253522199</v>
      </c>
      <c r="AH5" s="140">
        <f>IF($B$1=0.02,ES_RMS_90_full!AI117,IF($B$1=0.025,ES_RMS_90_full!AI174,IF($B$1=0.03,ES_RMS_90_full!AI231,IF($B$1=0.04,ES_RMS_90_full!AI345,"n/a"))))</f>
        <v>1.2126526428169999</v>
      </c>
    </row>
    <row r="6" spans="1:34">
      <c r="A6">
        <v>0.3</v>
      </c>
      <c r="B6" s="140">
        <f>IF($B$1=0.02,ES_RMS_90_full!C118,IF($B$1=0.025,ES_RMS_90_full!C175,IF($B$1=0.03,ES_RMS_90_full!C232,IF($B$1=0.04,ES_RMS_90_full!C346,"n/a"))))</f>
        <v>1453.68850375032</v>
      </c>
      <c r="C6" s="140">
        <f>IF($B$1=0.02,ES_RMS_90_full!D118,IF($B$1=0.025,ES_RMS_90_full!D175,IF($B$1=0.03,ES_RMS_90_full!D232,IF($B$1=0.04,ES_RMS_90_full!D346,"n/a"))))</f>
        <v>1211.4070864585999</v>
      </c>
      <c r="D6" s="140">
        <f>IF($B$1=0.02,ES_RMS_90_full!E118,IF($B$1=0.025,ES_RMS_90_full!E175,IF($B$1=0.03,ES_RMS_90_full!E232,IF($B$1=0.04,ES_RMS_90_full!E346,"n/a"))))</f>
        <v>1038.34893125023</v>
      </c>
      <c r="E6" s="140">
        <f>IF($B$1=0.02,ES_RMS_90_full!F118,IF($B$1=0.025,ES_RMS_90_full!F175,IF($B$1=0.03,ES_RMS_90_full!F232,IF($B$1=0.04,ES_RMS_90_full!F346,"n/a"))))</f>
        <v>908.55531484395101</v>
      </c>
      <c r="F6" s="140">
        <f>IF($B$1=0.02,ES_RMS_90_full!G118,IF($B$1=0.025,ES_RMS_90_full!G175,IF($B$1=0.03,ES_RMS_90_full!G232,IF($B$1=0.04,ES_RMS_90_full!G346,"n/a"))))</f>
        <v>807.60472430573395</v>
      </c>
      <c r="G6" s="140">
        <f>IF($B$1=0.02,ES_RMS_90_full!H118,IF($B$1=0.025,ES_RMS_90_full!H175,IF($B$1=0.03,ES_RMS_90_full!H232,IF($B$1=0.04,ES_RMS_90_full!H346,"n/a"))))</f>
        <v>726.84425187516104</v>
      </c>
      <c r="H6" s="140">
        <f>IF($B$1=0.02,ES_RMS_90_full!I118,IF($B$1=0.025,ES_RMS_90_full!I175,IF($B$1=0.03,ES_RMS_90_full!I232,IF($B$1=0.04,ES_RMS_90_full!I346,"n/a"))))</f>
        <v>363.42212593758001</v>
      </c>
      <c r="I6" s="140">
        <f>IF($B$1=0.02,ES_RMS_90_full!J118,IF($B$1=0.025,ES_RMS_90_full!J175,IF($B$1=0.03,ES_RMS_90_full!J232,IF($B$1=0.04,ES_RMS_90_full!J346,"n/a"))))</f>
        <v>242.28141729172</v>
      </c>
      <c r="J6" s="140">
        <f>IF($B$1=0.02,ES_RMS_90_full!K118,IF($B$1=0.025,ES_RMS_90_full!K175,IF($B$1=0.03,ES_RMS_90_full!K232,IF($B$1=0.04,ES_RMS_90_full!K346,"n/a"))))</f>
        <v>181.71106296879</v>
      </c>
      <c r="K6" s="140">
        <f>IF($B$1=0.02,ES_RMS_90_full!L118,IF($B$1=0.025,ES_RMS_90_full!L175,IF($B$1=0.03,ES_RMS_90_full!L232,IF($B$1=0.04,ES_RMS_90_full!L346,"n/a"))))</f>
        <v>145.368850375032</v>
      </c>
      <c r="L6" s="140">
        <f>IF($B$1=0.02,ES_RMS_90_full!M118,IF($B$1=0.025,ES_RMS_90_full!M175,IF($B$1=0.03,ES_RMS_90_full!M232,IF($B$1=0.04,ES_RMS_90_full!M346,"n/a"))))</f>
        <v>121.14070864586</v>
      </c>
      <c r="M6" s="140">
        <f>IF($B$1=0.02,ES_RMS_90_full!N118,IF($B$1=0.025,ES_RMS_90_full!N175,IF($B$1=0.03,ES_RMS_90_full!N232,IF($B$1=0.04,ES_RMS_90_full!N346,"n/a"))))</f>
        <v>103.83489312502201</v>
      </c>
      <c r="N6" s="140">
        <f>IF($B$1=0.02,ES_RMS_90_full!O118,IF($B$1=0.025,ES_RMS_90_full!O175,IF($B$1=0.03,ES_RMS_90_full!O232,IF($B$1=0.04,ES_RMS_90_full!O346,"n/a"))))</f>
        <v>90.8555314843952</v>
      </c>
      <c r="O6" s="140">
        <f>IF($B$1=0.02,ES_RMS_90_full!P118,IF($B$1=0.025,ES_RMS_90_full!P175,IF($B$1=0.03,ES_RMS_90_full!P232,IF($B$1=0.04,ES_RMS_90_full!P346,"n/a"))))</f>
        <v>80.760472430573401</v>
      </c>
      <c r="P6" s="140">
        <f>IF($B$1=0.02,ES_RMS_90_full!Q118,IF($B$1=0.025,ES_RMS_90_full!Q175,IF($B$1=0.03,ES_RMS_90_full!Q232,IF($B$1=0.04,ES_RMS_90_full!Q346,"n/a"))))</f>
        <v>72.684425187516197</v>
      </c>
      <c r="Q6" s="140">
        <f>IF($B$1=0.02,ES_RMS_90_full!R118,IF($B$1=0.025,ES_RMS_90_full!R175,IF($B$1=0.03,ES_RMS_90_full!R232,IF($B$1=0.04,ES_RMS_90_full!R346,"n/a"))))</f>
        <v>36.342212593758099</v>
      </c>
      <c r="R6" s="140">
        <f>IF($B$1=0.02,ES_RMS_90_full!S118,IF($B$1=0.025,ES_RMS_90_full!S175,IF($B$1=0.03,ES_RMS_90_full!S232,IF($B$1=0.04,ES_RMS_90_full!S346,"n/a"))))</f>
        <v>24.228141729172101</v>
      </c>
      <c r="S6" s="140">
        <f>IF($B$1=0.02,ES_RMS_90_full!T118,IF($B$1=0.025,ES_RMS_90_full!T175,IF($B$1=0.03,ES_RMS_90_full!T232,IF($B$1=0.04,ES_RMS_90_full!T346,"n/a"))))</f>
        <v>18.171106296879</v>
      </c>
      <c r="T6" s="140">
        <f>IF($B$1=0.02,ES_RMS_90_full!U118,IF($B$1=0.025,ES_RMS_90_full!U175,IF($B$1=0.03,ES_RMS_90_full!U232,IF($B$1=0.04,ES_RMS_90_full!U346,"n/a"))))</f>
        <v>14.5368850375032</v>
      </c>
      <c r="U6" s="140">
        <f>IF($B$1=0.02,ES_RMS_90_full!V118,IF($B$1=0.025,ES_RMS_90_full!V175,IF($B$1=0.03,ES_RMS_90_full!V232,IF($B$1=0.04,ES_RMS_90_full!V346,"n/a"))))</f>
        <v>12.114070864585999</v>
      </c>
      <c r="V6" s="140">
        <f>IF($B$1=0.02,ES_RMS_90_full!W118,IF($B$1=0.025,ES_RMS_90_full!W175,IF($B$1=0.03,ES_RMS_90_full!W232,IF($B$1=0.04,ES_RMS_90_full!W346,"n/a"))))</f>
        <v>10.3834893125023</v>
      </c>
      <c r="W6" s="140">
        <f>IF($B$1=0.02,ES_RMS_90_full!X118,IF($B$1=0.025,ES_RMS_90_full!X175,IF($B$1=0.03,ES_RMS_90_full!X232,IF($B$1=0.04,ES_RMS_90_full!X346,"n/a"))))</f>
        <v>9.0855531484395193</v>
      </c>
      <c r="X6" s="140">
        <f>IF($B$1=0.02,ES_RMS_90_full!Y118,IF($B$1=0.025,ES_RMS_90_full!Y175,IF($B$1=0.03,ES_RMS_90_full!Y232,IF($B$1=0.04,ES_RMS_90_full!Y346,"n/a"))))</f>
        <v>8.0760472430573405</v>
      </c>
      <c r="Y6" s="140">
        <f>IF($B$1=0.02,ES_RMS_90_full!Z118,IF($B$1=0.025,ES_RMS_90_full!Z175,IF($B$1=0.03,ES_RMS_90_full!Z232,IF($B$1=0.04,ES_RMS_90_full!Z346,"n/a"))))</f>
        <v>7.26844251875161</v>
      </c>
      <c r="Z6" s="140">
        <f>IF($B$1=0.02,ES_RMS_90_full!AA118,IF($B$1=0.025,ES_RMS_90_full!AA175,IF($B$1=0.03,ES_RMS_90_full!AA232,IF($B$1=0.04,ES_RMS_90_full!AA346,"n/a"))))</f>
        <v>3.6342212593758001</v>
      </c>
      <c r="AA6" s="140">
        <f>IF($B$1=0.02,ES_RMS_90_full!AB118,IF($B$1=0.025,ES_RMS_90_full!AB175,IF($B$1=0.03,ES_RMS_90_full!AB232,IF($B$1=0.04,ES_RMS_90_full!AB346,"n/a"))))</f>
        <v>2.4228141729171999</v>
      </c>
      <c r="AB6" s="140">
        <f>IF($B$1=0.02,ES_RMS_90_full!AC118,IF($B$1=0.025,ES_RMS_90_full!AC175,IF($B$1=0.03,ES_RMS_90_full!AC232,IF($B$1=0.04,ES_RMS_90_full!AC346,"n/a"))))</f>
        <v>1.8171106296879</v>
      </c>
      <c r="AC6" s="140">
        <f>IF($B$1=0.02,ES_RMS_90_full!AD118,IF($B$1=0.025,ES_RMS_90_full!AD175,IF($B$1=0.03,ES_RMS_90_full!AD232,IF($B$1=0.04,ES_RMS_90_full!AD346,"n/a"))))</f>
        <v>1.45368850375032</v>
      </c>
      <c r="AD6" s="140">
        <f>IF($B$1=0.02,ES_RMS_90_full!AE118,IF($B$1=0.025,ES_RMS_90_full!AE175,IF($B$1=0.03,ES_RMS_90_full!AE232,IF($B$1=0.04,ES_RMS_90_full!AE346,"n/a"))))</f>
        <v>1.2114070864586</v>
      </c>
      <c r="AE6" s="140">
        <f>IF($B$1=0.02,ES_RMS_90_full!AF118,IF($B$1=0.025,ES_RMS_90_full!AF175,IF($B$1=0.03,ES_RMS_90_full!AF232,IF($B$1=0.04,ES_RMS_90_full!AF346,"n/a"))))</f>
        <v>1.0383489312502301</v>
      </c>
      <c r="AF6" s="140">
        <f>IF($B$1=0.02,ES_RMS_90_full!AG118,IF($B$1=0.025,ES_RMS_90_full!AG175,IF($B$1=0.03,ES_RMS_90_full!AG232,IF($B$1=0.04,ES_RMS_90_full!AG346,"n/a"))))</f>
        <v>0.90855531484395202</v>
      </c>
      <c r="AG6" s="140">
        <f>IF($B$1=0.02,ES_RMS_90_full!AH118,IF($B$1=0.025,ES_RMS_90_full!AH175,IF($B$1=0.03,ES_RMS_90_full!AH232,IF($B$1=0.04,ES_RMS_90_full!AH346,"n/a"))))</f>
        <v>0.80760472430573405</v>
      </c>
      <c r="AH6" s="140">
        <f>IF($B$1=0.02,ES_RMS_90_full!AI118,IF($B$1=0.025,ES_RMS_90_full!AI175,IF($B$1=0.03,ES_RMS_90_full!AI232,IF($B$1=0.04,ES_RMS_90_full!AI346,"n/a"))))</f>
        <v>0.726844251875162</v>
      </c>
    </row>
    <row r="7" spans="1:34">
      <c r="A7">
        <v>0.4</v>
      </c>
      <c r="B7" s="140">
        <f>IF($B$1=0.02,ES_RMS_90_full!C119,IF($B$1=0.025,ES_RMS_90_full!C176,IF($B$1=0.03,ES_RMS_90_full!C233,IF($B$1=0.04,ES_RMS_90_full!C347,"n/a"))))</f>
        <v>1123.7331936701901</v>
      </c>
      <c r="C7" s="140">
        <f>IF($B$1=0.02,ES_RMS_90_full!D119,IF($B$1=0.025,ES_RMS_90_full!D176,IF($B$1=0.03,ES_RMS_90_full!D233,IF($B$1=0.04,ES_RMS_90_full!D347,"n/a"))))</f>
        <v>936.44432805849397</v>
      </c>
      <c r="D7" s="140">
        <f>IF($B$1=0.02,ES_RMS_90_full!E119,IF($B$1=0.025,ES_RMS_90_full!E176,IF($B$1=0.03,ES_RMS_90_full!E233,IF($B$1=0.04,ES_RMS_90_full!E347,"n/a"))))</f>
        <v>802.66656690728098</v>
      </c>
      <c r="E7" s="140">
        <f>IF($B$1=0.02,ES_RMS_90_full!F119,IF($B$1=0.025,ES_RMS_90_full!F176,IF($B$1=0.03,ES_RMS_90_full!F233,IF($B$1=0.04,ES_RMS_90_full!F347,"n/a"))))</f>
        <v>702.33324604387099</v>
      </c>
      <c r="F7" s="140">
        <f>IF($B$1=0.02,ES_RMS_90_full!G119,IF($B$1=0.025,ES_RMS_90_full!G176,IF($B$1=0.03,ES_RMS_90_full!G233,IF($B$1=0.04,ES_RMS_90_full!G347,"n/a"))))</f>
        <v>624.29621870566302</v>
      </c>
      <c r="G7" s="140">
        <f>IF($B$1=0.02,ES_RMS_90_full!H119,IF($B$1=0.025,ES_RMS_90_full!H176,IF($B$1=0.03,ES_RMS_90_full!H233,IF($B$1=0.04,ES_RMS_90_full!H347,"n/a"))))</f>
        <v>561.86659683509697</v>
      </c>
      <c r="H7" s="140">
        <f>IF($B$1=0.02,ES_RMS_90_full!I119,IF($B$1=0.025,ES_RMS_90_full!I176,IF($B$1=0.03,ES_RMS_90_full!I233,IF($B$1=0.04,ES_RMS_90_full!I347,"n/a"))))</f>
        <v>280.93329841754797</v>
      </c>
      <c r="I7" s="140">
        <f>IF($B$1=0.02,ES_RMS_90_full!J119,IF($B$1=0.025,ES_RMS_90_full!J176,IF($B$1=0.03,ES_RMS_90_full!J233,IF($B$1=0.04,ES_RMS_90_full!J347,"n/a"))))</f>
        <v>187.28886561169799</v>
      </c>
      <c r="J7" s="140">
        <f>IF($B$1=0.02,ES_RMS_90_full!K119,IF($B$1=0.025,ES_RMS_90_full!K176,IF($B$1=0.03,ES_RMS_90_full!K233,IF($B$1=0.04,ES_RMS_90_full!K347,"n/a"))))</f>
        <v>140.46664920877399</v>
      </c>
      <c r="K7" s="140">
        <f>IF($B$1=0.02,ES_RMS_90_full!L119,IF($B$1=0.025,ES_RMS_90_full!L176,IF($B$1=0.03,ES_RMS_90_full!L233,IF($B$1=0.04,ES_RMS_90_full!L347,"n/a"))))</f>
        <v>112.37331936701899</v>
      </c>
      <c r="L7" s="140">
        <f>IF($B$1=0.02,ES_RMS_90_full!M119,IF($B$1=0.025,ES_RMS_90_full!M176,IF($B$1=0.03,ES_RMS_90_full!M233,IF($B$1=0.04,ES_RMS_90_full!M347,"n/a"))))</f>
        <v>93.644432805849405</v>
      </c>
      <c r="M7" s="140">
        <f>IF($B$1=0.02,ES_RMS_90_full!N119,IF($B$1=0.025,ES_RMS_90_full!N176,IF($B$1=0.03,ES_RMS_90_full!N233,IF($B$1=0.04,ES_RMS_90_full!N347,"n/a"))))</f>
        <v>80.266656690728098</v>
      </c>
      <c r="N7" s="140">
        <f>IF($B$1=0.02,ES_RMS_90_full!O119,IF($B$1=0.025,ES_RMS_90_full!O176,IF($B$1=0.03,ES_RMS_90_full!O233,IF($B$1=0.04,ES_RMS_90_full!O347,"n/a"))))</f>
        <v>70.233324604387093</v>
      </c>
      <c r="O7" s="140">
        <f>IF($B$1=0.02,ES_RMS_90_full!P119,IF($B$1=0.025,ES_RMS_90_full!P176,IF($B$1=0.03,ES_RMS_90_full!P233,IF($B$1=0.04,ES_RMS_90_full!P347,"n/a"))))</f>
        <v>62.429621870566301</v>
      </c>
      <c r="P7" s="140">
        <f>IF($B$1=0.02,ES_RMS_90_full!Q119,IF($B$1=0.025,ES_RMS_90_full!Q176,IF($B$1=0.03,ES_RMS_90_full!Q233,IF($B$1=0.04,ES_RMS_90_full!Q347,"n/a"))))</f>
        <v>56.186659683509703</v>
      </c>
      <c r="Q7" s="140">
        <f>IF($B$1=0.02,ES_RMS_90_full!R119,IF($B$1=0.025,ES_RMS_90_full!R176,IF($B$1=0.03,ES_RMS_90_full!R233,IF($B$1=0.04,ES_RMS_90_full!R347,"n/a"))))</f>
        <v>28.093329841754802</v>
      </c>
      <c r="R7" s="140">
        <f>IF($B$1=0.02,ES_RMS_90_full!S119,IF($B$1=0.025,ES_RMS_90_full!S176,IF($B$1=0.03,ES_RMS_90_full!S233,IF($B$1=0.04,ES_RMS_90_full!S347,"n/a"))))</f>
        <v>18.728886561169801</v>
      </c>
      <c r="S7" s="140">
        <f>IF($B$1=0.02,ES_RMS_90_full!T119,IF($B$1=0.025,ES_RMS_90_full!T176,IF($B$1=0.03,ES_RMS_90_full!T233,IF($B$1=0.04,ES_RMS_90_full!T347,"n/a"))))</f>
        <v>14.046664920877401</v>
      </c>
      <c r="T7" s="140">
        <f>IF($B$1=0.02,ES_RMS_90_full!U119,IF($B$1=0.025,ES_RMS_90_full!U176,IF($B$1=0.03,ES_RMS_90_full!U233,IF($B$1=0.04,ES_RMS_90_full!U347,"n/a"))))</f>
        <v>11.237331936701899</v>
      </c>
      <c r="U7" s="140">
        <f>IF($B$1=0.02,ES_RMS_90_full!V119,IF($B$1=0.025,ES_RMS_90_full!V176,IF($B$1=0.03,ES_RMS_90_full!V233,IF($B$1=0.04,ES_RMS_90_full!V347,"n/a"))))</f>
        <v>9.3644432805849398</v>
      </c>
      <c r="V7" s="140">
        <f>IF($B$1=0.02,ES_RMS_90_full!W119,IF($B$1=0.025,ES_RMS_90_full!W176,IF($B$1=0.03,ES_RMS_90_full!W233,IF($B$1=0.04,ES_RMS_90_full!W347,"n/a"))))</f>
        <v>8.0266656690728109</v>
      </c>
      <c r="W7" s="140">
        <f>IF($B$1=0.02,ES_RMS_90_full!X119,IF($B$1=0.025,ES_RMS_90_full!X176,IF($B$1=0.03,ES_RMS_90_full!X233,IF($B$1=0.04,ES_RMS_90_full!X347,"n/a"))))</f>
        <v>7.0233324604387102</v>
      </c>
      <c r="X7" s="140">
        <f>IF($B$1=0.02,ES_RMS_90_full!Y119,IF($B$1=0.025,ES_RMS_90_full!Y176,IF($B$1=0.03,ES_RMS_90_full!Y233,IF($B$1=0.04,ES_RMS_90_full!Y347,"n/a"))))</f>
        <v>6.2429621870566301</v>
      </c>
      <c r="Y7" s="140">
        <f>IF($B$1=0.02,ES_RMS_90_full!Z119,IF($B$1=0.025,ES_RMS_90_full!Z176,IF($B$1=0.03,ES_RMS_90_full!Z233,IF($B$1=0.04,ES_RMS_90_full!Z347,"n/a"))))</f>
        <v>5.6186659683509701</v>
      </c>
      <c r="Z7" s="140">
        <f>IF($B$1=0.02,ES_RMS_90_full!AA119,IF($B$1=0.025,ES_RMS_90_full!AA176,IF($B$1=0.03,ES_RMS_90_full!AA233,IF($B$1=0.04,ES_RMS_90_full!AA347,"n/a"))))</f>
        <v>2.8093329841754802</v>
      </c>
      <c r="AA7" s="140">
        <f>IF($B$1=0.02,ES_RMS_90_full!AB119,IF($B$1=0.025,ES_RMS_90_full!AB176,IF($B$1=0.03,ES_RMS_90_full!AB233,IF($B$1=0.04,ES_RMS_90_full!AB347,"n/a"))))</f>
        <v>1.87288865611698</v>
      </c>
      <c r="AB7" s="140">
        <f>IF($B$1=0.02,ES_RMS_90_full!AC119,IF($B$1=0.025,ES_RMS_90_full!AC176,IF($B$1=0.03,ES_RMS_90_full!AC233,IF($B$1=0.04,ES_RMS_90_full!AC347,"n/a"))))</f>
        <v>1.4046664920877401</v>
      </c>
      <c r="AC7" s="140">
        <f>IF($B$1=0.02,ES_RMS_90_full!AD119,IF($B$1=0.025,ES_RMS_90_full!AD176,IF($B$1=0.03,ES_RMS_90_full!AD233,IF($B$1=0.04,ES_RMS_90_full!AD347,"n/a"))))</f>
        <v>1.12373319367019</v>
      </c>
      <c r="AD7" s="140">
        <f>IF($B$1=0.02,ES_RMS_90_full!AE119,IF($B$1=0.025,ES_RMS_90_full!AE176,IF($B$1=0.03,ES_RMS_90_full!AE233,IF($B$1=0.04,ES_RMS_90_full!AE347,"n/a"))))</f>
        <v>0.93644432805849398</v>
      </c>
      <c r="AE7" s="140">
        <f>IF($B$1=0.02,ES_RMS_90_full!AF119,IF($B$1=0.025,ES_RMS_90_full!AF176,IF($B$1=0.03,ES_RMS_90_full!AF233,IF($B$1=0.04,ES_RMS_90_full!AF347,"n/a"))))</f>
        <v>0.802666566907281</v>
      </c>
      <c r="AF7" s="140">
        <f>IF($B$1=0.02,ES_RMS_90_full!AG119,IF($B$1=0.025,ES_RMS_90_full!AG176,IF($B$1=0.03,ES_RMS_90_full!AG233,IF($B$1=0.04,ES_RMS_90_full!AG347,"n/a"))))</f>
        <v>0.70233324604387104</v>
      </c>
      <c r="AG7" s="140">
        <f>IF($B$1=0.02,ES_RMS_90_full!AH119,IF($B$1=0.025,ES_RMS_90_full!AH176,IF($B$1=0.03,ES_RMS_90_full!AH233,IF($B$1=0.04,ES_RMS_90_full!AH347,"n/a"))))</f>
        <v>0.62429621870566199</v>
      </c>
      <c r="AH7" s="140">
        <f>IF($B$1=0.02,ES_RMS_90_full!AI119,IF($B$1=0.025,ES_RMS_90_full!AI176,IF($B$1=0.03,ES_RMS_90_full!AI233,IF($B$1=0.04,ES_RMS_90_full!AI347,"n/a"))))</f>
        <v>0.56186659683509599</v>
      </c>
    </row>
    <row r="8" spans="1:34">
      <c r="A8">
        <v>0.5</v>
      </c>
      <c r="B8" s="140">
        <f>IF($B$1=0.02,ES_RMS_90_full!C120,IF($B$1=0.025,ES_RMS_90_full!C177,IF($B$1=0.03,ES_RMS_90_full!C234,IF($B$1=0.04,ES_RMS_90_full!C348,"n/a"))))</f>
        <v>773.25292308245798</v>
      </c>
      <c r="C8" s="140">
        <f>IF($B$1=0.02,ES_RMS_90_full!D120,IF($B$1=0.025,ES_RMS_90_full!D177,IF($B$1=0.03,ES_RMS_90_full!D234,IF($B$1=0.04,ES_RMS_90_full!D348,"n/a"))))</f>
        <v>644.37743590204798</v>
      </c>
      <c r="D8" s="140">
        <f>IF($B$1=0.02,ES_RMS_90_full!E120,IF($B$1=0.025,ES_RMS_90_full!E177,IF($B$1=0.03,ES_RMS_90_full!E234,IF($B$1=0.04,ES_RMS_90_full!E348,"n/a"))))</f>
        <v>552.32351648746999</v>
      </c>
      <c r="E8" s="140">
        <f>IF($B$1=0.02,ES_RMS_90_full!F120,IF($B$1=0.025,ES_RMS_90_full!F177,IF($B$1=0.03,ES_RMS_90_full!F234,IF($B$1=0.04,ES_RMS_90_full!F348,"n/a"))))</f>
        <v>483.28307692653601</v>
      </c>
      <c r="F8" s="140">
        <f>IF($B$1=0.02,ES_RMS_90_full!G120,IF($B$1=0.025,ES_RMS_90_full!G177,IF($B$1=0.03,ES_RMS_90_full!G234,IF($B$1=0.04,ES_RMS_90_full!G348,"n/a"))))</f>
        <v>429.58495726803199</v>
      </c>
      <c r="G8" s="140">
        <f>IF($B$1=0.02,ES_RMS_90_full!H120,IF($B$1=0.025,ES_RMS_90_full!H177,IF($B$1=0.03,ES_RMS_90_full!H234,IF($B$1=0.04,ES_RMS_90_full!H348,"n/a"))))</f>
        <v>386.62646154122899</v>
      </c>
      <c r="H8" s="140">
        <f>IF($B$1=0.02,ES_RMS_90_full!I120,IF($B$1=0.025,ES_RMS_90_full!I177,IF($B$1=0.03,ES_RMS_90_full!I234,IF($B$1=0.04,ES_RMS_90_full!I348,"n/a"))))</f>
        <v>193.31323077061401</v>
      </c>
      <c r="I8" s="140">
        <f>IF($B$1=0.02,ES_RMS_90_full!J120,IF($B$1=0.025,ES_RMS_90_full!J177,IF($B$1=0.03,ES_RMS_90_full!J234,IF($B$1=0.04,ES_RMS_90_full!J348,"n/a"))))</f>
        <v>128.87548718040901</v>
      </c>
      <c r="J8" s="140">
        <f>IF($B$1=0.02,ES_RMS_90_full!K120,IF($B$1=0.025,ES_RMS_90_full!K177,IF($B$1=0.03,ES_RMS_90_full!K234,IF($B$1=0.04,ES_RMS_90_full!K348,"n/a"))))</f>
        <v>96.656615385307305</v>
      </c>
      <c r="K8" s="140">
        <f>IF($B$1=0.02,ES_RMS_90_full!L120,IF($B$1=0.025,ES_RMS_90_full!L177,IF($B$1=0.03,ES_RMS_90_full!L234,IF($B$1=0.04,ES_RMS_90_full!L348,"n/a"))))</f>
        <v>77.325292308245807</v>
      </c>
      <c r="L8" s="140">
        <f>IF($B$1=0.02,ES_RMS_90_full!M120,IF($B$1=0.025,ES_RMS_90_full!M177,IF($B$1=0.03,ES_RMS_90_full!M234,IF($B$1=0.04,ES_RMS_90_full!M348,"n/a"))))</f>
        <v>64.437743590204803</v>
      </c>
      <c r="M8" s="140">
        <f>IF($B$1=0.02,ES_RMS_90_full!N120,IF($B$1=0.025,ES_RMS_90_full!N177,IF($B$1=0.03,ES_RMS_90_full!N234,IF($B$1=0.04,ES_RMS_90_full!N348,"n/a"))))</f>
        <v>55.232351648746999</v>
      </c>
      <c r="N8" s="140">
        <f>IF($B$1=0.02,ES_RMS_90_full!O120,IF($B$1=0.025,ES_RMS_90_full!O177,IF($B$1=0.03,ES_RMS_90_full!O234,IF($B$1=0.04,ES_RMS_90_full!O348,"n/a"))))</f>
        <v>48.328307692653603</v>
      </c>
      <c r="O8" s="140">
        <f>IF($B$1=0.02,ES_RMS_90_full!P120,IF($B$1=0.025,ES_RMS_90_full!P177,IF($B$1=0.03,ES_RMS_90_full!P234,IF($B$1=0.04,ES_RMS_90_full!P348,"n/a"))))</f>
        <v>42.9584957268032</v>
      </c>
      <c r="P8" s="140">
        <f>IF($B$1=0.02,ES_RMS_90_full!Q120,IF($B$1=0.025,ES_RMS_90_full!Q177,IF($B$1=0.03,ES_RMS_90_full!Q234,IF($B$1=0.04,ES_RMS_90_full!Q348,"n/a"))))</f>
        <v>38.662646154122903</v>
      </c>
      <c r="Q8" s="140">
        <f>IF($B$1=0.02,ES_RMS_90_full!R120,IF($B$1=0.025,ES_RMS_90_full!R177,IF($B$1=0.03,ES_RMS_90_full!R234,IF($B$1=0.04,ES_RMS_90_full!R348,"n/a"))))</f>
        <v>19.331323077061398</v>
      </c>
      <c r="R8" s="140">
        <f>IF($B$1=0.02,ES_RMS_90_full!S120,IF($B$1=0.025,ES_RMS_90_full!S177,IF($B$1=0.03,ES_RMS_90_full!S234,IF($B$1=0.04,ES_RMS_90_full!S348,"n/a"))))</f>
        <v>12.8875487180409</v>
      </c>
      <c r="S8" s="140">
        <f>IF($B$1=0.02,ES_RMS_90_full!T120,IF($B$1=0.025,ES_RMS_90_full!T177,IF($B$1=0.03,ES_RMS_90_full!T234,IF($B$1=0.04,ES_RMS_90_full!T348,"n/a"))))</f>
        <v>9.6656615385307294</v>
      </c>
      <c r="T8" s="140">
        <f>IF($B$1=0.02,ES_RMS_90_full!U120,IF($B$1=0.025,ES_RMS_90_full!U177,IF($B$1=0.03,ES_RMS_90_full!U234,IF($B$1=0.04,ES_RMS_90_full!U348,"n/a"))))</f>
        <v>7.7325292308245901</v>
      </c>
      <c r="U8" s="140">
        <f>IF($B$1=0.02,ES_RMS_90_full!V120,IF($B$1=0.025,ES_RMS_90_full!V177,IF($B$1=0.03,ES_RMS_90_full!V234,IF($B$1=0.04,ES_RMS_90_full!V348,"n/a"))))</f>
        <v>6.4437743590204901</v>
      </c>
      <c r="V8" s="140">
        <f>IF($B$1=0.02,ES_RMS_90_full!W120,IF($B$1=0.025,ES_RMS_90_full!W177,IF($B$1=0.03,ES_RMS_90_full!W234,IF($B$1=0.04,ES_RMS_90_full!W348,"n/a"))))</f>
        <v>5.5232351648747002</v>
      </c>
      <c r="W8" s="140">
        <f>IF($B$1=0.02,ES_RMS_90_full!X120,IF($B$1=0.025,ES_RMS_90_full!X177,IF($B$1=0.03,ES_RMS_90_full!X234,IF($B$1=0.04,ES_RMS_90_full!X348,"n/a"))))</f>
        <v>4.8328307692653603</v>
      </c>
      <c r="X8" s="140">
        <f>IF($B$1=0.02,ES_RMS_90_full!Y120,IF($B$1=0.025,ES_RMS_90_full!Y177,IF($B$1=0.03,ES_RMS_90_full!Y234,IF($B$1=0.04,ES_RMS_90_full!Y348,"n/a"))))</f>
        <v>4.2958495726803196</v>
      </c>
      <c r="Y8" s="140">
        <f>IF($B$1=0.02,ES_RMS_90_full!Z120,IF($B$1=0.025,ES_RMS_90_full!Z177,IF($B$1=0.03,ES_RMS_90_full!Z234,IF($B$1=0.04,ES_RMS_90_full!Z348,"n/a"))))</f>
        <v>3.8662646154122902</v>
      </c>
      <c r="Z8" s="140">
        <f>IF($B$1=0.02,ES_RMS_90_full!AA120,IF($B$1=0.025,ES_RMS_90_full!AA177,IF($B$1=0.03,ES_RMS_90_full!AA234,IF($B$1=0.04,ES_RMS_90_full!AA348,"n/a"))))</f>
        <v>1.93313230770614</v>
      </c>
      <c r="AA8" s="140">
        <f>IF($B$1=0.02,ES_RMS_90_full!AB120,IF($B$1=0.025,ES_RMS_90_full!AB177,IF($B$1=0.03,ES_RMS_90_full!AB234,IF($B$1=0.04,ES_RMS_90_full!AB348,"n/a"))))</f>
        <v>1.28875487180409</v>
      </c>
      <c r="AB8" s="140">
        <f>IF($B$1=0.02,ES_RMS_90_full!AC120,IF($B$1=0.025,ES_RMS_90_full!AC177,IF($B$1=0.03,ES_RMS_90_full!AC234,IF($B$1=0.04,ES_RMS_90_full!AC348,"n/a"))))</f>
        <v>0.96656615385307398</v>
      </c>
      <c r="AC8" s="140">
        <f>IF($B$1=0.02,ES_RMS_90_full!AD120,IF($B$1=0.025,ES_RMS_90_full!AD177,IF($B$1=0.03,ES_RMS_90_full!AD234,IF($B$1=0.04,ES_RMS_90_full!AD348,"n/a"))))</f>
        <v>0.77325292308245797</v>
      </c>
      <c r="AD8" s="140">
        <f>IF($B$1=0.02,ES_RMS_90_full!AE120,IF($B$1=0.025,ES_RMS_90_full!AE177,IF($B$1=0.03,ES_RMS_90_full!AE234,IF($B$1=0.04,ES_RMS_90_full!AE348,"n/a"))))</f>
        <v>0.64437743590204799</v>
      </c>
      <c r="AE8" s="140">
        <f>IF($B$1=0.02,ES_RMS_90_full!AF120,IF($B$1=0.025,ES_RMS_90_full!AF177,IF($B$1=0.03,ES_RMS_90_full!AF234,IF($B$1=0.04,ES_RMS_90_full!AF348,"n/a"))))</f>
        <v>0.55232351648747002</v>
      </c>
      <c r="AF8" s="140">
        <f>IF($B$1=0.02,ES_RMS_90_full!AG120,IF($B$1=0.025,ES_RMS_90_full!AG177,IF($B$1=0.03,ES_RMS_90_full!AG234,IF($B$1=0.04,ES_RMS_90_full!AG348,"n/a"))))</f>
        <v>0.48328307692653699</v>
      </c>
      <c r="AG8" s="140">
        <f>IF($B$1=0.02,ES_RMS_90_full!AH120,IF($B$1=0.025,ES_RMS_90_full!AH177,IF($B$1=0.03,ES_RMS_90_full!AH234,IF($B$1=0.04,ES_RMS_90_full!AH348,"n/a"))))</f>
        <v>0.42958495726803198</v>
      </c>
      <c r="AH8" s="140">
        <f>IF($B$1=0.02,ES_RMS_90_full!AI120,IF($B$1=0.025,ES_RMS_90_full!AI177,IF($B$1=0.03,ES_RMS_90_full!AI234,IF($B$1=0.04,ES_RMS_90_full!AI348,"n/a"))))</f>
        <v>0.38662646154122898</v>
      </c>
    </row>
    <row r="9" spans="1:34">
      <c r="A9">
        <v>0.6</v>
      </c>
      <c r="B9" s="140">
        <f>IF($B$1=0.02,ES_RMS_90_full!C121,IF($B$1=0.025,ES_RMS_90_full!C178,IF($B$1=0.03,ES_RMS_90_full!C235,IF($B$1=0.04,ES_RMS_90_full!C349,"n/a"))))</f>
        <v>610.54294791908706</v>
      </c>
      <c r="C9" s="140">
        <f>IF($B$1=0.02,ES_RMS_90_full!D121,IF($B$1=0.025,ES_RMS_90_full!D178,IF($B$1=0.03,ES_RMS_90_full!D235,IF($B$1=0.04,ES_RMS_90_full!D349,"n/a"))))</f>
        <v>508.78578993257202</v>
      </c>
      <c r="D9" s="140">
        <f>IF($B$1=0.02,ES_RMS_90_full!E121,IF($B$1=0.025,ES_RMS_90_full!E178,IF($B$1=0.03,ES_RMS_90_full!E235,IF($B$1=0.04,ES_RMS_90_full!E349,"n/a"))))</f>
        <v>436.10210565649101</v>
      </c>
      <c r="E9" s="140">
        <f>IF($B$1=0.02,ES_RMS_90_full!F121,IF($B$1=0.025,ES_RMS_90_full!F178,IF($B$1=0.03,ES_RMS_90_full!F235,IF($B$1=0.04,ES_RMS_90_full!F349,"n/a"))))</f>
        <v>381.58934244942901</v>
      </c>
      <c r="F9" s="140">
        <f>IF($B$1=0.02,ES_RMS_90_full!G121,IF($B$1=0.025,ES_RMS_90_full!G178,IF($B$1=0.03,ES_RMS_90_full!G235,IF($B$1=0.04,ES_RMS_90_full!G349,"n/a"))))</f>
        <v>339.19052662171498</v>
      </c>
      <c r="G9" s="140">
        <f>IF($B$1=0.02,ES_RMS_90_full!H121,IF($B$1=0.025,ES_RMS_90_full!H178,IF($B$1=0.03,ES_RMS_90_full!H235,IF($B$1=0.04,ES_RMS_90_full!H349,"n/a"))))</f>
        <v>305.27147395954302</v>
      </c>
      <c r="H9" s="140">
        <f>IF($B$1=0.02,ES_RMS_90_full!I121,IF($B$1=0.025,ES_RMS_90_full!I178,IF($B$1=0.03,ES_RMS_90_full!I235,IF($B$1=0.04,ES_RMS_90_full!I349,"n/a"))))</f>
        <v>152.635736979771</v>
      </c>
      <c r="I9" s="140">
        <f>IF($B$1=0.02,ES_RMS_90_full!J121,IF($B$1=0.025,ES_RMS_90_full!J178,IF($B$1=0.03,ES_RMS_90_full!J235,IF($B$1=0.04,ES_RMS_90_full!J349,"n/a"))))</f>
        <v>101.757157986514</v>
      </c>
      <c r="J9" s="140">
        <f>IF($B$1=0.02,ES_RMS_90_full!K121,IF($B$1=0.025,ES_RMS_90_full!K178,IF($B$1=0.03,ES_RMS_90_full!K235,IF($B$1=0.04,ES_RMS_90_full!K349,"n/a"))))</f>
        <v>76.317868489885896</v>
      </c>
      <c r="K9" s="140">
        <f>IF($B$1=0.02,ES_RMS_90_full!L121,IF($B$1=0.025,ES_RMS_90_full!L178,IF($B$1=0.03,ES_RMS_90_full!L235,IF($B$1=0.04,ES_RMS_90_full!L349,"n/a"))))</f>
        <v>61.054294791908703</v>
      </c>
      <c r="L9" s="140">
        <f>IF($B$1=0.02,ES_RMS_90_full!M121,IF($B$1=0.025,ES_RMS_90_full!M178,IF($B$1=0.03,ES_RMS_90_full!M235,IF($B$1=0.04,ES_RMS_90_full!M349,"n/a"))))</f>
        <v>50.8785789932573</v>
      </c>
      <c r="M9" s="140">
        <f>IF($B$1=0.02,ES_RMS_90_full!N121,IF($B$1=0.025,ES_RMS_90_full!N178,IF($B$1=0.03,ES_RMS_90_full!N235,IF($B$1=0.04,ES_RMS_90_full!N349,"n/a"))))</f>
        <v>43.610210565649098</v>
      </c>
      <c r="N9" s="140">
        <f>IF($B$1=0.02,ES_RMS_90_full!O121,IF($B$1=0.025,ES_RMS_90_full!O178,IF($B$1=0.03,ES_RMS_90_full!O235,IF($B$1=0.04,ES_RMS_90_full!O349,"n/a"))))</f>
        <v>38.158934244942898</v>
      </c>
      <c r="O9" s="140">
        <f>IF($B$1=0.02,ES_RMS_90_full!P121,IF($B$1=0.025,ES_RMS_90_full!P178,IF($B$1=0.03,ES_RMS_90_full!P235,IF($B$1=0.04,ES_RMS_90_full!P349,"n/a"))))</f>
        <v>33.919052662171502</v>
      </c>
      <c r="P9" s="140">
        <f>IF($B$1=0.02,ES_RMS_90_full!Q121,IF($B$1=0.025,ES_RMS_90_full!Q178,IF($B$1=0.03,ES_RMS_90_full!Q235,IF($B$1=0.04,ES_RMS_90_full!Q349,"n/a"))))</f>
        <v>30.527147395954302</v>
      </c>
      <c r="Q9" s="140">
        <f>IF($B$1=0.02,ES_RMS_90_full!R121,IF($B$1=0.025,ES_RMS_90_full!R178,IF($B$1=0.03,ES_RMS_90_full!R235,IF($B$1=0.04,ES_RMS_90_full!R349,"n/a"))))</f>
        <v>15.263573697977099</v>
      </c>
      <c r="R9" s="140">
        <f>IF($B$1=0.02,ES_RMS_90_full!S121,IF($B$1=0.025,ES_RMS_90_full!S178,IF($B$1=0.03,ES_RMS_90_full!S235,IF($B$1=0.04,ES_RMS_90_full!S349,"n/a"))))</f>
        <v>10.1757157986514</v>
      </c>
      <c r="S9" s="140">
        <f>IF($B$1=0.02,ES_RMS_90_full!T121,IF($B$1=0.025,ES_RMS_90_full!T178,IF($B$1=0.03,ES_RMS_90_full!T235,IF($B$1=0.04,ES_RMS_90_full!T349,"n/a"))))</f>
        <v>7.6317868489885896</v>
      </c>
      <c r="T9" s="140">
        <f>IF($B$1=0.02,ES_RMS_90_full!U121,IF($B$1=0.025,ES_RMS_90_full!U178,IF($B$1=0.03,ES_RMS_90_full!U235,IF($B$1=0.04,ES_RMS_90_full!U349,"n/a"))))</f>
        <v>6.1054294791908701</v>
      </c>
      <c r="U9" s="140">
        <f>IF($B$1=0.02,ES_RMS_90_full!V121,IF($B$1=0.025,ES_RMS_90_full!V178,IF($B$1=0.03,ES_RMS_90_full!V235,IF($B$1=0.04,ES_RMS_90_full!V349,"n/a"))))</f>
        <v>5.0878578993257202</v>
      </c>
      <c r="V9" s="140">
        <f>IF($B$1=0.02,ES_RMS_90_full!W121,IF($B$1=0.025,ES_RMS_90_full!W178,IF($B$1=0.03,ES_RMS_90_full!W235,IF($B$1=0.04,ES_RMS_90_full!W349,"n/a"))))</f>
        <v>4.3610210565649004</v>
      </c>
      <c r="W9" s="140">
        <f>IF($B$1=0.02,ES_RMS_90_full!X121,IF($B$1=0.025,ES_RMS_90_full!X178,IF($B$1=0.03,ES_RMS_90_full!X235,IF($B$1=0.04,ES_RMS_90_full!X349,"n/a"))))</f>
        <v>3.8158934244942899</v>
      </c>
      <c r="X9" s="140">
        <f>IF($B$1=0.02,ES_RMS_90_full!Y121,IF($B$1=0.025,ES_RMS_90_full!Y178,IF($B$1=0.03,ES_RMS_90_full!Y235,IF($B$1=0.04,ES_RMS_90_full!Y349,"n/a"))))</f>
        <v>3.3919052662171501</v>
      </c>
      <c r="Y9" s="140">
        <f>IF($B$1=0.02,ES_RMS_90_full!Z121,IF($B$1=0.025,ES_RMS_90_full!Z178,IF($B$1=0.03,ES_RMS_90_full!Z235,IF($B$1=0.04,ES_RMS_90_full!Z349,"n/a"))))</f>
        <v>3.0527147395954302</v>
      </c>
      <c r="Z9" s="140">
        <f>IF($B$1=0.02,ES_RMS_90_full!AA121,IF($B$1=0.025,ES_RMS_90_full!AA178,IF($B$1=0.03,ES_RMS_90_full!AA235,IF($B$1=0.04,ES_RMS_90_full!AA349,"n/a"))))</f>
        <v>1.52635736979771</v>
      </c>
      <c r="AA9" s="140">
        <f>IF($B$1=0.02,ES_RMS_90_full!AB121,IF($B$1=0.025,ES_RMS_90_full!AB178,IF($B$1=0.03,ES_RMS_90_full!AB235,IF($B$1=0.04,ES_RMS_90_full!AB349,"n/a"))))</f>
        <v>1.0175715798651399</v>
      </c>
      <c r="AB9" s="140">
        <f>IF($B$1=0.02,ES_RMS_90_full!AC121,IF($B$1=0.025,ES_RMS_90_full!AC178,IF($B$1=0.03,ES_RMS_90_full!AC235,IF($B$1=0.04,ES_RMS_90_full!AC349,"n/a"))))</f>
        <v>0.76317868489885898</v>
      </c>
      <c r="AC9" s="140">
        <f>IF($B$1=0.02,ES_RMS_90_full!AD121,IF($B$1=0.025,ES_RMS_90_full!AD178,IF($B$1=0.03,ES_RMS_90_full!AD235,IF($B$1=0.04,ES_RMS_90_full!AD349,"n/a"))))</f>
        <v>0.61054294791908703</v>
      </c>
      <c r="AD9" s="140">
        <f>IF($B$1=0.02,ES_RMS_90_full!AE121,IF($B$1=0.025,ES_RMS_90_full!AE178,IF($B$1=0.03,ES_RMS_90_full!AE235,IF($B$1=0.04,ES_RMS_90_full!AE349,"n/a"))))</f>
        <v>0.50878578993257295</v>
      </c>
      <c r="AE9" s="140">
        <f>IF($B$1=0.02,ES_RMS_90_full!AF121,IF($B$1=0.025,ES_RMS_90_full!AF178,IF($B$1=0.03,ES_RMS_90_full!AF235,IF($B$1=0.04,ES_RMS_90_full!AF349,"n/a"))))</f>
        <v>0.43610210565649099</v>
      </c>
      <c r="AF9" s="140">
        <f>IF($B$1=0.02,ES_RMS_90_full!AG121,IF($B$1=0.025,ES_RMS_90_full!AG178,IF($B$1=0.03,ES_RMS_90_full!AG235,IF($B$1=0.04,ES_RMS_90_full!AG349,"n/a"))))</f>
        <v>0.38158934244942899</v>
      </c>
      <c r="AG9" s="140">
        <f>IF($B$1=0.02,ES_RMS_90_full!AH121,IF($B$1=0.025,ES_RMS_90_full!AH178,IF($B$1=0.03,ES_RMS_90_full!AH235,IF($B$1=0.04,ES_RMS_90_full!AH349,"n/a"))))</f>
        <v>0.33919052662171501</v>
      </c>
      <c r="AH9" s="140">
        <f>IF($B$1=0.02,ES_RMS_90_full!AI121,IF($B$1=0.025,ES_RMS_90_full!AI178,IF($B$1=0.03,ES_RMS_90_full!AI235,IF($B$1=0.04,ES_RMS_90_full!AI349,"n/a"))))</f>
        <v>0.30527147395954402</v>
      </c>
    </row>
    <row r="10" spans="1:34">
      <c r="A10">
        <v>0.7</v>
      </c>
      <c r="B10" s="140">
        <f>IF($B$1=0.02,ES_RMS_90_full!C122,IF($B$1=0.025,ES_RMS_90_full!C179,IF($B$1=0.03,ES_RMS_90_full!C236,IF($B$1=0.04,ES_RMS_90_full!C350,"n/a"))))</f>
        <v>501.32984872324801</v>
      </c>
      <c r="C10" s="140">
        <f>IF($B$1=0.02,ES_RMS_90_full!D122,IF($B$1=0.025,ES_RMS_90_full!D179,IF($B$1=0.03,ES_RMS_90_full!D236,IF($B$1=0.04,ES_RMS_90_full!D350,"n/a"))))</f>
        <v>417.77487393604002</v>
      </c>
      <c r="D10" s="140">
        <f>IF($B$1=0.02,ES_RMS_90_full!E122,IF($B$1=0.025,ES_RMS_90_full!E179,IF($B$1=0.03,ES_RMS_90_full!E236,IF($B$1=0.04,ES_RMS_90_full!E350,"n/a"))))</f>
        <v>358.09274908803502</v>
      </c>
      <c r="E10" s="140">
        <f>IF($B$1=0.02,ES_RMS_90_full!F122,IF($B$1=0.025,ES_RMS_90_full!F179,IF($B$1=0.03,ES_RMS_90_full!F236,IF($B$1=0.04,ES_RMS_90_full!F350,"n/a"))))</f>
        <v>313.33115545202998</v>
      </c>
      <c r="F10" s="140">
        <f>IF($B$1=0.02,ES_RMS_90_full!G122,IF($B$1=0.025,ES_RMS_90_full!G179,IF($B$1=0.03,ES_RMS_90_full!G236,IF($B$1=0.04,ES_RMS_90_full!G350,"n/a"))))</f>
        <v>278.51658262402702</v>
      </c>
      <c r="G10" s="140">
        <f>IF($B$1=0.02,ES_RMS_90_full!H122,IF($B$1=0.025,ES_RMS_90_full!H179,IF($B$1=0.03,ES_RMS_90_full!H236,IF($B$1=0.04,ES_RMS_90_full!H350,"n/a"))))</f>
        <v>250.664924361624</v>
      </c>
      <c r="H10" s="140">
        <f>IF($B$1=0.02,ES_RMS_90_full!I122,IF($B$1=0.025,ES_RMS_90_full!I179,IF($B$1=0.03,ES_RMS_90_full!I236,IF($B$1=0.04,ES_RMS_90_full!I350,"n/a"))))</f>
        <v>125.332462180812</v>
      </c>
      <c r="I10" s="140">
        <f>IF($B$1=0.02,ES_RMS_90_full!J122,IF($B$1=0.025,ES_RMS_90_full!J179,IF($B$1=0.03,ES_RMS_90_full!J236,IF($B$1=0.04,ES_RMS_90_full!J350,"n/a"))))</f>
        <v>83.554974787208195</v>
      </c>
      <c r="J10" s="140">
        <f>IF($B$1=0.02,ES_RMS_90_full!K122,IF($B$1=0.025,ES_RMS_90_full!K179,IF($B$1=0.03,ES_RMS_90_full!K236,IF($B$1=0.04,ES_RMS_90_full!K350,"n/a"))))</f>
        <v>62.6662310904061</v>
      </c>
      <c r="K10" s="140">
        <f>IF($B$1=0.02,ES_RMS_90_full!L122,IF($B$1=0.025,ES_RMS_90_full!L179,IF($B$1=0.03,ES_RMS_90_full!L236,IF($B$1=0.04,ES_RMS_90_full!L350,"n/a"))))</f>
        <v>50.132984872324897</v>
      </c>
      <c r="L10" s="140">
        <f>IF($B$1=0.02,ES_RMS_90_full!M122,IF($B$1=0.025,ES_RMS_90_full!M179,IF($B$1=0.03,ES_RMS_90_full!M236,IF($B$1=0.04,ES_RMS_90_full!M350,"n/a"))))</f>
        <v>41.777487393604098</v>
      </c>
      <c r="M10" s="140">
        <f>IF($B$1=0.02,ES_RMS_90_full!N122,IF($B$1=0.025,ES_RMS_90_full!N179,IF($B$1=0.03,ES_RMS_90_full!N236,IF($B$1=0.04,ES_RMS_90_full!N350,"n/a"))))</f>
        <v>35.809274908803403</v>
      </c>
      <c r="N10" s="140">
        <f>IF($B$1=0.02,ES_RMS_90_full!O122,IF($B$1=0.025,ES_RMS_90_full!O179,IF($B$1=0.03,ES_RMS_90_full!O236,IF($B$1=0.04,ES_RMS_90_full!O350,"n/a"))))</f>
        <v>31.333115545203</v>
      </c>
      <c r="O10" s="140">
        <f>IF($B$1=0.02,ES_RMS_90_full!P122,IF($B$1=0.025,ES_RMS_90_full!P179,IF($B$1=0.03,ES_RMS_90_full!P236,IF($B$1=0.04,ES_RMS_90_full!P350,"n/a"))))</f>
        <v>27.851658262402701</v>
      </c>
      <c r="P10" s="140">
        <f>IF($B$1=0.02,ES_RMS_90_full!Q122,IF($B$1=0.025,ES_RMS_90_full!Q179,IF($B$1=0.03,ES_RMS_90_full!Q236,IF($B$1=0.04,ES_RMS_90_full!Q350,"n/a"))))</f>
        <v>25.066492436162399</v>
      </c>
      <c r="Q10" s="140">
        <f>IF($B$1=0.02,ES_RMS_90_full!R122,IF($B$1=0.025,ES_RMS_90_full!R179,IF($B$1=0.03,ES_RMS_90_full!R236,IF($B$1=0.04,ES_RMS_90_full!R350,"n/a"))))</f>
        <v>12.533246218081199</v>
      </c>
      <c r="R10" s="140">
        <f>IF($B$1=0.02,ES_RMS_90_full!S122,IF($B$1=0.025,ES_RMS_90_full!S179,IF($B$1=0.03,ES_RMS_90_full!S236,IF($B$1=0.04,ES_RMS_90_full!S350,"n/a"))))</f>
        <v>8.3554974787208103</v>
      </c>
      <c r="S10" s="140">
        <f>IF($B$1=0.02,ES_RMS_90_full!T122,IF($B$1=0.025,ES_RMS_90_full!T179,IF($B$1=0.03,ES_RMS_90_full!T236,IF($B$1=0.04,ES_RMS_90_full!T350,"n/a"))))</f>
        <v>6.2666231090406104</v>
      </c>
      <c r="T10" s="140">
        <f>IF($B$1=0.02,ES_RMS_90_full!U122,IF($B$1=0.025,ES_RMS_90_full!U179,IF($B$1=0.03,ES_RMS_90_full!U236,IF($B$1=0.04,ES_RMS_90_full!U350,"n/a"))))</f>
        <v>5.0132984872324897</v>
      </c>
      <c r="U10" s="140">
        <f>IF($B$1=0.02,ES_RMS_90_full!V122,IF($B$1=0.025,ES_RMS_90_full!V179,IF($B$1=0.03,ES_RMS_90_full!V236,IF($B$1=0.04,ES_RMS_90_full!V350,"n/a"))))</f>
        <v>4.1777487393603998</v>
      </c>
      <c r="V10" s="140">
        <f>IF($B$1=0.02,ES_RMS_90_full!W122,IF($B$1=0.025,ES_RMS_90_full!W179,IF($B$1=0.03,ES_RMS_90_full!W236,IF($B$1=0.04,ES_RMS_90_full!W350,"n/a"))))</f>
        <v>3.5809274908803399</v>
      </c>
      <c r="W10" s="140">
        <f>IF($B$1=0.02,ES_RMS_90_full!X122,IF($B$1=0.025,ES_RMS_90_full!X179,IF($B$1=0.03,ES_RMS_90_full!X236,IF($B$1=0.04,ES_RMS_90_full!X350,"n/a"))))</f>
        <v>3.1333115545202999</v>
      </c>
      <c r="X10" s="140">
        <f>IF($B$1=0.02,ES_RMS_90_full!Y122,IF($B$1=0.025,ES_RMS_90_full!Y179,IF($B$1=0.03,ES_RMS_90_full!Y236,IF($B$1=0.04,ES_RMS_90_full!Y350,"n/a"))))</f>
        <v>2.7851658262402701</v>
      </c>
      <c r="Y10" s="140">
        <f>IF($B$1=0.02,ES_RMS_90_full!Z122,IF($B$1=0.025,ES_RMS_90_full!Z179,IF($B$1=0.03,ES_RMS_90_full!Z236,IF($B$1=0.04,ES_RMS_90_full!Z350,"n/a"))))</f>
        <v>2.50664924361624</v>
      </c>
      <c r="Z10" s="140">
        <f>IF($B$1=0.02,ES_RMS_90_full!AA122,IF($B$1=0.025,ES_RMS_90_full!AA179,IF($B$1=0.03,ES_RMS_90_full!AA236,IF($B$1=0.04,ES_RMS_90_full!AA350,"n/a"))))</f>
        <v>1.25332462180812</v>
      </c>
      <c r="AA10" s="140">
        <f>IF($B$1=0.02,ES_RMS_90_full!AB122,IF($B$1=0.025,ES_RMS_90_full!AB179,IF($B$1=0.03,ES_RMS_90_full!AB236,IF($B$1=0.04,ES_RMS_90_full!AB350,"n/a"))))</f>
        <v>0.83554974787208203</v>
      </c>
      <c r="AB10" s="140">
        <f>IF($B$1=0.02,ES_RMS_90_full!AC122,IF($B$1=0.025,ES_RMS_90_full!AC179,IF($B$1=0.03,ES_RMS_90_full!AC236,IF($B$1=0.04,ES_RMS_90_full!AC350,"n/a"))))</f>
        <v>0.62666231090406099</v>
      </c>
      <c r="AC10" s="140">
        <f>IF($B$1=0.02,ES_RMS_90_full!AD122,IF($B$1=0.025,ES_RMS_90_full!AD179,IF($B$1=0.03,ES_RMS_90_full!AD236,IF($B$1=0.04,ES_RMS_90_full!AD350,"n/a"))))</f>
        <v>0.50132984872324804</v>
      </c>
      <c r="AD10" s="140">
        <f>IF($B$1=0.02,ES_RMS_90_full!AE122,IF($B$1=0.025,ES_RMS_90_full!AE179,IF($B$1=0.03,ES_RMS_90_full!AE236,IF($B$1=0.04,ES_RMS_90_full!AE350,"n/a"))))</f>
        <v>0.41777487393604101</v>
      </c>
      <c r="AE10" s="140">
        <f>IF($B$1=0.02,ES_RMS_90_full!AF122,IF($B$1=0.025,ES_RMS_90_full!AF179,IF($B$1=0.03,ES_RMS_90_full!AF236,IF($B$1=0.04,ES_RMS_90_full!AF350,"n/a"))))</f>
        <v>0.35809274908803501</v>
      </c>
      <c r="AF10" s="140">
        <f>IF($B$1=0.02,ES_RMS_90_full!AG122,IF($B$1=0.025,ES_RMS_90_full!AG179,IF($B$1=0.03,ES_RMS_90_full!AG236,IF($B$1=0.04,ES_RMS_90_full!AG350,"n/a"))))</f>
        <v>0.31333115545203</v>
      </c>
      <c r="AG10" s="140">
        <f>IF($B$1=0.02,ES_RMS_90_full!AH122,IF($B$1=0.025,ES_RMS_90_full!AH179,IF($B$1=0.03,ES_RMS_90_full!AH236,IF($B$1=0.04,ES_RMS_90_full!AH350,"n/a"))))</f>
        <v>0.27851658262402701</v>
      </c>
      <c r="AH10" s="140">
        <f>IF($B$1=0.02,ES_RMS_90_full!AI122,IF($B$1=0.025,ES_RMS_90_full!AI179,IF($B$1=0.03,ES_RMS_90_full!AI236,IF($B$1=0.04,ES_RMS_90_full!AI350,"n/a"))))</f>
        <v>0.25066492436162402</v>
      </c>
    </row>
    <row r="11" spans="1:34">
      <c r="A11">
        <v>0.8</v>
      </c>
      <c r="B11" s="140">
        <f>IF($B$1=0.02,ES_RMS_90_full!C123,IF($B$1=0.025,ES_RMS_90_full!C180,IF($B$1=0.03,ES_RMS_90_full!C237,IF($B$1=0.04,ES_RMS_90_full!C351,"n/a"))))</f>
        <v>420.666484672612</v>
      </c>
      <c r="C11" s="140">
        <f>IF($B$1=0.02,ES_RMS_90_full!D123,IF($B$1=0.025,ES_RMS_90_full!D180,IF($B$1=0.03,ES_RMS_90_full!D237,IF($B$1=0.04,ES_RMS_90_full!D351,"n/a"))))</f>
        <v>350.55540389384402</v>
      </c>
      <c r="D11" s="140">
        <f>IF($B$1=0.02,ES_RMS_90_full!E123,IF($B$1=0.025,ES_RMS_90_full!E180,IF($B$1=0.03,ES_RMS_90_full!E237,IF($B$1=0.04,ES_RMS_90_full!E351,"n/a"))))</f>
        <v>300.47606048043701</v>
      </c>
      <c r="E11" s="140">
        <f>IF($B$1=0.02,ES_RMS_90_full!F123,IF($B$1=0.025,ES_RMS_90_full!F180,IF($B$1=0.03,ES_RMS_90_full!F237,IF($B$1=0.04,ES_RMS_90_full!F351,"n/a"))))</f>
        <v>262.916552920382</v>
      </c>
      <c r="F11" s="140">
        <f>IF($B$1=0.02,ES_RMS_90_full!G123,IF($B$1=0.025,ES_RMS_90_full!G180,IF($B$1=0.03,ES_RMS_90_full!G237,IF($B$1=0.04,ES_RMS_90_full!G351,"n/a"))))</f>
        <v>233.70360259589501</v>
      </c>
      <c r="G11" s="140">
        <f>IF($B$1=0.02,ES_RMS_90_full!H123,IF($B$1=0.025,ES_RMS_90_full!H180,IF($B$1=0.03,ES_RMS_90_full!H237,IF($B$1=0.04,ES_RMS_90_full!H351,"n/a"))))</f>
        <v>210.333242336306</v>
      </c>
      <c r="H11" s="140">
        <f>IF($B$1=0.02,ES_RMS_90_full!I123,IF($B$1=0.025,ES_RMS_90_full!I180,IF($B$1=0.03,ES_RMS_90_full!I237,IF($B$1=0.04,ES_RMS_90_full!I351,"n/a"))))</f>
        <v>105.166621168153</v>
      </c>
      <c r="I11" s="140">
        <f>IF($B$1=0.02,ES_RMS_90_full!J123,IF($B$1=0.025,ES_RMS_90_full!J180,IF($B$1=0.03,ES_RMS_90_full!J237,IF($B$1=0.04,ES_RMS_90_full!J351,"n/a"))))</f>
        <v>70.111080778768795</v>
      </c>
      <c r="J11" s="140">
        <f>IF($B$1=0.02,ES_RMS_90_full!K123,IF($B$1=0.025,ES_RMS_90_full!K180,IF($B$1=0.03,ES_RMS_90_full!K237,IF($B$1=0.04,ES_RMS_90_full!K351,"n/a"))))</f>
        <v>52.5833105840766</v>
      </c>
      <c r="K11" s="140">
        <f>IF($B$1=0.02,ES_RMS_90_full!L123,IF($B$1=0.025,ES_RMS_90_full!L180,IF($B$1=0.03,ES_RMS_90_full!L237,IF($B$1=0.04,ES_RMS_90_full!L351,"n/a"))))</f>
        <v>42.066648467261203</v>
      </c>
      <c r="L11" s="140">
        <f>IF($B$1=0.02,ES_RMS_90_full!M123,IF($B$1=0.025,ES_RMS_90_full!M180,IF($B$1=0.03,ES_RMS_90_full!M237,IF($B$1=0.04,ES_RMS_90_full!M351,"n/a"))))</f>
        <v>35.055540389384397</v>
      </c>
      <c r="M11" s="140">
        <f>IF($B$1=0.02,ES_RMS_90_full!N123,IF($B$1=0.025,ES_RMS_90_full!N180,IF($B$1=0.03,ES_RMS_90_full!N237,IF($B$1=0.04,ES_RMS_90_full!N351,"n/a"))))</f>
        <v>30.047606048043701</v>
      </c>
      <c r="N11" s="140">
        <f>IF($B$1=0.02,ES_RMS_90_full!O123,IF($B$1=0.025,ES_RMS_90_full!O180,IF($B$1=0.03,ES_RMS_90_full!O237,IF($B$1=0.04,ES_RMS_90_full!O351,"n/a"))))</f>
        <v>26.2916552920383</v>
      </c>
      <c r="O11" s="140">
        <f>IF($B$1=0.02,ES_RMS_90_full!P123,IF($B$1=0.025,ES_RMS_90_full!P180,IF($B$1=0.03,ES_RMS_90_full!P237,IF($B$1=0.04,ES_RMS_90_full!P351,"n/a"))))</f>
        <v>23.370360259589599</v>
      </c>
      <c r="P11" s="140">
        <f>IF($B$1=0.02,ES_RMS_90_full!Q123,IF($B$1=0.025,ES_RMS_90_full!Q180,IF($B$1=0.03,ES_RMS_90_full!Q237,IF($B$1=0.04,ES_RMS_90_full!Q351,"n/a"))))</f>
        <v>21.033324233630601</v>
      </c>
      <c r="Q11" s="140">
        <f>IF($B$1=0.02,ES_RMS_90_full!R123,IF($B$1=0.025,ES_RMS_90_full!R180,IF($B$1=0.03,ES_RMS_90_full!R237,IF($B$1=0.04,ES_RMS_90_full!R351,"n/a"))))</f>
        <v>10.516662116815301</v>
      </c>
      <c r="R11" s="140">
        <f>IF($B$1=0.02,ES_RMS_90_full!S123,IF($B$1=0.025,ES_RMS_90_full!S180,IF($B$1=0.03,ES_RMS_90_full!S237,IF($B$1=0.04,ES_RMS_90_full!S351,"n/a"))))</f>
        <v>7.0111080778768802</v>
      </c>
      <c r="S11" s="140">
        <f>IF($B$1=0.02,ES_RMS_90_full!T123,IF($B$1=0.025,ES_RMS_90_full!T180,IF($B$1=0.03,ES_RMS_90_full!T237,IF($B$1=0.04,ES_RMS_90_full!T351,"n/a"))))</f>
        <v>5.2583310584076504</v>
      </c>
      <c r="T11" s="140">
        <f>IF($B$1=0.02,ES_RMS_90_full!U123,IF($B$1=0.025,ES_RMS_90_full!U180,IF($B$1=0.03,ES_RMS_90_full!U237,IF($B$1=0.04,ES_RMS_90_full!U351,"n/a"))))</f>
        <v>4.2066648467261203</v>
      </c>
      <c r="U11" s="140">
        <f>IF($B$1=0.02,ES_RMS_90_full!V123,IF($B$1=0.025,ES_RMS_90_full!V180,IF($B$1=0.03,ES_RMS_90_full!V237,IF($B$1=0.04,ES_RMS_90_full!V351,"n/a"))))</f>
        <v>3.5055540389384401</v>
      </c>
      <c r="V11" s="140">
        <f>IF($B$1=0.02,ES_RMS_90_full!W123,IF($B$1=0.025,ES_RMS_90_full!W180,IF($B$1=0.03,ES_RMS_90_full!W237,IF($B$1=0.04,ES_RMS_90_full!W351,"n/a"))))</f>
        <v>3.0047606048043698</v>
      </c>
      <c r="W11" s="140">
        <f>IF($B$1=0.02,ES_RMS_90_full!X123,IF($B$1=0.025,ES_RMS_90_full!X180,IF($B$1=0.03,ES_RMS_90_full!X237,IF($B$1=0.04,ES_RMS_90_full!X351,"n/a"))))</f>
        <v>2.6291655292038199</v>
      </c>
      <c r="X11" s="140">
        <f>IF($B$1=0.02,ES_RMS_90_full!Y123,IF($B$1=0.025,ES_RMS_90_full!Y180,IF($B$1=0.03,ES_RMS_90_full!Y237,IF($B$1=0.04,ES_RMS_90_full!Y351,"n/a"))))</f>
        <v>2.3370360259589602</v>
      </c>
      <c r="Y11" s="140">
        <f>IF($B$1=0.02,ES_RMS_90_full!Z123,IF($B$1=0.025,ES_RMS_90_full!Z180,IF($B$1=0.03,ES_RMS_90_full!Z237,IF($B$1=0.04,ES_RMS_90_full!Z351,"n/a"))))</f>
        <v>2.1033324233630601</v>
      </c>
      <c r="Z11" s="140">
        <f>IF($B$1=0.02,ES_RMS_90_full!AA123,IF($B$1=0.025,ES_RMS_90_full!AA180,IF($B$1=0.03,ES_RMS_90_full!AA237,IF($B$1=0.04,ES_RMS_90_full!AA351,"n/a"))))</f>
        <v>1.0516662116815301</v>
      </c>
      <c r="AA11" s="140">
        <f>IF($B$1=0.02,ES_RMS_90_full!AB123,IF($B$1=0.025,ES_RMS_90_full!AB180,IF($B$1=0.03,ES_RMS_90_full!AB237,IF($B$1=0.04,ES_RMS_90_full!AB351,"n/a"))))</f>
        <v>0.70111080778768797</v>
      </c>
      <c r="AB11" s="140">
        <f>IF($B$1=0.02,ES_RMS_90_full!AC123,IF($B$1=0.025,ES_RMS_90_full!AC180,IF($B$1=0.03,ES_RMS_90_full!AC237,IF($B$1=0.04,ES_RMS_90_full!AC351,"n/a"))))</f>
        <v>0.52583310584076604</v>
      </c>
      <c r="AC11" s="140">
        <f>IF($B$1=0.02,ES_RMS_90_full!AD123,IF($B$1=0.025,ES_RMS_90_full!AD180,IF($B$1=0.03,ES_RMS_90_full!AD237,IF($B$1=0.04,ES_RMS_90_full!AD351,"n/a"))))</f>
        <v>0.42066648467261197</v>
      </c>
      <c r="AD11" s="140">
        <f>IF($B$1=0.02,ES_RMS_90_full!AE123,IF($B$1=0.025,ES_RMS_90_full!AE180,IF($B$1=0.03,ES_RMS_90_full!AE237,IF($B$1=0.04,ES_RMS_90_full!AE351,"n/a"))))</f>
        <v>0.35055540389384399</v>
      </c>
      <c r="AE11" s="140">
        <f>IF($B$1=0.02,ES_RMS_90_full!AF123,IF($B$1=0.025,ES_RMS_90_full!AF180,IF($B$1=0.03,ES_RMS_90_full!AF237,IF($B$1=0.04,ES_RMS_90_full!AF351,"n/a"))))</f>
        <v>0.30047606048043701</v>
      </c>
      <c r="AF11" s="140">
        <f>IF($B$1=0.02,ES_RMS_90_full!AG123,IF($B$1=0.025,ES_RMS_90_full!AG180,IF($B$1=0.03,ES_RMS_90_full!AG237,IF($B$1=0.04,ES_RMS_90_full!AG351,"n/a"))))</f>
        <v>0.26291655292038302</v>
      </c>
      <c r="AG11" s="140">
        <f>IF($B$1=0.02,ES_RMS_90_full!AH123,IF($B$1=0.025,ES_RMS_90_full!AH180,IF($B$1=0.03,ES_RMS_90_full!AH237,IF($B$1=0.04,ES_RMS_90_full!AH351,"n/a"))))</f>
        <v>0.23370360259589601</v>
      </c>
      <c r="AH11" s="140">
        <f>IF($B$1=0.02,ES_RMS_90_full!AI123,IF($B$1=0.025,ES_RMS_90_full!AI180,IF($B$1=0.03,ES_RMS_90_full!AI237,IF($B$1=0.04,ES_RMS_90_full!AI351,"n/a"))))</f>
        <v>0.21033324233630599</v>
      </c>
    </row>
    <row r="12" spans="1:34">
      <c r="A12">
        <v>0.9</v>
      </c>
      <c r="B12" s="140">
        <f>IF($B$1=0.02,ES_RMS_90_full!C124,IF($B$1=0.025,ES_RMS_90_full!C181,IF($B$1=0.03,ES_RMS_90_full!C238,IF($B$1=0.04,ES_RMS_90_full!C352,"n/a"))))</f>
        <v>422.92162524917097</v>
      </c>
      <c r="C12" s="140">
        <f>IF($B$1=0.02,ES_RMS_90_full!D124,IF($B$1=0.025,ES_RMS_90_full!D181,IF($B$1=0.03,ES_RMS_90_full!D238,IF($B$1=0.04,ES_RMS_90_full!D352,"n/a"))))</f>
        <v>352.43468770764201</v>
      </c>
      <c r="D12" s="140">
        <f>IF($B$1=0.02,ES_RMS_90_full!E124,IF($B$1=0.025,ES_RMS_90_full!E181,IF($B$1=0.03,ES_RMS_90_full!E238,IF($B$1=0.04,ES_RMS_90_full!E352,"n/a"))))</f>
        <v>302.08687517797898</v>
      </c>
      <c r="E12" s="140">
        <f>IF($B$1=0.02,ES_RMS_90_full!F124,IF($B$1=0.025,ES_RMS_90_full!F181,IF($B$1=0.03,ES_RMS_90_full!F238,IF($B$1=0.04,ES_RMS_90_full!F352,"n/a"))))</f>
        <v>264.32601578073098</v>
      </c>
      <c r="F12" s="140">
        <f>IF($B$1=0.02,ES_RMS_90_full!G124,IF($B$1=0.025,ES_RMS_90_full!G181,IF($B$1=0.03,ES_RMS_90_full!G238,IF($B$1=0.04,ES_RMS_90_full!G352,"n/a"))))</f>
        <v>234.95645847176101</v>
      </c>
      <c r="G12" s="140">
        <f>IF($B$1=0.02,ES_RMS_90_full!H124,IF($B$1=0.025,ES_RMS_90_full!H181,IF($B$1=0.03,ES_RMS_90_full!H238,IF($B$1=0.04,ES_RMS_90_full!H352,"n/a"))))</f>
        <v>211.460812624585</v>
      </c>
      <c r="H12" s="140">
        <f>IF($B$1=0.02,ES_RMS_90_full!I124,IF($B$1=0.025,ES_RMS_90_full!I181,IF($B$1=0.03,ES_RMS_90_full!I238,IF($B$1=0.04,ES_RMS_90_full!I352,"n/a"))))</f>
        <v>105.730406312292</v>
      </c>
      <c r="I12" s="140">
        <f>IF($B$1=0.02,ES_RMS_90_full!J124,IF($B$1=0.025,ES_RMS_90_full!J181,IF($B$1=0.03,ES_RMS_90_full!J238,IF($B$1=0.04,ES_RMS_90_full!J352,"n/a"))))</f>
        <v>70.486937541528405</v>
      </c>
      <c r="J12" s="140">
        <f>IF($B$1=0.02,ES_RMS_90_full!K124,IF($B$1=0.025,ES_RMS_90_full!K181,IF($B$1=0.03,ES_RMS_90_full!K238,IF($B$1=0.04,ES_RMS_90_full!K352,"n/a"))))</f>
        <v>52.865203156146301</v>
      </c>
      <c r="K12" s="140">
        <f>IF($B$1=0.02,ES_RMS_90_full!L124,IF($B$1=0.025,ES_RMS_90_full!L181,IF($B$1=0.03,ES_RMS_90_full!L238,IF($B$1=0.04,ES_RMS_90_full!L352,"n/a"))))</f>
        <v>42.292162524917003</v>
      </c>
      <c r="L12" s="140">
        <f>IF($B$1=0.02,ES_RMS_90_full!M124,IF($B$1=0.025,ES_RMS_90_full!M181,IF($B$1=0.03,ES_RMS_90_full!M238,IF($B$1=0.04,ES_RMS_90_full!M352,"n/a"))))</f>
        <v>35.243468770764203</v>
      </c>
      <c r="M12" s="140">
        <f>IF($B$1=0.02,ES_RMS_90_full!N124,IF($B$1=0.025,ES_RMS_90_full!N181,IF($B$1=0.03,ES_RMS_90_full!N238,IF($B$1=0.04,ES_RMS_90_full!N352,"n/a"))))</f>
        <v>30.208687517797902</v>
      </c>
      <c r="N12" s="140">
        <f>IF($B$1=0.02,ES_RMS_90_full!O124,IF($B$1=0.025,ES_RMS_90_full!O181,IF($B$1=0.03,ES_RMS_90_full!O238,IF($B$1=0.04,ES_RMS_90_full!O352,"n/a"))))</f>
        <v>26.4326015780732</v>
      </c>
      <c r="O12" s="140">
        <f>IF($B$1=0.02,ES_RMS_90_full!P124,IF($B$1=0.025,ES_RMS_90_full!P181,IF($B$1=0.03,ES_RMS_90_full!P238,IF($B$1=0.04,ES_RMS_90_full!P352,"n/a"))))</f>
        <v>23.4956458471761</v>
      </c>
      <c r="P12" s="140">
        <f>IF($B$1=0.02,ES_RMS_90_full!Q124,IF($B$1=0.025,ES_RMS_90_full!Q181,IF($B$1=0.03,ES_RMS_90_full!Q238,IF($B$1=0.04,ES_RMS_90_full!Q352,"n/a"))))</f>
        <v>21.146081262458502</v>
      </c>
      <c r="Q12" s="140">
        <f>IF($B$1=0.02,ES_RMS_90_full!R124,IF($B$1=0.025,ES_RMS_90_full!R181,IF($B$1=0.03,ES_RMS_90_full!R238,IF($B$1=0.04,ES_RMS_90_full!R352,"n/a"))))</f>
        <v>10.573040631229199</v>
      </c>
      <c r="R12" s="140">
        <f>IF($B$1=0.02,ES_RMS_90_full!S124,IF($B$1=0.025,ES_RMS_90_full!S181,IF($B$1=0.03,ES_RMS_90_full!S238,IF($B$1=0.04,ES_RMS_90_full!S352,"n/a"))))</f>
        <v>7.0486937541528398</v>
      </c>
      <c r="S12" s="140">
        <f>IF($B$1=0.02,ES_RMS_90_full!T124,IF($B$1=0.025,ES_RMS_90_full!T181,IF($B$1=0.03,ES_RMS_90_full!T238,IF($B$1=0.04,ES_RMS_90_full!T352,"n/a"))))</f>
        <v>5.2865203156146299</v>
      </c>
      <c r="T12" s="140">
        <f>IF($B$1=0.02,ES_RMS_90_full!U124,IF($B$1=0.025,ES_RMS_90_full!U181,IF($B$1=0.03,ES_RMS_90_full!U238,IF($B$1=0.04,ES_RMS_90_full!U352,"n/a"))))</f>
        <v>4.2292162524916996</v>
      </c>
      <c r="U12" s="140">
        <f>IF($B$1=0.02,ES_RMS_90_full!V124,IF($B$1=0.025,ES_RMS_90_full!V181,IF($B$1=0.03,ES_RMS_90_full!V238,IF($B$1=0.04,ES_RMS_90_full!V352,"n/a"))))</f>
        <v>3.5243468770764199</v>
      </c>
      <c r="V12" s="140">
        <f>IF($B$1=0.02,ES_RMS_90_full!W124,IF($B$1=0.025,ES_RMS_90_full!W181,IF($B$1=0.03,ES_RMS_90_full!W238,IF($B$1=0.04,ES_RMS_90_full!W352,"n/a"))))</f>
        <v>3.0208687517797901</v>
      </c>
      <c r="W12" s="140">
        <f>IF($B$1=0.02,ES_RMS_90_full!X124,IF($B$1=0.025,ES_RMS_90_full!X181,IF($B$1=0.03,ES_RMS_90_full!X238,IF($B$1=0.04,ES_RMS_90_full!X352,"n/a"))))</f>
        <v>2.6432601578073101</v>
      </c>
      <c r="X12" s="140">
        <f>IF($B$1=0.02,ES_RMS_90_full!Y124,IF($B$1=0.025,ES_RMS_90_full!Y181,IF($B$1=0.03,ES_RMS_90_full!Y238,IF($B$1=0.04,ES_RMS_90_full!Y352,"n/a"))))</f>
        <v>2.3495645847176099</v>
      </c>
      <c r="Y12" s="140">
        <f>IF($B$1=0.02,ES_RMS_90_full!Z124,IF($B$1=0.025,ES_RMS_90_full!Z181,IF($B$1=0.03,ES_RMS_90_full!Z238,IF($B$1=0.04,ES_RMS_90_full!Z352,"n/a"))))</f>
        <v>2.1146081262458498</v>
      </c>
      <c r="Z12" s="140">
        <f>IF($B$1=0.02,ES_RMS_90_full!AA124,IF($B$1=0.025,ES_RMS_90_full!AA181,IF($B$1=0.03,ES_RMS_90_full!AA238,IF($B$1=0.04,ES_RMS_90_full!AA352,"n/a"))))</f>
        <v>1.05730406312292</v>
      </c>
      <c r="AA12" s="140">
        <f>IF($B$1=0.02,ES_RMS_90_full!AB124,IF($B$1=0.025,ES_RMS_90_full!AB181,IF($B$1=0.03,ES_RMS_90_full!AB238,IF($B$1=0.04,ES_RMS_90_full!AB352,"n/a"))))</f>
        <v>0.70486937541528405</v>
      </c>
      <c r="AB12" s="140">
        <f>IF($B$1=0.02,ES_RMS_90_full!AC124,IF($B$1=0.025,ES_RMS_90_full!AC181,IF($B$1=0.03,ES_RMS_90_full!AC238,IF($B$1=0.04,ES_RMS_90_full!AC352,"n/a"))))</f>
        <v>0.52865203156146301</v>
      </c>
      <c r="AC12" s="140">
        <f>IF($B$1=0.02,ES_RMS_90_full!AD124,IF($B$1=0.025,ES_RMS_90_full!AD181,IF($B$1=0.03,ES_RMS_90_full!AD238,IF($B$1=0.04,ES_RMS_90_full!AD352,"n/a"))))</f>
        <v>0.42292162524916999</v>
      </c>
      <c r="AD12" s="140">
        <f>IF($B$1=0.02,ES_RMS_90_full!AE124,IF($B$1=0.025,ES_RMS_90_full!AE181,IF($B$1=0.03,ES_RMS_90_full!AE238,IF($B$1=0.04,ES_RMS_90_full!AE352,"n/a"))))</f>
        <v>0.35243468770764202</v>
      </c>
      <c r="AE12" s="140">
        <f>IF($B$1=0.02,ES_RMS_90_full!AF124,IF($B$1=0.025,ES_RMS_90_full!AF181,IF($B$1=0.03,ES_RMS_90_full!AF238,IF($B$1=0.04,ES_RMS_90_full!AF352,"n/a"))))</f>
        <v>0.302086875177979</v>
      </c>
      <c r="AF12" s="140">
        <f>IF($B$1=0.02,ES_RMS_90_full!AG124,IF($B$1=0.025,ES_RMS_90_full!AG181,IF($B$1=0.03,ES_RMS_90_full!AG238,IF($B$1=0.04,ES_RMS_90_full!AG352,"n/a"))))</f>
        <v>0.26432601578073101</v>
      </c>
      <c r="AG12" s="140">
        <f>IF($B$1=0.02,ES_RMS_90_full!AH124,IF($B$1=0.025,ES_RMS_90_full!AH181,IF($B$1=0.03,ES_RMS_90_full!AH238,IF($B$1=0.04,ES_RMS_90_full!AH352,"n/a"))))</f>
        <v>0.234956458471761</v>
      </c>
      <c r="AH12" s="140">
        <f>IF($B$1=0.02,ES_RMS_90_full!AI124,IF($B$1=0.025,ES_RMS_90_full!AI181,IF($B$1=0.03,ES_RMS_90_full!AI238,IF($B$1=0.04,ES_RMS_90_full!AI352,"n/a"))))</f>
        <v>0.21146081262458499</v>
      </c>
    </row>
    <row r="13" spans="1:34">
      <c r="A13">
        <v>1</v>
      </c>
      <c r="B13" s="140">
        <f>IF($B$1=0.02,ES_RMS_90_full!C125,IF($B$1=0.025,ES_RMS_90_full!C182,IF($B$1=0.03,ES_RMS_90_full!C239,IF($B$1=0.04,ES_RMS_90_full!C353,"n/a"))))</f>
        <v>445.738799909085</v>
      </c>
      <c r="C13" s="140">
        <f>IF($B$1=0.02,ES_RMS_90_full!D125,IF($B$1=0.025,ES_RMS_90_full!D182,IF($B$1=0.03,ES_RMS_90_full!D239,IF($B$1=0.04,ES_RMS_90_full!D353,"n/a"))))</f>
        <v>371.448999924237</v>
      </c>
      <c r="D13" s="140">
        <f>IF($B$1=0.02,ES_RMS_90_full!E125,IF($B$1=0.025,ES_RMS_90_full!E182,IF($B$1=0.03,ES_RMS_90_full!E239,IF($B$1=0.04,ES_RMS_90_full!E353,"n/a"))))</f>
        <v>318.38485707791801</v>
      </c>
      <c r="E13" s="140">
        <f>IF($B$1=0.02,ES_RMS_90_full!F125,IF($B$1=0.025,ES_RMS_90_full!F182,IF($B$1=0.03,ES_RMS_90_full!F239,IF($B$1=0.04,ES_RMS_90_full!F353,"n/a"))))</f>
        <v>278.58674994317801</v>
      </c>
      <c r="F13" s="140">
        <f>IF($B$1=0.02,ES_RMS_90_full!G125,IF($B$1=0.025,ES_RMS_90_full!G182,IF($B$1=0.03,ES_RMS_90_full!G239,IF($B$1=0.04,ES_RMS_90_full!G353,"n/a"))))</f>
        <v>247.63266661615799</v>
      </c>
      <c r="G13" s="140">
        <f>IF($B$1=0.02,ES_RMS_90_full!H125,IF($B$1=0.025,ES_RMS_90_full!H182,IF($B$1=0.03,ES_RMS_90_full!H239,IF($B$1=0.04,ES_RMS_90_full!H353,"n/a"))))</f>
        <v>222.86939995454199</v>
      </c>
      <c r="H13" s="140">
        <f>IF($B$1=0.02,ES_RMS_90_full!I125,IF($B$1=0.025,ES_RMS_90_full!I182,IF($B$1=0.03,ES_RMS_90_full!I239,IF($B$1=0.04,ES_RMS_90_full!I353,"n/a"))))</f>
        <v>111.43469997727099</v>
      </c>
      <c r="I13" s="140">
        <f>IF($B$1=0.02,ES_RMS_90_full!J125,IF($B$1=0.025,ES_RMS_90_full!J182,IF($B$1=0.03,ES_RMS_90_full!J239,IF($B$1=0.04,ES_RMS_90_full!J353,"n/a"))))</f>
        <v>74.289799984847505</v>
      </c>
      <c r="J13" s="140">
        <f>IF($B$1=0.02,ES_RMS_90_full!K125,IF($B$1=0.025,ES_RMS_90_full!K182,IF($B$1=0.03,ES_RMS_90_full!K239,IF($B$1=0.04,ES_RMS_90_full!K353,"n/a"))))</f>
        <v>55.717349988635597</v>
      </c>
      <c r="K13" s="140">
        <f>IF($B$1=0.02,ES_RMS_90_full!L125,IF($B$1=0.025,ES_RMS_90_full!L182,IF($B$1=0.03,ES_RMS_90_full!L239,IF($B$1=0.04,ES_RMS_90_full!L353,"n/a"))))</f>
        <v>44.573879990908502</v>
      </c>
      <c r="L13" s="140">
        <f>IF($B$1=0.02,ES_RMS_90_full!M125,IF($B$1=0.025,ES_RMS_90_full!M182,IF($B$1=0.03,ES_RMS_90_full!M239,IF($B$1=0.04,ES_RMS_90_full!M353,"n/a"))))</f>
        <v>37.144899992423703</v>
      </c>
      <c r="M13" s="140">
        <f>IF($B$1=0.02,ES_RMS_90_full!N125,IF($B$1=0.025,ES_RMS_90_full!N182,IF($B$1=0.03,ES_RMS_90_full!N239,IF($B$1=0.04,ES_RMS_90_full!N353,"n/a"))))</f>
        <v>31.838485707791801</v>
      </c>
      <c r="N13" s="140">
        <f>IF($B$1=0.02,ES_RMS_90_full!O125,IF($B$1=0.025,ES_RMS_90_full!O182,IF($B$1=0.03,ES_RMS_90_full!O239,IF($B$1=0.04,ES_RMS_90_full!O353,"n/a"))))</f>
        <v>27.858674994317798</v>
      </c>
      <c r="O13" s="140">
        <f>IF($B$1=0.02,ES_RMS_90_full!P125,IF($B$1=0.025,ES_RMS_90_full!P182,IF($B$1=0.03,ES_RMS_90_full!P239,IF($B$1=0.04,ES_RMS_90_full!P353,"n/a"))))</f>
        <v>24.763266661615798</v>
      </c>
      <c r="P13" s="140">
        <f>IF($B$1=0.02,ES_RMS_90_full!Q125,IF($B$1=0.025,ES_RMS_90_full!Q182,IF($B$1=0.03,ES_RMS_90_full!Q239,IF($B$1=0.04,ES_RMS_90_full!Q353,"n/a"))))</f>
        <v>22.286939995454201</v>
      </c>
      <c r="Q13" s="140">
        <f>IF($B$1=0.02,ES_RMS_90_full!R125,IF($B$1=0.025,ES_RMS_90_full!R182,IF($B$1=0.03,ES_RMS_90_full!R239,IF($B$1=0.04,ES_RMS_90_full!R353,"n/a"))))</f>
        <v>11.143469997727101</v>
      </c>
      <c r="R13" s="140">
        <f>IF($B$1=0.02,ES_RMS_90_full!S125,IF($B$1=0.025,ES_RMS_90_full!S182,IF($B$1=0.03,ES_RMS_90_full!S239,IF($B$1=0.04,ES_RMS_90_full!S353,"n/a"))))</f>
        <v>7.42897999848475</v>
      </c>
      <c r="S13" s="140">
        <f>IF($B$1=0.02,ES_RMS_90_full!T125,IF($B$1=0.025,ES_RMS_90_full!T182,IF($B$1=0.03,ES_RMS_90_full!T239,IF($B$1=0.04,ES_RMS_90_full!T353,"n/a"))))</f>
        <v>5.5717349988635601</v>
      </c>
      <c r="T13" s="140">
        <f>IF($B$1=0.02,ES_RMS_90_full!U125,IF($B$1=0.025,ES_RMS_90_full!U182,IF($B$1=0.03,ES_RMS_90_full!U239,IF($B$1=0.04,ES_RMS_90_full!U353,"n/a"))))</f>
        <v>4.4573879990908498</v>
      </c>
      <c r="U13" s="140">
        <f>IF($B$1=0.02,ES_RMS_90_full!V125,IF($B$1=0.025,ES_RMS_90_full!V182,IF($B$1=0.03,ES_RMS_90_full!V239,IF($B$1=0.04,ES_RMS_90_full!V353,"n/a"))))</f>
        <v>3.7144899992423701</v>
      </c>
      <c r="V13" s="140">
        <f>IF($B$1=0.02,ES_RMS_90_full!W125,IF($B$1=0.025,ES_RMS_90_full!W182,IF($B$1=0.03,ES_RMS_90_full!W239,IF($B$1=0.04,ES_RMS_90_full!W353,"n/a"))))</f>
        <v>3.1838485707791802</v>
      </c>
      <c r="W13" s="140">
        <f>IF($B$1=0.02,ES_RMS_90_full!X125,IF($B$1=0.025,ES_RMS_90_full!X182,IF($B$1=0.03,ES_RMS_90_full!X239,IF($B$1=0.04,ES_RMS_90_full!X353,"n/a"))))</f>
        <v>2.78586749943178</v>
      </c>
      <c r="X13" s="140">
        <f>IF($B$1=0.02,ES_RMS_90_full!Y125,IF($B$1=0.025,ES_RMS_90_full!Y182,IF($B$1=0.03,ES_RMS_90_full!Y239,IF($B$1=0.04,ES_RMS_90_full!Y353,"n/a"))))</f>
        <v>2.4763266661615799</v>
      </c>
      <c r="Y13" s="140">
        <f>IF($B$1=0.02,ES_RMS_90_full!Z125,IF($B$1=0.025,ES_RMS_90_full!Z182,IF($B$1=0.03,ES_RMS_90_full!Z239,IF($B$1=0.04,ES_RMS_90_full!Z353,"n/a"))))</f>
        <v>2.22869399954542</v>
      </c>
      <c r="Z13" s="140">
        <f>IF($B$1=0.02,ES_RMS_90_full!AA125,IF($B$1=0.025,ES_RMS_90_full!AA182,IF($B$1=0.03,ES_RMS_90_full!AA239,IF($B$1=0.04,ES_RMS_90_full!AA353,"n/a"))))</f>
        <v>1.11434699977271</v>
      </c>
      <c r="AA13" s="140">
        <f>IF($B$1=0.02,ES_RMS_90_full!AB125,IF($B$1=0.025,ES_RMS_90_full!AB182,IF($B$1=0.03,ES_RMS_90_full!AB239,IF($B$1=0.04,ES_RMS_90_full!AB353,"n/a"))))</f>
        <v>0.74289799984847504</v>
      </c>
      <c r="AB13" s="140">
        <f>IF($B$1=0.02,ES_RMS_90_full!AC125,IF($B$1=0.025,ES_RMS_90_full!AC182,IF($B$1=0.03,ES_RMS_90_full!AC239,IF($B$1=0.04,ES_RMS_90_full!AC353,"n/a"))))</f>
        <v>0.55717349988635601</v>
      </c>
      <c r="AC13" s="140">
        <f>IF($B$1=0.02,ES_RMS_90_full!AD125,IF($B$1=0.025,ES_RMS_90_full!AD182,IF($B$1=0.03,ES_RMS_90_full!AD239,IF($B$1=0.04,ES_RMS_90_full!AD353,"n/a"))))</f>
        <v>0.44573879990908499</v>
      </c>
      <c r="AD13" s="140">
        <f>IF($B$1=0.02,ES_RMS_90_full!AE125,IF($B$1=0.025,ES_RMS_90_full!AE182,IF($B$1=0.03,ES_RMS_90_full!AE239,IF($B$1=0.04,ES_RMS_90_full!AE353,"n/a"))))</f>
        <v>0.37144899992423702</v>
      </c>
      <c r="AE13" s="140">
        <f>IF($B$1=0.02,ES_RMS_90_full!AF125,IF($B$1=0.025,ES_RMS_90_full!AF182,IF($B$1=0.03,ES_RMS_90_full!AF239,IF($B$1=0.04,ES_RMS_90_full!AF353,"n/a"))))</f>
        <v>0.31838485707791803</v>
      </c>
      <c r="AF13" s="140">
        <f>IF($B$1=0.02,ES_RMS_90_full!AG125,IF($B$1=0.025,ES_RMS_90_full!AG182,IF($B$1=0.03,ES_RMS_90_full!AG239,IF($B$1=0.04,ES_RMS_90_full!AG353,"n/a"))))</f>
        <v>0.278586749943178</v>
      </c>
      <c r="AG13" s="140">
        <f>IF($B$1=0.02,ES_RMS_90_full!AH125,IF($B$1=0.025,ES_RMS_90_full!AH182,IF($B$1=0.03,ES_RMS_90_full!AH239,IF($B$1=0.04,ES_RMS_90_full!AH353,"n/a"))))</f>
        <v>0.24763266661615799</v>
      </c>
      <c r="AH13" s="140">
        <f>IF($B$1=0.02,ES_RMS_90_full!AI125,IF($B$1=0.025,ES_RMS_90_full!AI182,IF($B$1=0.03,ES_RMS_90_full!AI239,IF($B$1=0.04,ES_RMS_90_full!AI353,"n/a"))))</f>
        <v>0.222869399954542</v>
      </c>
    </row>
    <row r="14" spans="1:34">
      <c r="A14">
        <v>1.25</v>
      </c>
      <c r="B14" s="140">
        <f>IF($B$1=0.02,ES_RMS_90_full!C126,IF($B$1=0.025,ES_RMS_90_full!C183,IF($B$1=0.03,ES_RMS_90_full!C240,IF($B$1=0.04,ES_RMS_90_full!C354,"n/a"))))</f>
        <v>540.97666518428503</v>
      </c>
      <c r="C14" s="140">
        <f>IF($B$1=0.02,ES_RMS_90_full!D126,IF($B$1=0.025,ES_RMS_90_full!D183,IF($B$1=0.03,ES_RMS_90_full!D240,IF($B$1=0.04,ES_RMS_90_full!D354,"n/a"))))</f>
        <v>450.81388765357099</v>
      </c>
      <c r="D14" s="140">
        <f>IF($B$1=0.02,ES_RMS_90_full!E126,IF($B$1=0.025,ES_RMS_90_full!E183,IF($B$1=0.03,ES_RMS_90_full!E240,IF($B$1=0.04,ES_RMS_90_full!E354,"n/a"))))</f>
        <v>386.411903703061</v>
      </c>
      <c r="E14" s="140">
        <f>IF($B$1=0.02,ES_RMS_90_full!F126,IF($B$1=0.025,ES_RMS_90_full!F183,IF($B$1=0.03,ES_RMS_90_full!F240,IF($B$1=0.04,ES_RMS_90_full!F354,"n/a"))))</f>
        <v>338.11041574017798</v>
      </c>
      <c r="F14" s="140">
        <f>IF($B$1=0.02,ES_RMS_90_full!G126,IF($B$1=0.025,ES_RMS_90_full!G183,IF($B$1=0.03,ES_RMS_90_full!G240,IF($B$1=0.04,ES_RMS_90_full!G354,"n/a"))))</f>
        <v>300.54259176904702</v>
      </c>
      <c r="G14" s="140">
        <f>IF($B$1=0.02,ES_RMS_90_full!H126,IF($B$1=0.025,ES_RMS_90_full!H183,IF($B$1=0.03,ES_RMS_90_full!H240,IF($B$1=0.04,ES_RMS_90_full!H354,"n/a"))))</f>
        <v>270.488332592142</v>
      </c>
      <c r="H14" s="140">
        <f>IF($B$1=0.02,ES_RMS_90_full!I126,IF($B$1=0.025,ES_RMS_90_full!I183,IF($B$1=0.03,ES_RMS_90_full!I240,IF($B$1=0.04,ES_RMS_90_full!I354,"n/a"))))</f>
        <v>135.244166296071</v>
      </c>
      <c r="I14" s="140">
        <f>IF($B$1=0.02,ES_RMS_90_full!J126,IF($B$1=0.025,ES_RMS_90_full!J183,IF($B$1=0.03,ES_RMS_90_full!J240,IF($B$1=0.04,ES_RMS_90_full!J354,"n/a"))))</f>
        <v>90.162777530714195</v>
      </c>
      <c r="J14" s="140">
        <f>IF($B$1=0.02,ES_RMS_90_full!K126,IF($B$1=0.025,ES_RMS_90_full!K183,IF($B$1=0.03,ES_RMS_90_full!K240,IF($B$1=0.04,ES_RMS_90_full!K354,"n/a"))))</f>
        <v>67.622083148035699</v>
      </c>
      <c r="K14" s="140">
        <f>IF($B$1=0.02,ES_RMS_90_full!L126,IF($B$1=0.025,ES_RMS_90_full!L183,IF($B$1=0.03,ES_RMS_90_full!L240,IF($B$1=0.04,ES_RMS_90_full!L354,"n/a"))))</f>
        <v>54.097666518428497</v>
      </c>
      <c r="L14" s="140">
        <f>IF($B$1=0.02,ES_RMS_90_full!M126,IF($B$1=0.025,ES_RMS_90_full!M183,IF($B$1=0.03,ES_RMS_90_full!M240,IF($B$1=0.04,ES_RMS_90_full!M354,"n/a"))))</f>
        <v>45.081388765357097</v>
      </c>
      <c r="M14" s="140">
        <f>IF($B$1=0.02,ES_RMS_90_full!N126,IF($B$1=0.025,ES_RMS_90_full!N183,IF($B$1=0.03,ES_RMS_90_full!N240,IF($B$1=0.04,ES_RMS_90_full!N354,"n/a"))))</f>
        <v>38.641190370306099</v>
      </c>
      <c r="N14" s="140">
        <f>IF($B$1=0.02,ES_RMS_90_full!O126,IF($B$1=0.025,ES_RMS_90_full!O183,IF($B$1=0.03,ES_RMS_90_full!O240,IF($B$1=0.04,ES_RMS_90_full!O354,"n/a"))))</f>
        <v>33.8110415740178</v>
      </c>
      <c r="O14" s="140">
        <f>IF($B$1=0.02,ES_RMS_90_full!P126,IF($B$1=0.025,ES_RMS_90_full!P183,IF($B$1=0.03,ES_RMS_90_full!P240,IF($B$1=0.04,ES_RMS_90_full!P354,"n/a"))))</f>
        <v>30.054259176904701</v>
      </c>
      <c r="P14" s="140">
        <f>IF($B$1=0.02,ES_RMS_90_full!Q126,IF($B$1=0.025,ES_RMS_90_full!Q183,IF($B$1=0.03,ES_RMS_90_full!Q240,IF($B$1=0.04,ES_RMS_90_full!Q354,"n/a"))))</f>
        <v>27.048833259214199</v>
      </c>
      <c r="Q14" s="140">
        <f>IF($B$1=0.02,ES_RMS_90_full!R126,IF($B$1=0.025,ES_RMS_90_full!R183,IF($B$1=0.03,ES_RMS_90_full!R240,IF($B$1=0.04,ES_RMS_90_full!R354,"n/a"))))</f>
        <v>13.524416629607099</v>
      </c>
      <c r="R14" s="140">
        <f>IF($B$1=0.02,ES_RMS_90_full!S126,IF($B$1=0.025,ES_RMS_90_full!S183,IF($B$1=0.03,ES_RMS_90_full!S240,IF($B$1=0.04,ES_RMS_90_full!S354,"n/a"))))</f>
        <v>9.0162777530714298</v>
      </c>
      <c r="S14" s="140">
        <f>IF($B$1=0.02,ES_RMS_90_full!T126,IF($B$1=0.025,ES_RMS_90_full!T183,IF($B$1=0.03,ES_RMS_90_full!T240,IF($B$1=0.04,ES_RMS_90_full!T354,"n/a"))))</f>
        <v>6.7622083148035701</v>
      </c>
      <c r="T14" s="140">
        <f>IF($B$1=0.02,ES_RMS_90_full!U126,IF($B$1=0.025,ES_RMS_90_full!U183,IF($B$1=0.03,ES_RMS_90_full!U240,IF($B$1=0.04,ES_RMS_90_full!U354,"n/a"))))</f>
        <v>5.4097666518428502</v>
      </c>
      <c r="U14" s="140">
        <f>IF($B$1=0.02,ES_RMS_90_full!V126,IF($B$1=0.025,ES_RMS_90_full!V183,IF($B$1=0.03,ES_RMS_90_full!V240,IF($B$1=0.04,ES_RMS_90_full!V354,"n/a"))))</f>
        <v>4.5081388765357104</v>
      </c>
      <c r="V14" s="140">
        <f>IF($B$1=0.02,ES_RMS_90_full!W126,IF($B$1=0.025,ES_RMS_90_full!W183,IF($B$1=0.03,ES_RMS_90_full!W240,IF($B$1=0.04,ES_RMS_90_full!W354,"n/a"))))</f>
        <v>3.8641190370306102</v>
      </c>
      <c r="W14" s="140">
        <f>IF($B$1=0.02,ES_RMS_90_full!X126,IF($B$1=0.025,ES_RMS_90_full!X183,IF($B$1=0.03,ES_RMS_90_full!X240,IF($B$1=0.04,ES_RMS_90_full!X354,"n/a"))))</f>
        <v>3.3811041574017802</v>
      </c>
      <c r="X14" s="140">
        <f>IF($B$1=0.02,ES_RMS_90_full!Y126,IF($B$1=0.025,ES_RMS_90_full!Y183,IF($B$1=0.03,ES_RMS_90_full!Y240,IF($B$1=0.04,ES_RMS_90_full!Y354,"n/a"))))</f>
        <v>3.0054259176904701</v>
      </c>
      <c r="Y14" s="140">
        <f>IF($B$1=0.02,ES_RMS_90_full!Z126,IF($B$1=0.025,ES_RMS_90_full!Z183,IF($B$1=0.03,ES_RMS_90_full!Z240,IF($B$1=0.04,ES_RMS_90_full!Z354,"n/a"))))</f>
        <v>2.7048833259214198</v>
      </c>
      <c r="Z14" s="140">
        <f>IF($B$1=0.02,ES_RMS_90_full!AA126,IF($B$1=0.025,ES_RMS_90_full!AA183,IF($B$1=0.03,ES_RMS_90_full!AA240,IF($B$1=0.04,ES_RMS_90_full!AA354,"n/a"))))</f>
        <v>1.3524416629607099</v>
      </c>
      <c r="AA14" s="140">
        <f>IF($B$1=0.02,ES_RMS_90_full!AB126,IF($B$1=0.025,ES_RMS_90_full!AB183,IF($B$1=0.03,ES_RMS_90_full!AB240,IF($B$1=0.04,ES_RMS_90_full!AB354,"n/a"))))</f>
        <v>0.901627775307142</v>
      </c>
      <c r="AB14" s="140">
        <f>IF($B$1=0.02,ES_RMS_90_full!AC126,IF($B$1=0.025,ES_RMS_90_full!AC183,IF($B$1=0.03,ES_RMS_90_full!AC240,IF($B$1=0.04,ES_RMS_90_full!AC354,"n/a"))))</f>
        <v>0.67622083148035605</v>
      </c>
      <c r="AC14" s="140">
        <f>IF($B$1=0.02,ES_RMS_90_full!AD126,IF($B$1=0.025,ES_RMS_90_full!AD183,IF($B$1=0.03,ES_RMS_90_full!AD240,IF($B$1=0.04,ES_RMS_90_full!AD354,"n/a"))))</f>
        <v>0.540976665184285</v>
      </c>
      <c r="AD14" s="140">
        <f>IF($B$1=0.02,ES_RMS_90_full!AE126,IF($B$1=0.025,ES_RMS_90_full!AE183,IF($B$1=0.03,ES_RMS_90_full!AE240,IF($B$1=0.04,ES_RMS_90_full!AE354,"n/a"))))</f>
        <v>0.450813887653571</v>
      </c>
      <c r="AE14" s="140">
        <f>IF($B$1=0.02,ES_RMS_90_full!AF126,IF($B$1=0.025,ES_RMS_90_full!AF183,IF($B$1=0.03,ES_RMS_90_full!AF240,IF($B$1=0.04,ES_RMS_90_full!AF354,"n/a"))))</f>
        <v>0.386411903703061</v>
      </c>
      <c r="AF14" s="140">
        <f>IF($B$1=0.02,ES_RMS_90_full!AG126,IF($B$1=0.025,ES_RMS_90_full!AG183,IF($B$1=0.03,ES_RMS_90_full!AG240,IF($B$1=0.04,ES_RMS_90_full!AG354,"n/a"))))</f>
        <v>0.33811041574017803</v>
      </c>
      <c r="AG14" s="140">
        <f>IF($B$1=0.02,ES_RMS_90_full!AH126,IF($B$1=0.025,ES_RMS_90_full!AH183,IF($B$1=0.03,ES_RMS_90_full!AH240,IF($B$1=0.04,ES_RMS_90_full!AH354,"n/a"))))</f>
        <v>0.30054259176904702</v>
      </c>
      <c r="AH14" s="140">
        <f>IF($B$1=0.02,ES_RMS_90_full!AI126,IF($B$1=0.025,ES_RMS_90_full!AI183,IF($B$1=0.03,ES_RMS_90_full!AI240,IF($B$1=0.04,ES_RMS_90_full!AI354,"n/a"))))</f>
        <v>0.270488332592142</v>
      </c>
    </row>
    <row r="15" spans="1:34">
      <c r="A15">
        <v>1.5</v>
      </c>
      <c r="B15" s="140">
        <f>IF($B$1=0.02,ES_RMS_90_full!C127,IF($B$1=0.025,ES_RMS_90_full!C184,IF($B$1=0.03,ES_RMS_90_full!C241,IF($B$1=0.04,ES_RMS_90_full!C355,"n/a"))))</f>
        <v>774.24135198290401</v>
      </c>
      <c r="C15" s="140">
        <f>IF($B$1=0.02,ES_RMS_90_full!D127,IF($B$1=0.025,ES_RMS_90_full!D184,IF($B$1=0.03,ES_RMS_90_full!D241,IF($B$1=0.04,ES_RMS_90_full!D355,"n/a"))))</f>
        <v>645.20112665242004</v>
      </c>
      <c r="D15" s="140">
        <f>IF($B$1=0.02,ES_RMS_90_full!E127,IF($B$1=0.025,ES_RMS_90_full!E184,IF($B$1=0.03,ES_RMS_90_full!E241,IF($B$1=0.04,ES_RMS_90_full!E355,"n/a"))))</f>
        <v>553.02953713064596</v>
      </c>
      <c r="E15" s="140">
        <f>IF($B$1=0.02,ES_RMS_90_full!F127,IF($B$1=0.025,ES_RMS_90_full!F184,IF($B$1=0.03,ES_RMS_90_full!F241,IF($B$1=0.04,ES_RMS_90_full!F355,"n/a"))))</f>
        <v>483.90084498931498</v>
      </c>
      <c r="F15" s="140">
        <f>IF($B$1=0.02,ES_RMS_90_full!G127,IF($B$1=0.025,ES_RMS_90_full!G184,IF($B$1=0.03,ES_RMS_90_full!G241,IF($B$1=0.04,ES_RMS_90_full!G355,"n/a"))))</f>
        <v>430.134084434947</v>
      </c>
      <c r="G15" s="140">
        <f>IF($B$1=0.02,ES_RMS_90_full!H127,IF($B$1=0.025,ES_RMS_90_full!H184,IF($B$1=0.03,ES_RMS_90_full!H241,IF($B$1=0.04,ES_RMS_90_full!H355,"n/a"))))</f>
        <v>387.120675991452</v>
      </c>
      <c r="H15" s="140">
        <f>IF($B$1=0.02,ES_RMS_90_full!I127,IF($B$1=0.025,ES_RMS_90_full!I184,IF($B$1=0.03,ES_RMS_90_full!I241,IF($B$1=0.04,ES_RMS_90_full!I355,"n/a"))))</f>
        <v>193.560337995726</v>
      </c>
      <c r="I15" s="140">
        <f>IF($B$1=0.02,ES_RMS_90_full!J127,IF($B$1=0.025,ES_RMS_90_full!J184,IF($B$1=0.03,ES_RMS_90_full!J241,IF($B$1=0.04,ES_RMS_90_full!J355,"n/a"))))</f>
        <v>129.04022533048399</v>
      </c>
      <c r="J15" s="140">
        <f>IF($B$1=0.02,ES_RMS_90_full!K127,IF($B$1=0.025,ES_RMS_90_full!K184,IF($B$1=0.03,ES_RMS_90_full!K241,IF($B$1=0.04,ES_RMS_90_full!K355,"n/a"))))</f>
        <v>96.7801689978631</v>
      </c>
      <c r="K15" s="140">
        <f>IF($B$1=0.02,ES_RMS_90_full!L127,IF($B$1=0.025,ES_RMS_90_full!L184,IF($B$1=0.03,ES_RMS_90_full!L241,IF($B$1=0.04,ES_RMS_90_full!L355,"n/a"))))</f>
        <v>77.424135198290401</v>
      </c>
      <c r="L15" s="140">
        <f>IF($B$1=0.02,ES_RMS_90_full!M127,IF($B$1=0.025,ES_RMS_90_full!M184,IF($B$1=0.03,ES_RMS_90_full!M241,IF($B$1=0.04,ES_RMS_90_full!M355,"n/a"))))</f>
        <v>64.520112665241996</v>
      </c>
      <c r="M15" s="140">
        <f>IF($B$1=0.02,ES_RMS_90_full!N127,IF($B$1=0.025,ES_RMS_90_full!N184,IF($B$1=0.03,ES_RMS_90_full!N241,IF($B$1=0.04,ES_RMS_90_full!N355,"n/a"))))</f>
        <v>55.302953713064603</v>
      </c>
      <c r="N15" s="140">
        <f>IF($B$1=0.02,ES_RMS_90_full!O127,IF($B$1=0.025,ES_RMS_90_full!O184,IF($B$1=0.03,ES_RMS_90_full!O241,IF($B$1=0.04,ES_RMS_90_full!O355,"n/a"))))</f>
        <v>48.3900844989315</v>
      </c>
      <c r="O15" s="140">
        <f>IF($B$1=0.02,ES_RMS_90_full!P127,IF($B$1=0.025,ES_RMS_90_full!P184,IF($B$1=0.03,ES_RMS_90_full!P241,IF($B$1=0.04,ES_RMS_90_full!P355,"n/a"))))</f>
        <v>43.013408443494697</v>
      </c>
      <c r="P15" s="140">
        <f>IF($B$1=0.02,ES_RMS_90_full!Q127,IF($B$1=0.025,ES_RMS_90_full!Q184,IF($B$1=0.03,ES_RMS_90_full!Q241,IF($B$1=0.04,ES_RMS_90_full!Q355,"n/a"))))</f>
        <v>38.7120675991452</v>
      </c>
      <c r="Q15" s="140">
        <f>IF($B$1=0.02,ES_RMS_90_full!R127,IF($B$1=0.025,ES_RMS_90_full!R184,IF($B$1=0.03,ES_RMS_90_full!R241,IF($B$1=0.04,ES_RMS_90_full!R355,"n/a"))))</f>
        <v>19.3560337995726</v>
      </c>
      <c r="R15" s="140">
        <f>IF($B$1=0.02,ES_RMS_90_full!S127,IF($B$1=0.025,ES_RMS_90_full!S184,IF($B$1=0.03,ES_RMS_90_full!S241,IF($B$1=0.04,ES_RMS_90_full!S355,"n/a"))))</f>
        <v>12.9040225330484</v>
      </c>
      <c r="S15" s="140">
        <f>IF($B$1=0.02,ES_RMS_90_full!T127,IF($B$1=0.025,ES_RMS_90_full!T184,IF($B$1=0.03,ES_RMS_90_full!T241,IF($B$1=0.04,ES_RMS_90_full!T355,"n/a"))))</f>
        <v>9.6780168997863107</v>
      </c>
      <c r="T15" s="140">
        <f>IF($B$1=0.02,ES_RMS_90_full!U127,IF($B$1=0.025,ES_RMS_90_full!U184,IF($B$1=0.03,ES_RMS_90_full!U241,IF($B$1=0.04,ES_RMS_90_full!U355,"n/a"))))</f>
        <v>7.7424135198290402</v>
      </c>
      <c r="U15" s="140">
        <f>IF($B$1=0.02,ES_RMS_90_full!V127,IF($B$1=0.025,ES_RMS_90_full!V184,IF($B$1=0.03,ES_RMS_90_full!V241,IF($B$1=0.04,ES_RMS_90_full!V355,"n/a"))))</f>
        <v>6.4520112665241998</v>
      </c>
      <c r="V15" s="140">
        <f>IF($B$1=0.02,ES_RMS_90_full!W127,IF($B$1=0.025,ES_RMS_90_full!W184,IF($B$1=0.03,ES_RMS_90_full!W241,IF($B$1=0.04,ES_RMS_90_full!W355,"n/a"))))</f>
        <v>5.53029537130646</v>
      </c>
      <c r="W15" s="140">
        <f>IF($B$1=0.02,ES_RMS_90_full!X127,IF($B$1=0.025,ES_RMS_90_full!X184,IF($B$1=0.03,ES_RMS_90_full!X241,IF($B$1=0.04,ES_RMS_90_full!X355,"n/a"))))</f>
        <v>4.83900844989315</v>
      </c>
      <c r="X15" s="140">
        <f>IF($B$1=0.02,ES_RMS_90_full!Y127,IF($B$1=0.025,ES_RMS_90_full!Y184,IF($B$1=0.03,ES_RMS_90_full!Y241,IF($B$1=0.04,ES_RMS_90_full!Y355,"n/a"))))</f>
        <v>4.3013408443494701</v>
      </c>
      <c r="Y15" s="140">
        <f>IF($B$1=0.02,ES_RMS_90_full!Z127,IF($B$1=0.025,ES_RMS_90_full!Z184,IF($B$1=0.03,ES_RMS_90_full!Z241,IF($B$1=0.04,ES_RMS_90_full!Z355,"n/a"))))</f>
        <v>3.8712067599145201</v>
      </c>
      <c r="Z15" s="140">
        <f>IF($B$1=0.02,ES_RMS_90_full!AA127,IF($B$1=0.025,ES_RMS_90_full!AA184,IF($B$1=0.03,ES_RMS_90_full!AA241,IF($B$1=0.04,ES_RMS_90_full!AA355,"n/a"))))</f>
        <v>1.9356033799572601</v>
      </c>
      <c r="AA15" s="140">
        <f>IF($B$1=0.02,ES_RMS_90_full!AB127,IF($B$1=0.025,ES_RMS_90_full!AB184,IF($B$1=0.03,ES_RMS_90_full!AB241,IF($B$1=0.04,ES_RMS_90_full!AB355,"n/a"))))</f>
        <v>1.29040225330484</v>
      </c>
      <c r="AB15" s="140">
        <f>IF($B$1=0.02,ES_RMS_90_full!AC127,IF($B$1=0.025,ES_RMS_90_full!AC184,IF($B$1=0.03,ES_RMS_90_full!AC241,IF($B$1=0.04,ES_RMS_90_full!AC355,"n/a"))))</f>
        <v>0.96780168997863103</v>
      </c>
      <c r="AC15" s="140">
        <f>IF($B$1=0.02,ES_RMS_90_full!AD127,IF($B$1=0.025,ES_RMS_90_full!AD184,IF($B$1=0.03,ES_RMS_90_full!AD241,IF($B$1=0.04,ES_RMS_90_full!AD355,"n/a"))))</f>
        <v>0.774241351982905</v>
      </c>
      <c r="AD15" s="140">
        <f>IF($B$1=0.02,ES_RMS_90_full!AE127,IF($B$1=0.025,ES_RMS_90_full!AE184,IF($B$1=0.03,ES_RMS_90_full!AE241,IF($B$1=0.04,ES_RMS_90_full!AE355,"n/a"))))</f>
        <v>0.64520112665242002</v>
      </c>
      <c r="AE15" s="140">
        <f>IF($B$1=0.02,ES_RMS_90_full!AF127,IF($B$1=0.025,ES_RMS_90_full!AF184,IF($B$1=0.03,ES_RMS_90_full!AF241,IF($B$1=0.04,ES_RMS_90_full!AF355,"n/a"))))</f>
        <v>0.55302953713064595</v>
      </c>
      <c r="AF15" s="140">
        <f>IF($B$1=0.02,ES_RMS_90_full!AG127,IF($B$1=0.025,ES_RMS_90_full!AG184,IF($B$1=0.03,ES_RMS_90_full!AG241,IF($B$1=0.04,ES_RMS_90_full!AG355,"n/a"))))</f>
        <v>0.48390084498931502</v>
      </c>
      <c r="AG15" s="140">
        <f>IF($B$1=0.02,ES_RMS_90_full!AH127,IF($B$1=0.025,ES_RMS_90_full!AH184,IF($B$1=0.03,ES_RMS_90_full!AH241,IF($B$1=0.04,ES_RMS_90_full!AH355,"n/a"))))</f>
        <v>0.43013408443494699</v>
      </c>
      <c r="AH15" s="140">
        <f>IF($B$1=0.02,ES_RMS_90_full!AI127,IF($B$1=0.025,ES_RMS_90_full!AI184,IF($B$1=0.03,ES_RMS_90_full!AI241,IF($B$1=0.04,ES_RMS_90_full!AI355,"n/a"))))</f>
        <v>0.387120675991452</v>
      </c>
    </row>
    <row r="16" spans="1:34">
      <c r="A16">
        <v>1.75</v>
      </c>
      <c r="B16" s="140">
        <f>IF($B$1=0.02,ES_RMS_90_full!C128,IF($B$1=0.025,ES_RMS_90_full!C185,IF($B$1=0.03,ES_RMS_90_full!C242,IF($B$1=0.04,ES_RMS_90_full!C356,"n/a"))))</f>
        <v>2600.5159627063299</v>
      </c>
      <c r="C16" s="140">
        <f>IF($B$1=0.02,ES_RMS_90_full!D128,IF($B$1=0.025,ES_RMS_90_full!D185,IF($B$1=0.03,ES_RMS_90_full!D242,IF($B$1=0.04,ES_RMS_90_full!D356,"n/a"))))</f>
        <v>2167.0966355886098</v>
      </c>
      <c r="D16" s="140">
        <f>IF($B$1=0.02,ES_RMS_90_full!E128,IF($B$1=0.025,ES_RMS_90_full!E185,IF($B$1=0.03,ES_RMS_90_full!E242,IF($B$1=0.04,ES_RMS_90_full!E356,"n/a"))))</f>
        <v>1857.5114019330999</v>
      </c>
      <c r="E16" s="140">
        <f>IF($B$1=0.02,ES_RMS_90_full!F128,IF($B$1=0.025,ES_RMS_90_full!F185,IF($B$1=0.03,ES_RMS_90_full!F242,IF($B$1=0.04,ES_RMS_90_full!F356,"n/a"))))</f>
        <v>1625.32247669146</v>
      </c>
      <c r="F16" s="140">
        <f>IF($B$1=0.02,ES_RMS_90_full!G128,IF($B$1=0.025,ES_RMS_90_full!G185,IF($B$1=0.03,ES_RMS_90_full!G242,IF($B$1=0.04,ES_RMS_90_full!G356,"n/a"))))</f>
        <v>1444.7310903924099</v>
      </c>
      <c r="G16" s="140">
        <f>IF($B$1=0.02,ES_RMS_90_full!H128,IF($B$1=0.025,ES_RMS_90_full!H185,IF($B$1=0.03,ES_RMS_90_full!H242,IF($B$1=0.04,ES_RMS_90_full!H356,"n/a"))))</f>
        <v>1300.2579813531599</v>
      </c>
      <c r="H16" s="140">
        <f>IF($B$1=0.02,ES_RMS_90_full!I128,IF($B$1=0.025,ES_RMS_90_full!I185,IF($B$1=0.03,ES_RMS_90_full!I242,IF($B$1=0.04,ES_RMS_90_full!I356,"n/a"))))</f>
        <v>650.12899067658395</v>
      </c>
      <c r="I16" s="140">
        <f>IF($B$1=0.02,ES_RMS_90_full!J128,IF($B$1=0.025,ES_RMS_90_full!J185,IF($B$1=0.03,ES_RMS_90_full!J242,IF($B$1=0.04,ES_RMS_90_full!J356,"n/a"))))</f>
        <v>433.41932711772301</v>
      </c>
      <c r="J16" s="140">
        <f>IF($B$1=0.02,ES_RMS_90_full!K128,IF($B$1=0.025,ES_RMS_90_full!K185,IF($B$1=0.03,ES_RMS_90_full!K242,IF($B$1=0.04,ES_RMS_90_full!K356,"n/a"))))</f>
        <v>325.06449533829198</v>
      </c>
      <c r="K16" s="140">
        <f>IF($B$1=0.02,ES_RMS_90_full!L128,IF($B$1=0.025,ES_RMS_90_full!L185,IF($B$1=0.03,ES_RMS_90_full!L242,IF($B$1=0.04,ES_RMS_90_full!L356,"n/a"))))</f>
        <v>260.05159627063398</v>
      </c>
      <c r="L16" s="140">
        <f>IF($B$1=0.02,ES_RMS_90_full!M128,IF($B$1=0.025,ES_RMS_90_full!M185,IF($B$1=0.03,ES_RMS_90_full!M242,IF($B$1=0.04,ES_RMS_90_full!M356,"n/a"))))</f>
        <v>216.709663558861</v>
      </c>
      <c r="M16" s="140">
        <f>IF($B$1=0.02,ES_RMS_90_full!N128,IF($B$1=0.025,ES_RMS_90_full!N185,IF($B$1=0.03,ES_RMS_90_full!N242,IF($B$1=0.04,ES_RMS_90_full!N356,"n/a"))))</f>
        <v>185.75114019330999</v>
      </c>
      <c r="N16" s="140">
        <f>IF($B$1=0.02,ES_RMS_90_full!O128,IF($B$1=0.025,ES_RMS_90_full!O185,IF($B$1=0.03,ES_RMS_90_full!O242,IF($B$1=0.04,ES_RMS_90_full!O356,"n/a"))))</f>
        <v>162.53224766914599</v>
      </c>
      <c r="O16" s="140">
        <f>IF($B$1=0.02,ES_RMS_90_full!P128,IF($B$1=0.025,ES_RMS_90_full!P185,IF($B$1=0.03,ES_RMS_90_full!P242,IF($B$1=0.04,ES_RMS_90_full!P356,"n/a"))))</f>
        <v>144.473109039241</v>
      </c>
      <c r="P16" s="140">
        <f>IF($B$1=0.02,ES_RMS_90_full!Q128,IF($B$1=0.025,ES_RMS_90_full!Q185,IF($B$1=0.03,ES_RMS_90_full!Q242,IF($B$1=0.04,ES_RMS_90_full!Q356,"n/a"))))</f>
        <v>130.02579813531699</v>
      </c>
      <c r="Q16" s="140">
        <f>IF($B$1=0.02,ES_RMS_90_full!R128,IF($B$1=0.025,ES_RMS_90_full!R185,IF($B$1=0.03,ES_RMS_90_full!R242,IF($B$1=0.04,ES_RMS_90_full!R356,"n/a"))))</f>
        <v>65.012899067658495</v>
      </c>
      <c r="R16" s="140">
        <f>IF($B$1=0.02,ES_RMS_90_full!S128,IF($B$1=0.025,ES_RMS_90_full!S185,IF($B$1=0.03,ES_RMS_90_full!S242,IF($B$1=0.04,ES_RMS_90_full!S356,"n/a"))))</f>
        <v>43.341932711772301</v>
      </c>
      <c r="S16" s="140">
        <f>IF($B$1=0.02,ES_RMS_90_full!T128,IF($B$1=0.025,ES_RMS_90_full!T185,IF($B$1=0.03,ES_RMS_90_full!T242,IF($B$1=0.04,ES_RMS_90_full!T356,"n/a"))))</f>
        <v>32.506449533829198</v>
      </c>
      <c r="T16" s="140">
        <f>IF($B$1=0.02,ES_RMS_90_full!U128,IF($B$1=0.025,ES_RMS_90_full!U185,IF($B$1=0.03,ES_RMS_90_full!U242,IF($B$1=0.04,ES_RMS_90_full!U356,"n/a"))))</f>
        <v>26.005159627063399</v>
      </c>
      <c r="U16" s="140">
        <f>IF($B$1=0.02,ES_RMS_90_full!V128,IF($B$1=0.025,ES_RMS_90_full!V185,IF($B$1=0.03,ES_RMS_90_full!V242,IF($B$1=0.04,ES_RMS_90_full!V356,"n/a"))))</f>
        <v>21.670966355886101</v>
      </c>
      <c r="V16" s="140">
        <f>IF($B$1=0.02,ES_RMS_90_full!W128,IF($B$1=0.025,ES_RMS_90_full!W185,IF($B$1=0.03,ES_RMS_90_full!W242,IF($B$1=0.04,ES_RMS_90_full!W356,"n/a"))))</f>
        <v>18.575114019330901</v>
      </c>
      <c r="W16" s="140">
        <f>IF($B$1=0.02,ES_RMS_90_full!X128,IF($B$1=0.025,ES_RMS_90_full!X185,IF($B$1=0.03,ES_RMS_90_full!X242,IF($B$1=0.04,ES_RMS_90_full!X356,"n/a"))))</f>
        <v>16.253224766914599</v>
      </c>
      <c r="X16" s="140">
        <f>IF($B$1=0.02,ES_RMS_90_full!Y128,IF($B$1=0.025,ES_RMS_90_full!Y185,IF($B$1=0.03,ES_RMS_90_full!Y242,IF($B$1=0.04,ES_RMS_90_full!Y356,"n/a"))))</f>
        <v>14.4473109039241</v>
      </c>
      <c r="Y16" s="140">
        <f>IF($B$1=0.02,ES_RMS_90_full!Z128,IF($B$1=0.025,ES_RMS_90_full!Z185,IF($B$1=0.03,ES_RMS_90_full!Z242,IF($B$1=0.04,ES_RMS_90_full!Z356,"n/a"))))</f>
        <v>13.0025798135317</v>
      </c>
      <c r="Z16" s="140">
        <f>IF($B$1=0.02,ES_RMS_90_full!AA128,IF($B$1=0.025,ES_RMS_90_full!AA185,IF($B$1=0.03,ES_RMS_90_full!AA242,IF($B$1=0.04,ES_RMS_90_full!AA356,"n/a"))))</f>
        <v>6.5012899067658498</v>
      </c>
      <c r="AA16" s="140">
        <f>IF($B$1=0.02,ES_RMS_90_full!AB128,IF($B$1=0.025,ES_RMS_90_full!AB185,IF($B$1=0.03,ES_RMS_90_full!AB242,IF($B$1=0.04,ES_RMS_90_full!AB356,"n/a"))))</f>
        <v>4.33419327117723</v>
      </c>
      <c r="AB16" s="140">
        <f>IF($B$1=0.02,ES_RMS_90_full!AC128,IF($B$1=0.025,ES_RMS_90_full!AC185,IF($B$1=0.03,ES_RMS_90_full!AC242,IF($B$1=0.04,ES_RMS_90_full!AC356,"n/a"))))</f>
        <v>3.25064495338292</v>
      </c>
      <c r="AC16" s="140">
        <f>IF($B$1=0.02,ES_RMS_90_full!AD128,IF($B$1=0.025,ES_RMS_90_full!AD185,IF($B$1=0.03,ES_RMS_90_full!AD242,IF($B$1=0.04,ES_RMS_90_full!AD356,"n/a"))))</f>
        <v>2.6005159627063299</v>
      </c>
      <c r="AD16" s="140">
        <f>IF($B$1=0.02,ES_RMS_90_full!AE128,IF($B$1=0.025,ES_RMS_90_full!AE185,IF($B$1=0.03,ES_RMS_90_full!AE242,IF($B$1=0.04,ES_RMS_90_full!AE356,"n/a"))))</f>
        <v>2.1670966355886101</v>
      </c>
      <c r="AE16" s="140">
        <f>IF($B$1=0.02,ES_RMS_90_full!AF128,IF($B$1=0.025,ES_RMS_90_full!AF185,IF($B$1=0.03,ES_RMS_90_full!AF242,IF($B$1=0.04,ES_RMS_90_full!AF356,"n/a"))))</f>
        <v>1.8575114019331</v>
      </c>
      <c r="AF16" s="140">
        <f>IF($B$1=0.02,ES_RMS_90_full!AG128,IF($B$1=0.025,ES_RMS_90_full!AG185,IF($B$1=0.03,ES_RMS_90_full!AG242,IF($B$1=0.04,ES_RMS_90_full!AG356,"n/a"))))</f>
        <v>1.62532247669146</v>
      </c>
      <c r="AG16" s="140">
        <f>IF($B$1=0.02,ES_RMS_90_full!AH128,IF($B$1=0.025,ES_RMS_90_full!AH185,IF($B$1=0.03,ES_RMS_90_full!AH242,IF($B$1=0.04,ES_RMS_90_full!AH356,"n/a"))))</f>
        <v>1.44473109039241</v>
      </c>
      <c r="AH16" s="140">
        <f>IF($B$1=0.02,ES_RMS_90_full!AI128,IF($B$1=0.025,ES_RMS_90_full!AI185,IF($B$1=0.03,ES_RMS_90_full!AI242,IF($B$1=0.04,ES_RMS_90_full!AI356,"n/a"))))</f>
        <v>1.3002579813531601</v>
      </c>
    </row>
    <row r="17" spans="1:34">
      <c r="A17">
        <v>2</v>
      </c>
      <c r="B17" s="140">
        <f>IF($B$1=0.02,ES_RMS_90_full!C129,IF($B$1=0.025,ES_RMS_90_full!C186,IF($B$1=0.03,ES_RMS_90_full!C243,IF($B$1=0.04,ES_RMS_90_full!C357,"n/a"))))</f>
        <v>3952.6560622431398</v>
      </c>
      <c r="C17" s="140">
        <f>IF($B$1=0.02,ES_RMS_90_full!D129,IF($B$1=0.025,ES_RMS_90_full!D186,IF($B$1=0.03,ES_RMS_90_full!D243,IF($B$1=0.04,ES_RMS_90_full!D357,"n/a"))))</f>
        <v>3293.8800518692801</v>
      </c>
      <c r="D17" s="140">
        <f>IF($B$1=0.02,ES_RMS_90_full!E129,IF($B$1=0.025,ES_RMS_90_full!E186,IF($B$1=0.03,ES_RMS_90_full!E243,IF($B$1=0.04,ES_RMS_90_full!E357,"n/a"))))</f>
        <v>2823.3257587450998</v>
      </c>
      <c r="E17" s="140">
        <f>IF($B$1=0.02,ES_RMS_90_full!F129,IF($B$1=0.025,ES_RMS_90_full!F186,IF($B$1=0.03,ES_RMS_90_full!F243,IF($B$1=0.04,ES_RMS_90_full!F357,"n/a"))))</f>
        <v>2470.41003890196</v>
      </c>
      <c r="F17" s="140">
        <f>IF($B$1=0.02,ES_RMS_90_full!G129,IF($B$1=0.025,ES_RMS_90_full!G186,IF($B$1=0.03,ES_RMS_90_full!G243,IF($B$1=0.04,ES_RMS_90_full!G357,"n/a"))))</f>
        <v>2195.9200345795198</v>
      </c>
      <c r="G17" s="140">
        <f>IF($B$1=0.02,ES_RMS_90_full!H129,IF($B$1=0.025,ES_RMS_90_full!H186,IF($B$1=0.03,ES_RMS_90_full!H243,IF($B$1=0.04,ES_RMS_90_full!H357,"n/a"))))</f>
        <v>1976.3280311215699</v>
      </c>
      <c r="H17" s="140">
        <f>IF($B$1=0.02,ES_RMS_90_full!I129,IF($B$1=0.025,ES_RMS_90_full!I186,IF($B$1=0.03,ES_RMS_90_full!I243,IF($B$1=0.04,ES_RMS_90_full!I357,"n/a"))))</f>
        <v>988.16401556078495</v>
      </c>
      <c r="I17" s="140">
        <f>IF($B$1=0.02,ES_RMS_90_full!J129,IF($B$1=0.025,ES_RMS_90_full!J186,IF($B$1=0.03,ES_RMS_90_full!J243,IF($B$1=0.04,ES_RMS_90_full!J357,"n/a"))))</f>
        <v>658.77601037385602</v>
      </c>
      <c r="J17" s="140">
        <f>IF($B$1=0.02,ES_RMS_90_full!K129,IF($B$1=0.025,ES_RMS_90_full!K186,IF($B$1=0.03,ES_RMS_90_full!K243,IF($B$1=0.04,ES_RMS_90_full!K357,"n/a"))))</f>
        <v>494.08200778039202</v>
      </c>
      <c r="K17" s="140">
        <f>IF($B$1=0.02,ES_RMS_90_full!L129,IF($B$1=0.025,ES_RMS_90_full!L186,IF($B$1=0.03,ES_RMS_90_full!L243,IF($B$1=0.04,ES_RMS_90_full!L357,"n/a"))))</f>
        <v>395.26560622431401</v>
      </c>
      <c r="L17" s="140">
        <f>IF($B$1=0.02,ES_RMS_90_full!M129,IF($B$1=0.025,ES_RMS_90_full!M186,IF($B$1=0.03,ES_RMS_90_full!M243,IF($B$1=0.04,ES_RMS_90_full!M357,"n/a"))))</f>
        <v>329.38800518692801</v>
      </c>
      <c r="M17" s="140">
        <f>IF($B$1=0.02,ES_RMS_90_full!N129,IF($B$1=0.025,ES_RMS_90_full!N186,IF($B$1=0.03,ES_RMS_90_full!N243,IF($B$1=0.04,ES_RMS_90_full!N357,"n/a"))))</f>
        <v>282.33257587450998</v>
      </c>
      <c r="N17" s="140">
        <f>IF($B$1=0.02,ES_RMS_90_full!O129,IF($B$1=0.025,ES_RMS_90_full!O186,IF($B$1=0.03,ES_RMS_90_full!O243,IF($B$1=0.04,ES_RMS_90_full!O357,"n/a"))))</f>
        <v>247.04100389019601</v>
      </c>
      <c r="O17" s="140">
        <f>IF($B$1=0.02,ES_RMS_90_full!P129,IF($B$1=0.025,ES_RMS_90_full!P186,IF($B$1=0.03,ES_RMS_90_full!P243,IF($B$1=0.04,ES_RMS_90_full!P357,"n/a"))))</f>
        <v>219.59200345795199</v>
      </c>
      <c r="P17" s="140">
        <f>IF($B$1=0.02,ES_RMS_90_full!Q129,IF($B$1=0.025,ES_RMS_90_full!Q186,IF($B$1=0.03,ES_RMS_90_full!Q243,IF($B$1=0.04,ES_RMS_90_full!Q357,"n/a"))))</f>
        <v>197.63280311215701</v>
      </c>
      <c r="Q17" s="140">
        <f>IF($B$1=0.02,ES_RMS_90_full!R129,IF($B$1=0.025,ES_RMS_90_full!R186,IF($B$1=0.03,ES_RMS_90_full!R243,IF($B$1=0.04,ES_RMS_90_full!R357,"n/a"))))</f>
        <v>98.816401556078503</v>
      </c>
      <c r="R17" s="140">
        <f>IF($B$1=0.02,ES_RMS_90_full!S129,IF($B$1=0.025,ES_RMS_90_full!S186,IF($B$1=0.03,ES_RMS_90_full!S243,IF($B$1=0.04,ES_RMS_90_full!S357,"n/a"))))</f>
        <v>65.877601037385702</v>
      </c>
      <c r="S17" s="140">
        <f>IF($B$1=0.02,ES_RMS_90_full!T129,IF($B$1=0.025,ES_RMS_90_full!T186,IF($B$1=0.03,ES_RMS_90_full!T243,IF($B$1=0.04,ES_RMS_90_full!T357,"n/a"))))</f>
        <v>49.408200778039202</v>
      </c>
      <c r="T17" s="140">
        <f>IF($B$1=0.02,ES_RMS_90_full!U129,IF($B$1=0.025,ES_RMS_90_full!U186,IF($B$1=0.03,ES_RMS_90_full!U243,IF($B$1=0.04,ES_RMS_90_full!U357,"n/a"))))</f>
        <v>39.526560622431397</v>
      </c>
      <c r="U17" s="140">
        <f>IF($B$1=0.02,ES_RMS_90_full!V129,IF($B$1=0.025,ES_RMS_90_full!V186,IF($B$1=0.03,ES_RMS_90_full!V243,IF($B$1=0.04,ES_RMS_90_full!V357,"n/a"))))</f>
        <v>32.938800518692801</v>
      </c>
      <c r="V17" s="140">
        <f>IF($B$1=0.02,ES_RMS_90_full!W129,IF($B$1=0.025,ES_RMS_90_full!W186,IF($B$1=0.03,ES_RMS_90_full!W243,IF($B$1=0.04,ES_RMS_90_full!W357,"n/a"))))</f>
        <v>28.233257587451</v>
      </c>
      <c r="W17" s="140">
        <f>IF($B$1=0.02,ES_RMS_90_full!X129,IF($B$1=0.025,ES_RMS_90_full!X186,IF($B$1=0.03,ES_RMS_90_full!X243,IF($B$1=0.04,ES_RMS_90_full!X357,"n/a"))))</f>
        <v>24.704100389019601</v>
      </c>
      <c r="X17" s="140">
        <f>IF($B$1=0.02,ES_RMS_90_full!Y129,IF($B$1=0.025,ES_RMS_90_full!Y186,IF($B$1=0.03,ES_RMS_90_full!Y243,IF($B$1=0.04,ES_RMS_90_full!Y357,"n/a"))))</f>
        <v>21.9592003457952</v>
      </c>
      <c r="Y17" s="140">
        <f>IF($B$1=0.02,ES_RMS_90_full!Z129,IF($B$1=0.025,ES_RMS_90_full!Z186,IF($B$1=0.03,ES_RMS_90_full!Z243,IF($B$1=0.04,ES_RMS_90_full!Z357,"n/a"))))</f>
        <v>19.763280311215699</v>
      </c>
      <c r="Z17" s="140">
        <f>IF($B$1=0.02,ES_RMS_90_full!AA129,IF($B$1=0.025,ES_RMS_90_full!AA186,IF($B$1=0.03,ES_RMS_90_full!AA243,IF($B$1=0.04,ES_RMS_90_full!AA357,"n/a"))))</f>
        <v>9.8816401556078493</v>
      </c>
      <c r="AA17" s="140">
        <f>IF($B$1=0.02,ES_RMS_90_full!AB129,IF($B$1=0.025,ES_RMS_90_full!AB186,IF($B$1=0.03,ES_RMS_90_full!AB243,IF($B$1=0.04,ES_RMS_90_full!AB357,"n/a"))))</f>
        <v>6.58776010373857</v>
      </c>
      <c r="AB17" s="140">
        <f>IF($B$1=0.02,ES_RMS_90_full!AC129,IF($B$1=0.025,ES_RMS_90_full!AC186,IF($B$1=0.03,ES_RMS_90_full!AC243,IF($B$1=0.04,ES_RMS_90_full!AC357,"n/a"))))</f>
        <v>4.9408200778039202</v>
      </c>
      <c r="AC17" s="140">
        <f>IF($B$1=0.02,ES_RMS_90_full!AD129,IF($B$1=0.025,ES_RMS_90_full!AD186,IF($B$1=0.03,ES_RMS_90_full!AD243,IF($B$1=0.04,ES_RMS_90_full!AD357,"n/a"))))</f>
        <v>3.9526560622431401</v>
      </c>
      <c r="AD17" s="140">
        <f>IF($B$1=0.02,ES_RMS_90_full!AE129,IF($B$1=0.025,ES_RMS_90_full!AE186,IF($B$1=0.03,ES_RMS_90_full!AE243,IF($B$1=0.04,ES_RMS_90_full!AE357,"n/a"))))</f>
        <v>3.2938800518692801</v>
      </c>
      <c r="AE17" s="140">
        <f>IF($B$1=0.02,ES_RMS_90_full!AF129,IF($B$1=0.025,ES_RMS_90_full!AF186,IF($B$1=0.03,ES_RMS_90_full!AF243,IF($B$1=0.04,ES_RMS_90_full!AF357,"n/a"))))</f>
        <v>2.8233257587451002</v>
      </c>
      <c r="AF17" s="140">
        <f>IF($B$1=0.02,ES_RMS_90_full!AG129,IF($B$1=0.025,ES_RMS_90_full!AG186,IF($B$1=0.03,ES_RMS_90_full!AG243,IF($B$1=0.04,ES_RMS_90_full!AG357,"n/a"))))</f>
        <v>2.4704100389019601</v>
      </c>
      <c r="AG17" s="140">
        <f>IF($B$1=0.02,ES_RMS_90_full!AH129,IF($B$1=0.025,ES_RMS_90_full!AH186,IF($B$1=0.03,ES_RMS_90_full!AH243,IF($B$1=0.04,ES_RMS_90_full!AH357,"n/a"))))</f>
        <v>2.1959200345795198</v>
      </c>
      <c r="AH17" s="140">
        <f>IF($B$1=0.02,ES_RMS_90_full!AI129,IF($B$1=0.025,ES_RMS_90_full!AI186,IF($B$1=0.03,ES_RMS_90_full!AI243,IF($B$1=0.04,ES_RMS_90_full!AI357,"n/a"))))</f>
        <v>1.9763280311215701</v>
      </c>
    </row>
    <row r="18" spans="1:34">
      <c r="A18">
        <v>2.25</v>
      </c>
      <c r="B18" s="140">
        <f>IF($B$1=0.02,ES_RMS_90_full!C130,IF($B$1=0.025,ES_RMS_90_full!C187,IF($B$1=0.03,ES_RMS_90_full!C244,IF($B$1=0.04,ES_RMS_90_full!C358,"n/a"))))</f>
        <v>4032.1984466303702</v>
      </c>
      <c r="C18" s="140">
        <f>IF($B$1=0.02,ES_RMS_90_full!D130,IF($B$1=0.025,ES_RMS_90_full!D187,IF($B$1=0.03,ES_RMS_90_full!D244,IF($B$1=0.04,ES_RMS_90_full!D358,"n/a"))))</f>
        <v>3360.1653721919702</v>
      </c>
      <c r="D18" s="140">
        <f>IF($B$1=0.02,ES_RMS_90_full!E130,IF($B$1=0.025,ES_RMS_90_full!E187,IF($B$1=0.03,ES_RMS_90_full!E244,IF($B$1=0.04,ES_RMS_90_full!E358,"n/a"))))</f>
        <v>2880.1417475931198</v>
      </c>
      <c r="E18" s="140">
        <f>IF($B$1=0.02,ES_RMS_90_full!F130,IF($B$1=0.025,ES_RMS_90_full!F187,IF($B$1=0.03,ES_RMS_90_full!F244,IF($B$1=0.04,ES_RMS_90_full!F358,"n/a"))))</f>
        <v>2520.1240291439799</v>
      </c>
      <c r="F18" s="140">
        <f>IF($B$1=0.02,ES_RMS_90_full!G130,IF($B$1=0.025,ES_RMS_90_full!G187,IF($B$1=0.03,ES_RMS_90_full!G244,IF($B$1=0.04,ES_RMS_90_full!G358,"n/a"))))</f>
        <v>2240.11024812798</v>
      </c>
      <c r="G18" s="140">
        <f>IF($B$1=0.02,ES_RMS_90_full!H130,IF($B$1=0.025,ES_RMS_90_full!H187,IF($B$1=0.03,ES_RMS_90_full!H244,IF($B$1=0.04,ES_RMS_90_full!H358,"n/a"))))</f>
        <v>2016.0992233151801</v>
      </c>
      <c r="H18" s="140">
        <f>IF($B$1=0.02,ES_RMS_90_full!I130,IF($B$1=0.025,ES_RMS_90_full!I187,IF($B$1=0.03,ES_RMS_90_full!I244,IF($B$1=0.04,ES_RMS_90_full!I358,"n/a"))))</f>
        <v>1008.04961165759</v>
      </c>
      <c r="I18" s="140">
        <f>IF($B$1=0.02,ES_RMS_90_full!J130,IF($B$1=0.025,ES_RMS_90_full!J187,IF($B$1=0.03,ES_RMS_90_full!J244,IF($B$1=0.04,ES_RMS_90_full!J358,"n/a"))))</f>
        <v>672.03307443839503</v>
      </c>
      <c r="J18" s="140">
        <f>IF($B$1=0.02,ES_RMS_90_full!K130,IF($B$1=0.025,ES_RMS_90_full!K187,IF($B$1=0.03,ES_RMS_90_full!K244,IF($B$1=0.04,ES_RMS_90_full!K358,"n/a"))))</f>
        <v>504.02480582879599</v>
      </c>
      <c r="K18" s="140">
        <f>IF($B$1=0.02,ES_RMS_90_full!L130,IF($B$1=0.025,ES_RMS_90_full!L187,IF($B$1=0.03,ES_RMS_90_full!L244,IF($B$1=0.04,ES_RMS_90_full!L358,"n/a"))))</f>
        <v>403.21984466303701</v>
      </c>
      <c r="L18" s="140">
        <f>IF($B$1=0.02,ES_RMS_90_full!M130,IF($B$1=0.025,ES_RMS_90_full!M187,IF($B$1=0.03,ES_RMS_90_full!M244,IF($B$1=0.04,ES_RMS_90_full!M358,"n/a"))))</f>
        <v>336.01653721919701</v>
      </c>
      <c r="M18" s="140">
        <f>IF($B$1=0.02,ES_RMS_90_full!N130,IF($B$1=0.025,ES_RMS_90_full!N187,IF($B$1=0.03,ES_RMS_90_full!N244,IF($B$1=0.04,ES_RMS_90_full!N358,"n/a"))))</f>
        <v>288.01417475931203</v>
      </c>
      <c r="N18" s="140">
        <f>IF($B$1=0.02,ES_RMS_90_full!O130,IF($B$1=0.025,ES_RMS_90_full!O187,IF($B$1=0.03,ES_RMS_90_full!O244,IF($B$1=0.04,ES_RMS_90_full!O358,"n/a"))))</f>
        <v>252.012402914398</v>
      </c>
      <c r="O18" s="140">
        <f>IF($B$1=0.02,ES_RMS_90_full!P130,IF($B$1=0.025,ES_RMS_90_full!P187,IF($B$1=0.03,ES_RMS_90_full!P244,IF($B$1=0.04,ES_RMS_90_full!P358,"n/a"))))</f>
        <v>224.01102481279801</v>
      </c>
      <c r="P18" s="140">
        <f>IF($B$1=0.02,ES_RMS_90_full!Q130,IF($B$1=0.025,ES_RMS_90_full!Q187,IF($B$1=0.03,ES_RMS_90_full!Q244,IF($B$1=0.04,ES_RMS_90_full!Q358,"n/a"))))</f>
        <v>201.60992233151799</v>
      </c>
      <c r="Q18" s="140">
        <f>IF($B$1=0.02,ES_RMS_90_full!R130,IF($B$1=0.025,ES_RMS_90_full!R187,IF($B$1=0.03,ES_RMS_90_full!R244,IF($B$1=0.04,ES_RMS_90_full!R358,"n/a"))))</f>
        <v>100.804961165759</v>
      </c>
      <c r="R18" s="140">
        <f>IF($B$1=0.02,ES_RMS_90_full!S130,IF($B$1=0.025,ES_RMS_90_full!S187,IF($B$1=0.03,ES_RMS_90_full!S244,IF($B$1=0.04,ES_RMS_90_full!S358,"n/a"))))</f>
        <v>67.203307443839506</v>
      </c>
      <c r="S18" s="140">
        <f>IF($B$1=0.02,ES_RMS_90_full!T130,IF($B$1=0.025,ES_RMS_90_full!T187,IF($B$1=0.03,ES_RMS_90_full!T244,IF($B$1=0.04,ES_RMS_90_full!T358,"n/a"))))</f>
        <v>50.402480582879598</v>
      </c>
      <c r="T18" s="140">
        <f>IF($B$1=0.02,ES_RMS_90_full!U130,IF($B$1=0.025,ES_RMS_90_full!U187,IF($B$1=0.03,ES_RMS_90_full!U244,IF($B$1=0.04,ES_RMS_90_full!U358,"n/a"))))</f>
        <v>40.321984466303697</v>
      </c>
      <c r="U18" s="140">
        <f>IF($B$1=0.02,ES_RMS_90_full!V130,IF($B$1=0.025,ES_RMS_90_full!V187,IF($B$1=0.03,ES_RMS_90_full!V244,IF($B$1=0.04,ES_RMS_90_full!V358,"n/a"))))</f>
        <v>33.601653721919703</v>
      </c>
      <c r="V18" s="140">
        <f>IF($B$1=0.02,ES_RMS_90_full!W130,IF($B$1=0.025,ES_RMS_90_full!W187,IF($B$1=0.03,ES_RMS_90_full!W244,IF($B$1=0.04,ES_RMS_90_full!W358,"n/a"))))</f>
        <v>28.801417475931199</v>
      </c>
      <c r="W18" s="140">
        <f>IF($B$1=0.02,ES_RMS_90_full!X130,IF($B$1=0.025,ES_RMS_90_full!X187,IF($B$1=0.03,ES_RMS_90_full!X244,IF($B$1=0.04,ES_RMS_90_full!X358,"n/a"))))</f>
        <v>25.201240291439799</v>
      </c>
      <c r="X18" s="140">
        <f>IF($B$1=0.02,ES_RMS_90_full!Y130,IF($B$1=0.025,ES_RMS_90_full!Y187,IF($B$1=0.03,ES_RMS_90_full!Y244,IF($B$1=0.04,ES_RMS_90_full!Y358,"n/a"))))</f>
        <v>22.4011024812798</v>
      </c>
      <c r="Y18" s="140">
        <f>IF($B$1=0.02,ES_RMS_90_full!Z130,IF($B$1=0.025,ES_RMS_90_full!Z187,IF($B$1=0.03,ES_RMS_90_full!Z244,IF($B$1=0.04,ES_RMS_90_full!Z358,"n/a"))))</f>
        <v>20.160992233151799</v>
      </c>
      <c r="Z18" s="140">
        <f>IF($B$1=0.02,ES_RMS_90_full!AA130,IF($B$1=0.025,ES_RMS_90_full!AA187,IF($B$1=0.03,ES_RMS_90_full!AA244,IF($B$1=0.04,ES_RMS_90_full!AA358,"n/a"))))</f>
        <v>10.080496116575899</v>
      </c>
      <c r="AA18" s="140">
        <f>IF($B$1=0.02,ES_RMS_90_full!AB130,IF($B$1=0.025,ES_RMS_90_full!AB187,IF($B$1=0.03,ES_RMS_90_full!AB244,IF($B$1=0.04,ES_RMS_90_full!AB358,"n/a"))))</f>
        <v>6.7203307443839497</v>
      </c>
      <c r="AB18" s="140">
        <f>IF($B$1=0.02,ES_RMS_90_full!AC130,IF($B$1=0.025,ES_RMS_90_full!AC187,IF($B$1=0.03,ES_RMS_90_full!AC244,IF($B$1=0.04,ES_RMS_90_full!AC358,"n/a"))))</f>
        <v>5.0402480582879603</v>
      </c>
      <c r="AC18" s="140">
        <f>IF($B$1=0.02,ES_RMS_90_full!AD130,IF($B$1=0.025,ES_RMS_90_full!AD187,IF($B$1=0.03,ES_RMS_90_full!AD244,IF($B$1=0.04,ES_RMS_90_full!AD358,"n/a"))))</f>
        <v>4.0321984466303702</v>
      </c>
      <c r="AD18" s="140">
        <f>IF($B$1=0.02,ES_RMS_90_full!AE130,IF($B$1=0.025,ES_RMS_90_full!AE187,IF($B$1=0.03,ES_RMS_90_full!AE244,IF($B$1=0.04,ES_RMS_90_full!AE358,"n/a"))))</f>
        <v>3.36016537219197</v>
      </c>
      <c r="AE18" s="140">
        <f>IF($B$1=0.02,ES_RMS_90_full!AF130,IF($B$1=0.025,ES_RMS_90_full!AF187,IF($B$1=0.03,ES_RMS_90_full!AF244,IF($B$1=0.04,ES_RMS_90_full!AF358,"n/a"))))</f>
        <v>2.8801417475931199</v>
      </c>
      <c r="AF18" s="140">
        <f>IF($B$1=0.02,ES_RMS_90_full!AG130,IF($B$1=0.025,ES_RMS_90_full!AG187,IF($B$1=0.03,ES_RMS_90_full!AG244,IF($B$1=0.04,ES_RMS_90_full!AG358,"n/a"))))</f>
        <v>2.5201240291439801</v>
      </c>
      <c r="AG18" s="140">
        <f>IF($B$1=0.02,ES_RMS_90_full!AH130,IF($B$1=0.025,ES_RMS_90_full!AH187,IF($B$1=0.03,ES_RMS_90_full!AH244,IF($B$1=0.04,ES_RMS_90_full!AH358,"n/a"))))</f>
        <v>2.24011024812798</v>
      </c>
      <c r="AH18" s="140">
        <f>IF($B$1=0.02,ES_RMS_90_full!AI130,IF($B$1=0.025,ES_RMS_90_full!AI187,IF($B$1=0.03,ES_RMS_90_full!AI244,IF($B$1=0.04,ES_RMS_90_full!AI358,"n/a"))))</f>
        <v>2.0160992233151802</v>
      </c>
    </row>
    <row r="19" spans="1:34">
      <c r="A19">
        <v>2.5</v>
      </c>
      <c r="B19" s="140">
        <f>IF($B$1=0.02,ES_RMS_90_full!C131,IF($B$1=0.025,ES_RMS_90_full!C188,IF($B$1=0.03,ES_RMS_90_full!C245,IF($B$1=0.04,ES_RMS_90_full!C359,"n/a"))))</f>
        <v>2015.2464343910599</v>
      </c>
      <c r="C19" s="140">
        <f>IF($B$1=0.02,ES_RMS_90_full!D131,IF($B$1=0.025,ES_RMS_90_full!D188,IF($B$1=0.03,ES_RMS_90_full!D245,IF($B$1=0.04,ES_RMS_90_full!D359,"n/a"))))</f>
        <v>1679.3720286592199</v>
      </c>
      <c r="D19" s="140">
        <f>IF($B$1=0.02,ES_RMS_90_full!E131,IF($B$1=0.025,ES_RMS_90_full!E188,IF($B$1=0.03,ES_RMS_90_full!E245,IF($B$1=0.04,ES_RMS_90_full!E359,"n/a"))))</f>
        <v>1439.46173885076</v>
      </c>
      <c r="E19" s="140">
        <f>IF($B$1=0.02,ES_RMS_90_full!F131,IF($B$1=0.025,ES_RMS_90_full!F188,IF($B$1=0.03,ES_RMS_90_full!F245,IF($B$1=0.04,ES_RMS_90_full!F359,"n/a"))))</f>
        <v>1259.52902149441</v>
      </c>
      <c r="F19" s="140">
        <f>IF($B$1=0.02,ES_RMS_90_full!G131,IF($B$1=0.025,ES_RMS_90_full!G188,IF($B$1=0.03,ES_RMS_90_full!G245,IF($B$1=0.04,ES_RMS_90_full!G359,"n/a"))))</f>
        <v>1119.58135243948</v>
      </c>
      <c r="G19" s="140">
        <f>IF($B$1=0.02,ES_RMS_90_full!H131,IF($B$1=0.025,ES_RMS_90_full!H188,IF($B$1=0.03,ES_RMS_90_full!H245,IF($B$1=0.04,ES_RMS_90_full!H359,"n/a"))))</f>
        <v>1007.6232171955299</v>
      </c>
      <c r="H19" s="140">
        <f>IF($B$1=0.02,ES_RMS_90_full!I131,IF($B$1=0.025,ES_RMS_90_full!I188,IF($B$1=0.03,ES_RMS_90_full!I245,IF($B$1=0.04,ES_RMS_90_full!I359,"n/a"))))</f>
        <v>503.811608597766</v>
      </c>
      <c r="I19" s="140">
        <f>IF($B$1=0.02,ES_RMS_90_full!J131,IF($B$1=0.025,ES_RMS_90_full!J188,IF($B$1=0.03,ES_RMS_90_full!J245,IF($B$1=0.04,ES_RMS_90_full!J359,"n/a"))))</f>
        <v>335.87440573184398</v>
      </c>
      <c r="J19" s="140">
        <f>IF($B$1=0.02,ES_RMS_90_full!K131,IF($B$1=0.025,ES_RMS_90_full!K188,IF($B$1=0.03,ES_RMS_90_full!K245,IF($B$1=0.04,ES_RMS_90_full!K359,"n/a"))))</f>
        <v>251.905804298883</v>
      </c>
      <c r="K19" s="140">
        <f>IF($B$1=0.02,ES_RMS_90_full!L131,IF($B$1=0.025,ES_RMS_90_full!L188,IF($B$1=0.03,ES_RMS_90_full!L245,IF($B$1=0.04,ES_RMS_90_full!L359,"n/a"))))</f>
        <v>201.524643439106</v>
      </c>
      <c r="L19" s="140">
        <f>IF($B$1=0.02,ES_RMS_90_full!M131,IF($B$1=0.025,ES_RMS_90_full!M188,IF($B$1=0.03,ES_RMS_90_full!M245,IF($B$1=0.04,ES_RMS_90_full!M359,"n/a"))))</f>
        <v>167.93720286592199</v>
      </c>
      <c r="M19" s="140">
        <f>IF($B$1=0.02,ES_RMS_90_full!N131,IF($B$1=0.025,ES_RMS_90_full!N188,IF($B$1=0.03,ES_RMS_90_full!N245,IF($B$1=0.04,ES_RMS_90_full!N359,"n/a"))))</f>
        <v>143.94617388507601</v>
      </c>
      <c r="N19" s="140">
        <f>IF($B$1=0.02,ES_RMS_90_full!O131,IF($B$1=0.025,ES_RMS_90_full!O188,IF($B$1=0.03,ES_RMS_90_full!O245,IF($B$1=0.04,ES_RMS_90_full!O359,"n/a"))))</f>
        <v>125.952902149441</v>
      </c>
      <c r="O19" s="140">
        <f>IF($B$1=0.02,ES_RMS_90_full!P131,IF($B$1=0.025,ES_RMS_90_full!P188,IF($B$1=0.03,ES_RMS_90_full!P245,IF($B$1=0.04,ES_RMS_90_full!P359,"n/a"))))</f>
        <v>111.95813524394801</v>
      </c>
      <c r="P19" s="140">
        <f>IF($B$1=0.02,ES_RMS_90_full!Q131,IF($B$1=0.025,ES_RMS_90_full!Q188,IF($B$1=0.03,ES_RMS_90_full!Q245,IF($B$1=0.04,ES_RMS_90_full!Q359,"n/a"))))</f>
        <v>100.762321719553</v>
      </c>
      <c r="Q19" s="140">
        <f>IF($B$1=0.02,ES_RMS_90_full!R131,IF($B$1=0.025,ES_RMS_90_full!R188,IF($B$1=0.03,ES_RMS_90_full!R245,IF($B$1=0.04,ES_RMS_90_full!R359,"n/a"))))</f>
        <v>50.3811608597766</v>
      </c>
      <c r="R19" s="140">
        <f>IF($B$1=0.02,ES_RMS_90_full!S131,IF($B$1=0.025,ES_RMS_90_full!S188,IF($B$1=0.03,ES_RMS_90_full!S245,IF($B$1=0.04,ES_RMS_90_full!S359,"n/a"))))</f>
        <v>33.587440573184402</v>
      </c>
      <c r="S19" s="140">
        <f>IF($B$1=0.02,ES_RMS_90_full!T131,IF($B$1=0.025,ES_RMS_90_full!T188,IF($B$1=0.03,ES_RMS_90_full!T245,IF($B$1=0.04,ES_RMS_90_full!T359,"n/a"))))</f>
        <v>25.1905804298883</v>
      </c>
      <c r="T19" s="140">
        <f>IF($B$1=0.02,ES_RMS_90_full!U131,IF($B$1=0.025,ES_RMS_90_full!U188,IF($B$1=0.03,ES_RMS_90_full!U245,IF($B$1=0.04,ES_RMS_90_full!U359,"n/a"))))</f>
        <v>20.152464343910601</v>
      </c>
      <c r="U19" s="140">
        <f>IF($B$1=0.02,ES_RMS_90_full!V131,IF($B$1=0.025,ES_RMS_90_full!V188,IF($B$1=0.03,ES_RMS_90_full!V245,IF($B$1=0.04,ES_RMS_90_full!V359,"n/a"))))</f>
        <v>16.793720286592201</v>
      </c>
      <c r="V19" s="140">
        <f>IF($B$1=0.02,ES_RMS_90_full!W131,IF($B$1=0.025,ES_RMS_90_full!W188,IF($B$1=0.03,ES_RMS_90_full!W245,IF($B$1=0.04,ES_RMS_90_full!W359,"n/a"))))</f>
        <v>14.3946173885076</v>
      </c>
      <c r="W19" s="140">
        <f>IF($B$1=0.02,ES_RMS_90_full!X131,IF($B$1=0.025,ES_RMS_90_full!X188,IF($B$1=0.03,ES_RMS_90_full!X245,IF($B$1=0.04,ES_RMS_90_full!X359,"n/a"))))</f>
        <v>12.5952902149441</v>
      </c>
      <c r="X19" s="140">
        <f>IF($B$1=0.02,ES_RMS_90_full!Y131,IF($B$1=0.025,ES_RMS_90_full!Y188,IF($B$1=0.03,ES_RMS_90_full!Y245,IF($B$1=0.04,ES_RMS_90_full!Y359,"n/a"))))</f>
        <v>11.195813524394801</v>
      </c>
      <c r="Y19" s="140">
        <f>IF($B$1=0.02,ES_RMS_90_full!Z131,IF($B$1=0.025,ES_RMS_90_full!Z188,IF($B$1=0.03,ES_RMS_90_full!Z245,IF($B$1=0.04,ES_RMS_90_full!Z359,"n/a"))))</f>
        <v>10.076232171955301</v>
      </c>
      <c r="Z19" s="140">
        <f>IF($B$1=0.02,ES_RMS_90_full!AA131,IF($B$1=0.025,ES_RMS_90_full!AA188,IF($B$1=0.03,ES_RMS_90_full!AA245,IF($B$1=0.04,ES_RMS_90_full!AA359,"n/a"))))</f>
        <v>5.0381160859776601</v>
      </c>
      <c r="AA19" s="140">
        <f>IF($B$1=0.02,ES_RMS_90_full!AB131,IF($B$1=0.025,ES_RMS_90_full!AB188,IF($B$1=0.03,ES_RMS_90_full!AB245,IF($B$1=0.04,ES_RMS_90_full!AB359,"n/a"))))</f>
        <v>3.3587440573184399</v>
      </c>
      <c r="AB19" s="140">
        <f>IF($B$1=0.02,ES_RMS_90_full!AC131,IF($B$1=0.025,ES_RMS_90_full!AC188,IF($B$1=0.03,ES_RMS_90_full!AC245,IF($B$1=0.04,ES_RMS_90_full!AC359,"n/a"))))</f>
        <v>2.5190580429888301</v>
      </c>
      <c r="AC19" s="140">
        <f>IF($B$1=0.02,ES_RMS_90_full!AD131,IF($B$1=0.025,ES_RMS_90_full!AD188,IF($B$1=0.03,ES_RMS_90_full!AD245,IF($B$1=0.04,ES_RMS_90_full!AD359,"n/a"))))</f>
        <v>2.0152464343910599</v>
      </c>
      <c r="AD19" s="140">
        <f>IF($B$1=0.02,ES_RMS_90_full!AE131,IF($B$1=0.025,ES_RMS_90_full!AE188,IF($B$1=0.03,ES_RMS_90_full!AE245,IF($B$1=0.04,ES_RMS_90_full!AE359,"n/a"))))</f>
        <v>1.67937202865922</v>
      </c>
      <c r="AE19" s="140">
        <f>IF($B$1=0.02,ES_RMS_90_full!AF131,IF($B$1=0.025,ES_RMS_90_full!AF188,IF($B$1=0.03,ES_RMS_90_full!AF245,IF($B$1=0.04,ES_RMS_90_full!AF359,"n/a"))))</f>
        <v>1.43946173885076</v>
      </c>
      <c r="AF19" s="140">
        <f>IF($B$1=0.02,ES_RMS_90_full!AG131,IF($B$1=0.025,ES_RMS_90_full!AG188,IF($B$1=0.03,ES_RMS_90_full!AG245,IF($B$1=0.04,ES_RMS_90_full!AG359,"n/a"))))</f>
        <v>1.2595290214944099</v>
      </c>
      <c r="AG19" s="140">
        <f>IF($B$1=0.02,ES_RMS_90_full!AH131,IF($B$1=0.025,ES_RMS_90_full!AH188,IF($B$1=0.03,ES_RMS_90_full!AH245,IF($B$1=0.04,ES_RMS_90_full!AH359,"n/a"))))</f>
        <v>1.11958135243948</v>
      </c>
      <c r="AH19" s="140">
        <f>IF($B$1=0.02,ES_RMS_90_full!AI131,IF($B$1=0.025,ES_RMS_90_full!AI188,IF($B$1=0.03,ES_RMS_90_full!AI245,IF($B$1=0.04,ES_RMS_90_full!AI359,"n/a"))))</f>
        <v>1.0076232171955299</v>
      </c>
    </row>
    <row r="20" spans="1:34">
      <c r="A20">
        <v>2.75</v>
      </c>
      <c r="B20" s="140">
        <f>IF($B$1=0.02,ES_RMS_90_full!C132,IF($B$1=0.025,ES_RMS_90_full!C189,IF($B$1=0.03,ES_RMS_90_full!C246,IF($B$1=0.04,ES_RMS_90_full!C360,"n/a"))))</f>
        <v>788.21746280305194</v>
      </c>
      <c r="C20" s="140">
        <f>IF($B$1=0.02,ES_RMS_90_full!D132,IF($B$1=0.025,ES_RMS_90_full!D189,IF($B$1=0.03,ES_RMS_90_full!D246,IF($B$1=0.04,ES_RMS_90_full!D360,"n/a"))))</f>
        <v>656.84788566920997</v>
      </c>
      <c r="D20" s="140">
        <f>IF($B$1=0.02,ES_RMS_90_full!E132,IF($B$1=0.025,ES_RMS_90_full!E189,IF($B$1=0.03,ES_RMS_90_full!E246,IF($B$1=0.04,ES_RMS_90_full!E360,"n/a"))))</f>
        <v>563.01247343075102</v>
      </c>
      <c r="E20" s="140">
        <f>IF($B$1=0.02,ES_RMS_90_full!F132,IF($B$1=0.025,ES_RMS_90_full!F189,IF($B$1=0.03,ES_RMS_90_full!F246,IF($B$1=0.04,ES_RMS_90_full!F360,"n/a"))))</f>
        <v>492.63591425190702</v>
      </c>
      <c r="F20" s="140">
        <f>IF($B$1=0.02,ES_RMS_90_full!G132,IF($B$1=0.025,ES_RMS_90_full!G189,IF($B$1=0.03,ES_RMS_90_full!G246,IF($B$1=0.04,ES_RMS_90_full!G360,"n/a"))))</f>
        <v>437.898590446139</v>
      </c>
      <c r="G20" s="140">
        <f>IF($B$1=0.02,ES_RMS_90_full!H132,IF($B$1=0.025,ES_RMS_90_full!H189,IF($B$1=0.03,ES_RMS_90_full!H246,IF($B$1=0.04,ES_RMS_90_full!H360,"n/a"))))</f>
        <v>394.10873140152597</v>
      </c>
      <c r="H20" s="140">
        <f>IF($B$1=0.02,ES_RMS_90_full!I132,IF($B$1=0.025,ES_RMS_90_full!I189,IF($B$1=0.03,ES_RMS_90_full!I246,IF($B$1=0.04,ES_RMS_90_full!I360,"n/a"))))</f>
        <v>197.05436570076299</v>
      </c>
      <c r="I20" s="140">
        <f>IF($B$1=0.02,ES_RMS_90_full!J132,IF($B$1=0.025,ES_RMS_90_full!J189,IF($B$1=0.03,ES_RMS_90_full!J246,IF($B$1=0.04,ES_RMS_90_full!J360,"n/a"))))</f>
        <v>131.36957713384101</v>
      </c>
      <c r="J20" s="140">
        <f>IF($B$1=0.02,ES_RMS_90_full!K132,IF($B$1=0.025,ES_RMS_90_full!K189,IF($B$1=0.03,ES_RMS_90_full!K246,IF($B$1=0.04,ES_RMS_90_full!K360,"n/a"))))</f>
        <v>98.527182850381493</v>
      </c>
      <c r="K20" s="140">
        <f>IF($B$1=0.02,ES_RMS_90_full!L132,IF($B$1=0.025,ES_RMS_90_full!L189,IF($B$1=0.03,ES_RMS_90_full!L246,IF($B$1=0.04,ES_RMS_90_full!L360,"n/a"))))</f>
        <v>78.821746280305106</v>
      </c>
      <c r="L20" s="140">
        <f>IF($B$1=0.02,ES_RMS_90_full!M132,IF($B$1=0.025,ES_RMS_90_full!M189,IF($B$1=0.03,ES_RMS_90_full!M246,IF($B$1=0.04,ES_RMS_90_full!M360,"n/a"))))</f>
        <v>65.684788566921</v>
      </c>
      <c r="M20" s="140">
        <f>IF($B$1=0.02,ES_RMS_90_full!N132,IF($B$1=0.025,ES_RMS_90_full!N189,IF($B$1=0.03,ES_RMS_90_full!N246,IF($B$1=0.04,ES_RMS_90_full!N360,"n/a"))))</f>
        <v>56.301247343075097</v>
      </c>
      <c r="N20" s="140">
        <f>IF($B$1=0.02,ES_RMS_90_full!O132,IF($B$1=0.025,ES_RMS_90_full!O189,IF($B$1=0.03,ES_RMS_90_full!O246,IF($B$1=0.04,ES_RMS_90_full!O360,"n/a"))))</f>
        <v>49.263591425190697</v>
      </c>
      <c r="O20" s="140">
        <f>IF($B$1=0.02,ES_RMS_90_full!P132,IF($B$1=0.025,ES_RMS_90_full!P189,IF($B$1=0.03,ES_RMS_90_full!P246,IF($B$1=0.04,ES_RMS_90_full!P360,"n/a"))))</f>
        <v>43.789859044613898</v>
      </c>
      <c r="P20" s="140">
        <f>IF($B$1=0.02,ES_RMS_90_full!Q132,IF($B$1=0.025,ES_RMS_90_full!Q189,IF($B$1=0.03,ES_RMS_90_full!Q246,IF($B$1=0.04,ES_RMS_90_full!Q360,"n/a"))))</f>
        <v>39.410873140152603</v>
      </c>
      <c r="Q20" s="140">
        <f>IF($B$1=0.02,ES_RMS_90_full!R132,IF($B$1=0.025,ES_RMS_90_full!R189,IF($B$1=0.03,ES_RMS_90_full!R246,IF($B$1=0.04,ES_RMS_90_full!R360,"n/a"))))</f>
        <v>19.705436570076198</v>
      </c>
      <c r="R20" s="140">
        <f>IF($B$1=0.02,ES_RMS_90_full!S132,IF($B$1=0.025,ES_RMS_90_full!S189,IF($B$1=0.03,ES_RMS_90_full!S246,IF($B$1=0.04,ES_RMS_90_full!S360,"n/a"))))</f>
        <v>13.136957713384099</v>
      </c>
      <c r="S20" s="140">
        <f>IF($B$1=0.02,ES_RMS_90_full!T132,IF($B$1=0.025,ES_RMS_90_full!T189,IF($B$1=0.03,ES_RMS_90_full!T246,IF($B$1=0.04,ES_RMS_90_full!T360,"n/a"))))</f>
        <v>9.8527182850381401</v>
      </c>
      <c r="T20" s="140">
        <f>IF($B$1=0.02,ES_RMS_90_full!U132,IF($B$1=0.025,ES_RMS_90_full!U189,IF($B$1=0.03,ES_RMS_90_full!U246,IF($B$1=0.04,ES_RMS_90_full!U360,"n/a"))))</f>
        <v>7.8821746280305103</v>
      </c>
      <c r="U20" s="140">
        <f>IF($B$1=0.02,ES_RMS_90_full!V132,IF($B$1=0.025,ES_RMS_90_full!V189,IF($B$1=0.03,ES_RMS_90_full!V246,IF($B$1=0.04,ES_RMS_90_full!V360,"n/a"))))</f>
        <v>6.5684788566920904</v>
      </c>
      <c r="V20" s="140">
        <f>IF($B$1=0.02,ES_RMS_90_full!W132,IF($B$1=0.025,ES_RMS_90_full!W189,IF($B$1=0.03,ES_RMS_90_full!W246,IF($B$1=0.04,ES_RMS_90_full!W360,"n/a"))))</f>
        <v>5.6301247343075103</v>
      </c>
      <c r="W20" s="140">
        <f>IF($B$1=0.02,ES_RMS_90_full!X132,IF($B$1=0.025,ES_RMS_90_full!X189,IF($B$1=0.03,ES_RMS_90_full!X246,IF($B$1=0.04,ES_RMS_90_full!X360,"n/a"))))</f>
        <v>4.92635914251907</v>
      </c>
      <c r="X20" s="140">
        <f>IF($B$1=0.02,ES_RMS_90_full!Y132,IF($B$1=0.025,ES_RMS_90_full!Y189,IF($B$1=0.03,ES_RMS_90_full!Y246,IF($B$1=0.04,ES_RMS_90_full!Y360,"n/a"))))</f>
        <v>4.3789859044613904</v>
      </c>
      <c r="Y20" s="140">
        <f>IF($B$1=0.02,ES_RMS_90_full!Z132,IF($B$1=0.025,ES_RMS_90_full!Z189,IF($B$1=0.03,ES_RMS_90_full!Z246,IF($B$1=0.04,ES_RMS_90_full!Z360,"n/a"))))</f>
        <v>3.9410873140152498</v>
      </c>
      <c r="Z20" s="140">
        <f>IF($B$1=0.02,ES_RMS_90_full!AA132,IF($B$1=0.025,ES_RMS_90_full!AA189,IF($B$1=0.03,ES_RMS_90_full!AA246,IF($B$1=0.04,ES_RMS_90_full!AA360,"n/a"))))</f>
        <v>1.97054365700762</v>
      </c>
      <c r="AA20" s="140">
        <f>IF($B$1=0.02,ES_RMS_90_full!AB132,IF($B$1=0.025,ES_RMS_90_full!AB189,IF($B$1=0.03,ES_RMS_90_full!AB246,IF($B$1=0.04,ES_RMS_90_full!AB360,"n/a"))))</f>
        <v>1.3136957713384101</v>
      </c>
      <c r="AB20" s="140">
        <f>IF($B$1=0.02,ES_RMS_90_full!AC132,IF($B$1=0.025,ES_RMS_90_full!AC189,IF($B$1=0.03,ES_RMS_90_full!AC246,IF($B$1=0.04,ES_RMS_90_full!AC360,"n/a"))))</f>
        <v>0.98527182850381401</v>
      </c>
      <c r="AC20" s="140">
        <f>IF($B$1=0.02,ES_RMS_90_full!AD132,IF($B$1=0.025,ES_RMS_90_full!AD189,IF($B$1=0.03,ES_RMS_90_full!AD246,IF($B$1=0.04,ES_RMS_90_full!AD360,"n/a"))))</f>
        <v>0.78821746280305105</v>
      </c>
      <c r="AD20" s="140">
        <f>IF($B$1=0.02,ES_RMS_90_full!AE132,IF($B$1=0.025,ES_RMS_90_full!AE189,IF($B$1=0.03,ES_RMS_90_full!AE246,IF($B$1=0.04,ES_RMS_90_full!AE360,"n/a"))))</f>
        <v>0.65684788566920904</v>
      </c>
      <c r="AE20" s="140">
        <f>IF($B$1=0.02,ES_RMS_90_full!AF132,IF($B$1=0.025,ES_RMS_90_full!AF189,IF($B$1=0.03,ES_RMS_90_full!AF246,IF($B$1=0.04,ES_RMS_90_full!AF360,"n/a"))))</f>
        <v>0.563012473430751</v>
      </c>
      <c r="AF20" s="140">
        <f>IF($B$1=0.02,ES_RMS_90_full!AG132,IF($B$1=0.025,ES_RMS_90_full!AG189,IF($B$1=0.03,ES_RMS_90_full!AG246,IF($B$1=0.04,ES_RMS_90_full!AG360,"n/a"))))</f>
        <v>0.492635914251907</v>
      </c>
      <c r="AG20" s="140">
        <f>IF($B$1=0.02,ES_RMS_90_full!AH132,IF($B$1=0.025,ES_RMS_90_full!AH189,IF($B$1=0.03,ES_RMS_90_full!AH246,IF($B$1=0.04,ES_RMS_90_full!AH360,"n/a"))))</f>
        <v>0.43789859044613899</v>
      </c>
      <c r="AH20" s="140">
        <f>IF($B$1=0.02,ES_RMS_90_full!AI132,IF($B$1=0.025,ES_RMS_90_full!AI189,IF($B$1=0.03,ES_RMS_90_full!AI246,IF($B$1=0.04,ES_RMS_90_full!AI360,"n/a"))))</f>
        <v>0.39410873140152503</v>
      </c>
    </row>
    <row r="21" spans="1:34">
      <c r="A21">
        <v>3</v>
      </c>
      <c r="B21" s="140">
        <f>IF($B$1=0.02,ES_RMS_90_full!C133,IF($B$1=0.025,ES_RMS_90_full!C190,IF($B$1=0.03,ES_RMS_90_full!C247,IF($B$1=0.04,ES_RMS_90_full!C361,"n/a"))))</f>
        <v>511.03295979252499</v>
      </c>
      <c r="C21" s="140">
        <f>IF($B$1=0.02,ES_RMS_90_full!D133,IF($B$1=0.025,ES_RMS_90_full!D190,IF($B$1=0.03,ES_RMS_90_full!D247,IF($B$1=0.04,ES_RMS_90_full!D361,"n/a"))))</f>
        <v>425.86079982710402</v>
      </c>
      <c r="D21" s="140">
        <f>IF($B$1=0.02,ES_RMS_90_full!E133,IF($B$1=0.025,ES_RMS_90_full!E190,IF($B$1=0.03,ES_RMS_90_full!E247,IF($B$1=0.04,ES_RMS_90_full!E361,"n/a"))))</f>
        <v>365.02354270894602</v>
      </c>
      <c r="E21" s="140">
        <f>IF($B$1=0.02,ES_RMS_90_full!F133,IF($B$1=0.025,ES_RMS_90_full!F190,IF($B$1=0.03,ES_RMS_90_full!F247,IF($B$1=0.04,ES_RMS_90_full!F361,"n/a"))))</f>
        <v>319.395599870328</v>
      </c>
      <c r="F21" s="140">
        <f>IF($B$1=0.02,ES_RMS_90_full!G133,IF($B$1=0.025,ES_RMS_90_full!G190,IF($B$1=0.03,ES_RMS_90_full!G247,IF($B$1=0.04,ES_RMS_90_full!G361,"n/a"))))</f>
        <v>283.90719988473597</v>
      </c>
      <c r="G21" s="140">
        <f>IF($B$1=0.02,ES_RMS_90_full!H133,IF($B$1=0.025,ES_RMS_90_full!H190,IF($B$1=0.03,ES_RMS_90_full!H247,IF($B$1=0.04,ES_RMS_90_full!H361,"n/a"))))</f>
        <v>255.51647989626201</v>
      </c>
      <c r="H21" s="140">
        <f>IF($B$1=0.02,ES_RMS_90_full!I133,IF($B$1=0.025,ES_RMS_90_full!I190,IF($B$1=0.03,ES_RMS_90_full!I247,IF($B$1=0.04,ES_RMS_90_full!I361,"n/a"))))</f>
        <v>127.75823994813101</v>
      </c>
      <c r="I21" s="140">
        <f>IF($B$1=0.02,ES_RMS_90_full!J133,IF($B$1=0.025,ES_RMS_90_full!J190,IF($B$1=0.03,ES_RMS_90_full!J247,IF($B$1=0.04,ES_RMS_90_full!J361,"n/a"))))</f>
        <v>85.172159965420903</v>
      </c>
      <c r="J21" s="140">
        <f>IF($B$1=0.02,ES_RMS_90_full!K133,IF($B$1=0.025,ES_RMS_90_full!K190,IF($B$1=0.03,ES_RMS_90_full!K247,IF($B$1=0.04,ES_RMS_90_full!K361,"n/a"))))</f>
        <v>63.879119974065603</v>
      </c>
      <c r="K21" s="140">
        <f>IF($B$1=0.02,ES_RMS_90_full!L133,IF($B$1=0.025,ES_RMS_90_full!L190,IF($B$1=0.03,ES_RMS_90_full!L247,IF($B$1=0.04,ES_RMS_90_full!L361,"n/a"))))</f>
        <v>51.103295979252501</v>
      </c>
      <c r="L21" s="140">
        <f>IF($B$1=0.02,ES_RMS_90_full!M133,IF($B$1=0.025,ES_RMS_90_full!M190,IF($B$1=0.03,ES_RMS_90_full!M247,IF($B$1=0.04,ES_RMS_90_full!M361,"n/a"))))</f>
        <v>42.586079982710402</v>
      </c>
      <c r="M21" s="140">
        <f>IF($B$1=0.02,ES_RMS_90_full!N133,IF($B$1=0.025,ES_RMS_90_full!N190,IF($B$1=0.03,ES_RMS_90_full!N247,IF($B$1=0.04,ES_RMS_90_full!N361,"n/a"))))</f>
        <v>36.5023542708946</v>
      </c>
      <c r="N21" s="140">
        <f>IF($B$1=0.02,ES_RMS_90_full!O133,IF($B$1=0.025,ES_RMS_90_full!O190,IF($B$1=0.03,ES_RMS_90_full!O247,IF($B$1=0.04,ES_RMS_90_full!O361,"n/a"))))</f>
        <v>31.939559987032801</v>
      </c>
      <c r="O21" s="140">
        <f>IF($B$1=0.02,ES_RMS_90_full!P133,IF($B$1=0.025,ES_RMS_90_full!P190,IF($B$1=0.03,ES_RMS_90_full!P247,IF($B$1=0.04,ES_RMS_90_full!P361,"n/a"))))</f>
        <v>28.390719988473599</v>
      </c>
      <c r="P21" s="140">
        <f>IF($B$1=0.02,ES_RMS_90_full!Q133,IF($B$1=0.025,ES_RMS_90_full!Q190,IF($B$1=0.03,ES_RMS_90_full!Q247,IF($B$1=0.04,ES_RMS_90_full!Q361,"n/a"))))</f>
        <v>25.551647989626201</v>
      </c>
      <c r="Q21" s="140">
        <f>IF($B$1=0.02,ES_RMS_90_full!R133,IF($B$1=0.025,ES_RMS_90_full!R190,IF($B$1=0.03,ES_RMS_90_full!R247,IF($B$1=0.04,ES_RMS_90_full!R361,"n/a"))))</f>
        <v>12.7758239948131</v>
      </c>
      <c r="R21" s="140">
        <f>IF($B$1=0.02,ES_RMS_90_full!S133,IF($B$1=0.025,ES_RMS_90_full!S190,IF($B$1=0.03,ES_RMS_90_full!S247,IF($B$1=0.04,ES_RMS_90_full!S361,"n/a"))))</f>
        <v>8.5172159965420899</v>
      </c>
      <c r="S21" s="140">
        <f>IF($B$1=0.02,ES_RMS_90_full!T133,IF($B$1=0.025,ES_RMS_90_full!T190,IF($B$1=0.03,ES_RMS_90_full!T247,IF($B$1=0.04,ES_RMS_90_full!T361,"n/a"))))</f>
        <v>6.3879119974065599</v>
      </c>
      <c r="T21" s="140">
        <f>IF($B$1=0.02,ES_RMS_90_full!U133,IF($B$1=0.025,ES_RMS_90_full!U190,IF($B$1=0.03,ES_RMS_90_full!U247,IF($B$1=0.04,ES_RMS_90_full!U361,"n/a"))))</f>
        <v>5.1103295979252499</v>
      </c>
      <c r="U21" s="140">
        <f>IF($B$1=0.02,ES_RMS_90_full!V133,IF($B$1=0.025,ES_RMS_90_full!V190,IF($B$1=0.03,ES_RMS_90_full!V247,IF($B$1=0.04,ES_RMS_90_full!V361,"n/a"))))</f>
        <v>4.2586079982710396</v>
      </c>
      <c r="V21" s="140">
        <f>IF($B$1=0.02,ES_RMS_90_full!W133,IF($B$1=0.025,ES_RMS_90_full!W190,IF($B$1=0.03,ES_RMS_90_full!W247,IF($B$1=0.04,ES_RMS_90_full!W361,"n/a"))))</f>
        <v>3.6502354270894601</v>
      </c>
      <c r="W21" s="140">
        <f>IF($B$1=0.02,ES_RMS_90_full!X133,IF($B$1=0.025,ES_RMS_90_full!X190,IF($B$1=0.03,ES_RMS_90_full!X247,IF($B$1=0.04,ES_RMS_90_full!X361,"n/a"))))</f>
        <v>3.19395599870328</v>
      </c>
      <c r="X21" s="140">
        <f>IF($B$1=0.02,ES_RMS_90_full!Y133,IF($B$1=0.025,ES_RMS_90_full!Y190,IF($B$1=0.03,ES_RMS_90_full!Y247,IF($B$1=0.04,ES_RMS_90_full!Y361,"n/a"))))</f>
        <v>2.8390719988473601</v>
      </c>
      <c r="Y21" s="140">
        <f>IF($B$1=0.02,ES_RMS_90_full!Z133,IF($B$1=0.025,ES_RMS_90_full!Z190,IF($B$1=0.03,ES_RMS_90_full!Z247,IF($B$1=0.04,ES_RMS_90_full!Z361,"n/a"))))</f>
        <v>2.5551647989626201</v>
      </c>
      <c r="Z21" s="140">
        <f>IF($B$1=0.02,ES_RMS_90_full!AA133,IF($B$1=0.025,ES_RMS_90_full!AA190,IF($B$1=0.03,ES_RMS_90_full!AA247,IF($B$1=0.04,ES_RMS_90_full!AA361,"n/a"))))</f>
        <v>1.27758239948131</v>
      </c>
      <c r="AA21" s="140">
        <f>IF($B$1=0.02,ES_RMS_90_full!AB133,IF($B$1=0.025,ES_RMS_90_full!AB190,IF($B$1=0.03,ES_RMS_90_full!AB247,IF($B$1=0.04,ES_RMS_90_full!AB361,"n/a"))))</f>
        <v>0.85172159965420902</v>
      </c>
      <c r="AB21" s="140">
        <f>IF($B$1=0.02,ES_RMS_90_full!AC133,IF($B$1=0.025,ES_RMS_90_full!AC190,IF($B$1=0.03,ES_RMS_90_full!AC247,IF($B$1=0.04,ES_RMS_90_full!AC361,"n/a"))))</f>
        <v>0.63879119974065601</v>
      </c>
      <c r="AC21" s="140">
        <f>IF($B$1=0.02,ES_RMS_90_full!AD133,IF($B$1=0.025,ES_RMS_90_full!AD190,IF($B$1=0.03,ES_RMS_90_full!AD247,IF($B$1=0.04,ES_RMS_90_full!AD361,"n/a"))))</f>
        <v>0.51103295979252505</v>
      </c>
      <c r="AD21" s="140">
        <f>IF($B$1=0.02,ES_RMS_90_full!AE133,IF($B$1=0.025,ES_RMS_90_full!AE190,IF($B$1=0.03,ES_RMS_90_full!AE247,IF($B$1=0.04,ES_RMS_90_full!AE361,"n/a"))))</f>
        <v>0.42586079982710401</v>
      </c>
      <c r="AE21" s="140">
        <f>IF($B$1=0.02,ES_RMS_90_full!AF133,IF($B$1=0.025,ES_RMS_90_full!AF190,IF($B$1=0.03,ES_RMS_90_full!AF247,IF($B$1=0.04,ES_RMS_90_full!AF361,"n/a"))))</f>
        <v>0.36502354270894599</v>
      </c>
      <c r="AF21" s="140">
        <f>IF($B$1=0.02,ES_RMS_90_full!AG133,IF($B$1=0.025,ES_RMS_90_full!AG190,IF($B$1=0.03,ES_RMS_90_full!AG247,IF($B$1=0.04,ES_RMS_90_full!AG361,"n/a"))))</f>
        <v>0.31939559987032801</v>
      </c>
      <c r="AG21" s="140">
        <f>IF($B$1=0.02,ES_RMS_90_full!AH133,IF($B$1=0.025,ES_RMS_90_full!AH190,IF($B$1=0.03,ES_RMS_90_full!AH247,IF($B$1=0.04,ES_RMS_90_full!AH361,"n/a"))))</f>
        <v>0.28390719988473601</v>
      </c>
      <c r="AH21" s="140">
        <f>IF($B$1=0.02,ES_RMS_90_full!AI133,IF($B$1=0.025,ES_RMS_90_full!AI190,IF($B$1=0.03,ES_RMS_90_full!AI247,IF($B$1=0.04,ES_RMS_90_full!AI361,"n/a"))))</f>
        <v>0.25551647989626203</v>
      </c>
    </row>
    <row r="22" spans="1:34">
      <c r="A22">
        <v>3.25</v>
      </c>
      <c r="B22" s="140">
        <f>IF($B$1=0.02,ES_RMS_90_full!C134,IF($B$1=0.025,ES_RMS_90_full!C191,IF($B$1=0.03,ES_RMS_90_full!C248,IF($B$1=0.04,ES_RMS_90_full!C362,"n/a"))))</f>
        <v>423.72111914414899</v>
      </c>
      <c r="C22" s="140">
        <f>IF($B$1=0.02,ES_RMS_90_full!D134,IF($B$1=0.025,ES_RMS_90_full!D191,IF($B$1=0.03,ES_RMS_90_full!D248,IF($B$1=0.04,ES_RMS_90_full!D362,"n/a"))))</f>
        <v>353.10093262012401</v>
      </c>
      <c r="D22" s="140">
        <f>IF($B$1=0.02,ES_RMS_90_full!E134,IF($B$1=0.025,ES_RMS_90_full!E191,IF($B$1=0.03,ES_RMS_90_full!E248,IF($B$1=0.04,ES_RMS_90_full!E362,"n/a"))))</f>
        <v>302.65794224581998</v>
      </c>
      <c r="E22" s="140">
        <f>IF($B$1=0.02,ES_RMS_90_full!F134,IF($B$1=0.025,ES_RMS_90_full!F191,IF($B$1=0.03,ES_RMS_90_full!F248,IF($B$1=0.04,ES_RMS_90_full!F362,"n/a"))))</f>
        <v>264.82569946509301</v>
      </c>
      <c r="F22" s="140">
        <f>IF($B$1=0.02,ES_RMS_90_full!G134,IF($B$1=0.025,ES_RMS_90_full!G191,IF($B$1=0.03,ES_RMS_90_full!G248,IF($B$1=0.04,ES_RMS_90_full!G362,"n/a"))))</f>
        <v>235.40062174674901</v>
      </c>
      <c r="G22" s="140">
        <f>IF($B$1=0.02,ES_RMS_90_full!H134,IF($B$1=0.025,ES_RMS_90_full!H191,IF($B$1=0.03,ES_RMS_90_full!H248,IF($B$1=0.04,ES_RMS_90_full!H362,"n/a"))))</f>
        <v>211.86055957207401</v>
      </c>
      <c r="H22" s="140">
        <f>IF($B$1=0.02,ES_RMS_90_full!I134,IF($B$1=0.025,ES_RMS_90_full!I191,IF($B$1=0.03,ES_RMS_90_full!I248,IF($B$1=0.04,ES_RMS_90_full!I362,"n/a"))))</f>
        <v>105.930279786037</v>
      </c>
      <c r="I22" s="140">
        <f>IF($B$1=0.02,ES_RMS_90_full!J134,IF($B$1=0.025,ES_RMS_90_full!J191,IF($B$1=0.03,ES_RMS_90_full!J248,IF($B$1=0.04,ES_RMS_90_full!J362,"n/a"))))</f>
        <v>70.620186524024803</v>
      </c>
      <c r="J22" s="140">
        <f>IF($B$1=0.02,ES_RMS_90_full!K134,IF($B$1=0.025,ES_RMS_90_full!K191,IF($B$1=0.03,ES_RMS_90_full!K248,IF($B$1=0.04,ES_RMS_90_full!K362,"n/a"))))</f>
        <v>52.965139893018602</v>
      </c>
      <c r="K22" s="140">
        <f>IF($B$1=0.02,ES_RMS_90_full!L134,IF($B$1=0.025,ES_RMS_90_full!L191,IF($B$1=0.03,ES_RMS_90_full!L248,IF($B$1=0.04,ES_RMS_90_full!L362,"n/a"))))</f>
        <v>42.372111914414901</v>
      </c>
      <c r="L22" s="140">
        <f>IF($B$1=0.02,ES_RMS_90_full!M134,IF($B$1=0.025,ES_RMS_90_full!M191,IF($B$1=0.03,ES_RMS_90_full!M248,IF($B$1=0.04,ES_RMS_90_full!M362,"n/a"))))</f>
        <v>35.310093262012401</v>
      </c>
      <c r="M22" s="140">
        <f>IF($B$1=0.02,ES_RMS_90_full!N134,IF($B$1=0.025,ES_RMS_90_full!N191,IF($B$1=0.03,ES_RMS_90_full!N248,IF($B$1=0.04,ES_RMS_90_full!N362,"n/a"))))</f>
        <v>30.265794224581999</v>
      </c>
      <c r="N22" s="140">
        <f>IF($B$1=0.02,ES_RMS_90_full!O134,IF($B$1=0.025,ES_RMS_90_full!O191,IF($B$1=0.03,ES_RMS_90_full!O248,IF($B$1=0.04,ES_RMS_90_full!O362,"n/a"))))</f>
        <v>26.482569946509301</v>
      </c>
      <c r="O22" s="140">
        <f>IF($B$1=0.02,ES_RMS_90_full!P134,IF($B$1=0.025,ES_RMS_90_full!P191,IF($B$1=0.03,ES_RMS_90_full!P248,IF($B$1=0.04,ES_RMS_90_full!P362,"n/a"))))</f>
        <v>23.540062174674901</v>
      </c>
      <c r="P22" s="140">
        <f>IF($B$1=0.02,ES_RMS_90_full!Q134,IF($B$1=0.025,ES_RMS_90_full!Q191,IF($B$1=0.03,ES_RMS_90_full!Q248,IF($B$1=0.04,ES_RMS_90_full!Q362,"n/a"))))</f>
        <v>21.186055957207401</v>
      </c>
      <c r="Q22" s="140">
        <f>IF($B$1=0.02,ES_RMS_90_full!R134,IF($B$1=0.025,ES_RMS_90_full!R191,IF($B$1=0.03,ES_RMS_90_full!R248,IF($B$1=0.04,ES_RMS_90_full!R362,"n/a"))))</f>
        <v>10.5930279786037</v>
      </c>
      <c r="R22" s="140">
        <f>IF($B$1=0.02,ES_RMS_90_full!S134,IF($B$1=0.025,ES_RMS_90_full!S191,IF($B$1=0.03,ES_RMS_90_full!S248,IF($B$1=0.04,ES_RMS_90_full!S362,"n/a"))))</f>
        <v>7.0620186524024797</v>
      </c>
      <c r="S22" s="140">
        <f>IF($B$1=0.02,ES_RMS_90_full!T134,IF($B$1=0.025,ES_RMS_90_full!T191,IF($B$1=0.03,ES_RMS_90_full!T248,IF($B$1=0.04,ES_RMS_90_full!T362,"n/a"))))</f>
        <v>5.29651398930186</v>
      </c>
      <c r="T22" s="140">
        <f>IF($B$1=0.02,ES_RMS_90_full!U134,IF($B$1=0.025,ES_RMS_90_full!U191,IF($B$1=0.03,ES_RMS_90_full!U248,IF($B$1=0.04,ES_RMS_90_full!U362,"n/a"))))</f>
        <v>4.2372111914414896</v>
      </c>
      <c r="U22" s="140">
        <f>IF($B$1=0.02,ES_RMS_90_full!V134,IF($B$1=0.025,ES_RMS_90_full!V191,IF($B$1=0.03,ES_RMS_90_full!V248,IF($B$1=0.04,ES_RMS_90_full!V362,"n/a"))))</f>
        <v>3.5310093262012399</v>
      </c>
      <c r="V22" s="140">
        <f>IF($B$1=0.02,ES_RMS_90_full!W134,IF($B$1=0.025,ES_RMS_90_full!W191,IF($B$1=0.03,ES_RMS_90_full!W248,IF($B$1=0.04,ES_RMS_90_full!W362,"n/a"))))</f>
        <v>3.0265794224581999</v>
      </c>
      <c r="W22" s="140">
        <f>IF($B$1=0.02,ES_RMS_90_full!X134,IF($B$1=0.025,ES_RMS_90_full!X191,IF($B$1=0.03,ES_RMS_90_full!X248,IF($B$1=0.04,ES_RMS_90_full!X362,"n/a"))))</f>
        <v>2.64825699465093</v>
      </c>
      <c r="X22" s="140">
        <f>IF($B$1=0.02,ES_RMS_90_full!Y134,IF($B$1=0.025,ES_RMS_90_full!Y191,IF($B$1=0.03,ES_RMS_90_full!Y248,IF($B$1=0.04,ES_RMS_90_full!Y362,"n/a"))))</f>
        <v>2.3540062174674898</v>
      </c>
      <c r="Y22" s="140">
        <f>IF($B$1=0.02,ES_RMS_90_full!Z134,IF($B$1=0.025,ES_RMS_90_full!Z191,IF($B$1=0.03,ES_RMS_90_full!Z248,IF($B$1=0.04,ES_RMS_90_full!Z362,"n/a"))))</f>
        <v>2.1186055957207399</v>
      </c>
      <c r="Z22" s="140">
        <f>IF($B$1=0.02,ES_RMS_90_full!AA134,IF($B$1=0.025,ES_RMS_90_full!AA191,IF($B$1=0.03,ES_RMS_90_full!AA248,IF($B$1=0.04,ES_RMS_90_full!AA362,"n/a"))))</f>
        <v>1.05930279786037</v>
      </c>
      <c r="AA22" s="140">
        <f>IF($B$1=0.02,ES_RMS_90_full!AB134,IF($B$1=0.025,ES_RMS_90_full!AB191,IF($B$1=0.03,ES_RMS_90_full!AB248,IF($B$1=0.04,ES_RMS_90_full!AB362,"n/a"))))</f>
        <v>0.70620186524024797</v>
      </c>
      <c r="AB22" s="140">
        <f>IF($B$1=0.02,ES_RMS_90_full!AC134,IF($B$1=0.025,ES_RMS_90_full!AC191,IF($B$1=0.03,ES_RMS_90_full!AC248,IF($B$1=0.04,ES_RMS_90_full!AC362,"n/a"))))</f>
        <v>0.52965139893018598</v>
      </c>
      <c r="AC22" s="140">
        <f>IF($B$1=0.02,ES_RMS_90_full!AD134,IF($B$1=0.025,ES_RMS_90_full!AD191,IF($B$1=0.03,ES_RMS_90_full!AD248,IF($B$1=0.04,ES_RMS_90_full!AD362,"n/a"))))</f>
        <v>0.42372111914414901</v>
      </c>
      <c r="AD22" s="140">
        <f>IF($B$1=0.02,ES_RMS_90_full!AE134,IF($B$1=0.025,ES_RMS_90_full!AE191,IF($B$1=0.03,ES_RMS_90_full!AE248,IF($B$1=0.04,ES_RMS_90_full!AE362,"n/a"))))</f>
        <v>0.35310093262012399</v>
      </c>
      <c r="AE22" s="140">
        <f>IF($B$1=0.02,ES_RMS_90_full!AF134,IF($B$1=0.025,ES_RMS_90_full!AF191,IF($B$1=0.03,ES_RMS_90_full!AF248,IF($B$1=0.04,ES_RMS_90_full!AF362,"n/a"))))</f>
        <v>0.30265794224581999</v>
      </c>
      <c r="AF22" s="140">
        <f>IF($B$1=0.02,ES_RMS_90_full!AG134,IF($B$1=0.025,ES_RMS_90_full!AG191,IF($B$1=0.03,ES_RMS_90_full!AG248,IF($B$1=0.04,ES_RMS_90_full!AG362,"n/a"))))</f>
        <v>0.26482569946509299</v>
      </c>
      <c r="AG22" s="140">
        <f>IF($B$1=0.02,ES_RMS_90_full!AH134,IF($B$1=0.025,ES_RMS_90_full!AH191,IF($B$1=0.03,ES_RMS_90_full!AH248,IF($B$1=0.04,ES_RMS_90_full!AH362,"n/a"))))</f>
        <v>0.235400621746749</v>
      </c>
      <c r="AH22" s="140">
        <f>IF($B$1=0.02,ES_RMS_90_full!AI134,IF($B$1=0.025,ES_RMS_90_full!AI191,IF($B$1=0.03,ES_RMS_90_full!AI248,IF($B$1=0.04,ES_RMS_90_full!AI362,"n/a"))))</f>
        <v>0.211860559572074</v>
      </c>
    </row>
    <row r="23" spans="1:34">
      <c r="A23">
        <v>3.5</v>
      </c>
      <c r="B23" s="140">
        <f>IF($B$1=0.02,ES_RMS_90_full!C135,IF($B$1=0.025,ES_RMS_90_full!C192,IF($B$1=0.03,ES_RMS_90_full!C249,IF($B$1=0.04,ES_RMS_90_full!C363,"n/a"))))</f>
        <v>641.22277590354395</v>
      </c>
      <c r="C23" s="140">
        <f>IF($B$1=0.02,ES_RMS_90_full!D135,IF($B$1=0.025,ES_RMS_90_full!D192,IF($B$1=0.03,ES_RMS_90_full!D249,IF($B$1=0.04,ES_RMS_90_full!D363,"n/a"))))</f>
        <v>534.35231325295297</v>
      </c>
      <c r="D23" s="140">
        <f>IF($B$1=0.02,ES_RMS_90_full!E135,IF($B$1=0.025,ES_RMS_90_full!E192,IF($B$1=0.03,ES_RMS_90_full!E249,IF($B$1=0.04,ES_RMS_90_full!E363,"n/a"))))</f>
        <v>458.01626850253098</v>
      </c>
      <c r="E23" s="140">
        <f>IF($B$1=0.02,ES_RMS_90_full!F135,IF($B$1=0.025,ES_RMS_90_full!F192,IF($B$1=0.03,ES_RMS_90_full!F249,IF($B$1=0.04,ES_RMS_90_full!F363,"n/a"))))</f>
        <v>400.76423493971498</v>
      </c>
      <c r="F23" s="140">
        <f>IF($B$1=0.02,ES_RMS_90_full!G135,IF($B$1=0.025,ES_RMS_90_full!G192,IF($B$1=0.03,ES_RMS_90_full!G249,IF($B$1=0.04,ES_RMS_90_full!G363,"n/a"))))</f>
        <v>356.23487550196899</v>
      </c>
      <c r="G23" s="140">
        <f>IF($B$1=0.02,ES_RMS_90_full!H135,IF($B$1=0.025,ES_RMS_90_full!H192,IF($B$1=0.03,ES_RMS_90_full!H249,IF($B$1=0.04,ES_RMS_90_full!H363,"n/a"))))</f>
        <v>320.61138795177197</v>
      </c>
      <c r="H23" s="140">
        <f>IF($B$1=0.02,ES_RMS_90_full!I135,IF($B$1=0.025,ES_RMS_90_full!I192,IF($B$1=0.03,ES_RMS_90_full!I249,IF($B$1=0.04,ES_RMS_90_full!I363,"n/a"))))</f>
        <v>160.30569397588599</v>
      </c>
      <c r="I23" s="140">
        <f>IF($B$1=0.02,ES_RMS_90_full!J135,IF($B$1=0.025,ES_RMS_90_full!J192,IF($B$1=0.03,ES_RMS_90_full!J249,IF($B$1=0.04,ES_RMS_90_full!J363,"n/a"))))</f>
        <v>106.87046265059</v>
      </c>
      <c r="J23" s="140">
        <f>IF($B$1=0.02,ES_RMS_90_full!K135,IF($B$1=0.025,ES_RMS_90_full!K192,IF($B$1=0.03,ES_RMS_90_full!K249,IF($B$1=0.04,ES_RMS_90_full!K363,"n/a"))))</f>
        <v>80.152846987942993</v>
      </c>
      <c r="K23" s="140">
        <f>IF($B$1=0.02,ES_RMS_90_full!L135,IF($B$1=0.025,ES_RMS_90_full!L192,IF($B$1=0.03,ES_RMS_90_full!L249,IF($B$1=0.04,ES_RMS_90_full!L363,"n/a"))))</f>
        <v>64.1222775903544</v>
      </c>
      <c r="L23" s="140">
        <f>IF($B$1=0.02,ES_RMS_90_full!M135,IF($B$1=0.025,ES_RMS_90_full!M192,IF($B$1=0.03,ES_RMS_90_full!M249,IF($B$1=0.04,ES_RMS_90_full!M363,"n/a"))))</f>
        <v>53.435231325295298</v>
      </c>
      <c r="M23" s="140">
        <f>IF($B$1=0.02,ES_RMS_90_full!N135,IF($B$1=0.025,ES_RMS_90_full!N192,IF($B$1=0.03,ES_RMS_90_full!N249,IF($B$1=0.04,ES_RMS_90_full!N363,"n/a"))))</f>
        <v>45.801626850253101</v>
      </c>
      <c r="N23" s="140">
        <f>IF($B$1=0.02,ES_RMS_90_full!O135,IF($B$1=0.025,ES_RMS_90_full!O192,IF($B$1=0.03,ES_RMS_90_full!O249,IF($B$1=0.04,ES_RMS_90_full!O363,"n/a"))))</f>
        <v>40.076423493971497</v>
      </c>
      <c r="O23" s="140">
        <f>IF($B$1=0.02,ES_RMS_90_full!P135,IF($B$1=0.025,ES_RMS_90_full!P192,IF($B$1=0.03,ES_RMS_90_full!P249,IF($B$1=0.04,ES_RMS_90_full!P363,"n/a"))))</f>
        <v>35.623487550196899</v>
      </c>
      <c r="P23" s="140">
        <f>IF($B$1=0.02,ES_RMS_90_full!Q135,IF($B$1=0.025,ES_RMS_90_full!Q192,IF($B$1=0.03,ES_RMS_90_full!Q249,IF($B$1=0.04,ES_RMS_90_full!Q363,"n/a"))))</f>
        <v>32.0611387951772</v>
      </c>
      <c r="Q23" s="140">
        <f>IF($B$1=0.02,ES_RMS_90_full!R135,IF($B$1=0.025,ES_RMS_90_full!R192,IF($B$1=0.03,ES_RMS_90_full!R249,IF($B$1=0.04,ES_RMS_90_full!R363,"n/a"))))</f>
        <v>16.0305693975886</v>
      </c>
      <c r="R23" s="140">
        <f>IF($B$1=0.02,ES_RMS_90_full!S135,IF($B$1=0.025,ES_RMS_90_full!S192,IF($B$1=0.03,ES_RMS_90_full!S249,IF($B$1=0.04,ES_RMS_90_full!S363,"n/a"))))</f>
        <v>10.687046265058999</v>
      </c>
      <c r="S23" s="140">
        <f>IF($B$1=0.02,ES_RMS_90_full!T135,IF($B$1=0.025,ES_RMS_90_full!T192,IF($B$1=0.03,ES_RMS_90_full!T249,IF($B$1=0.04,ES_RMS_90_full!T363,"n/a"))))</f>
        <v>8.0152846987943001</v>
      </c>
      <c r="T23" s="140">
        <f>IF($B$1=0.02,ES_RMS_90_full!U135,IF($B$1=0.025,ES_RMS_90_full!U192,IF($B$1=0.03,ES_RMS_90_full!U249,IF($B$1=0.04,ES_RMS_90_full!U363,"n/a"))))</f>
        <v>6.4122277590354404</v>
      </c>
      <c r="U23" s="140">
        <f>IF($B$1=0.02,ES_RMS_90_full!V135,IF($B$1=0.025,ES_RMS_90_full!V192,IF($B$1=0.03,ES_RMS_90_full!V249,IF($B$1=0.04,ES_RMS_90_full!V363,"n/a"))))</f>
        <v>5.3435231325295298</v>
      </c>
      <c r="V23" s="140">
        <f>IF($B$1=0.02,ES_RMS_90_full!W135,IF($B$1=0.025,ES_RMS_90_full!W192,IF($B$1=0.03,ES_RMS_90_full!W249,IF($B$1=0.04,ES_RMS_90_full!W363,"n/a"))))</f>
        <v>4.5801626850253099</v>
      </c>
      <c r="W23" s="140">
        <f>IF($B$1=0.02,ES_RMS_90_full!X135,IF($B$1=0.025,ES_RMS_90_full!X192,IF($B$1=0.03,ES_RMS_90_full!X249,IF($B$1=0.04,ES_RMS_90_full!X363,"n/a"))))</f>
        <v>4.00764234939715</v>
      </c>
      <c r="X23" s="140">
        <f>IF($B$1=0.02,ES_RMS_90_full!Y135,IF($B$1=0.025,ES_RMS_90_full!Y192,IF($B$1=0.03,ES_RMS_90_full!Y249,IF($B$1=0.04,ES_RMS_90_full!Y363,"n/a"))))</f>
        <v>3.5623487550196899</v>
      </c>
      <c r="Y23" s="140">
        <f>IF($B$1=0.02,ES_RMS_90_full!Z135,IF($B$1=0.025,ES_RMS_90_full!Z192,IF($B$1=0.03,ES_RMS_90_full!Z249,IF($B$1=0.04,ES_RMS_90_full!Z363,"n/a"))))</f>
        <v>3.2061138795177202</v>
      </c>
      <c r="Z23" s="140">
        <f>IF($B$1=0.02,ES_RMS_90_full!AA135,IF($B$1=0.025,ES_RMS_90_full!AA192,IF($B$1=0.03,ES_RMS_90_full!AA249,IF($B$1=0.04,ES_RMS_90_full!AA363,"n/a"))))</f>
        <v>1.6030569397588601</v>
      </c>
      <c r="AA23" s="140">
        <f>IF($B$1=0.02,ES_RMS_90_full!AB135,IF($B$1=0.025,ES_RMS_90_full!AB192,IF($B$1=0.03,ES_RMS_90_full!AB249,IF($B$1=0.04,ES_RMS_90_full!AB363,"n/a"))))</f>
        <v>1.0687046265058999</v>
      </c>
      <c r="AB23" s="140">
        <f>IF($B$1=0.02,ES_RMS_90_full!AC135,IF($B$1=0.025,ES_RMS_90_full!AC192,IF($B$1=0.03,ES_RMS_90_full!AC249,IF($B$1=0.04,ES_RMS_90_full!AC363,"n/a"))))</f>
        <v>0.80152846987943005</v>
      </c>
      <c r="AC23" s="140">
        <f>IF($B$1=0.02,ES_RMS_90_full!AD135,IF($B$1=0.025,ES_RMS_90_full!AD192,IF($B$1=0.03,ES_RMS_90_full!AD249,IF($B$1=0.04,ES_RMS_90_full!AD363,"n/a"))))</f>
        <v>0.64122277590354404</v>
      </c>
      <c r="AD23" s="140">
        <f>IF($B$1=0.02,ES_RMS_90_full!AE135,IF($B$1=0.025,ES_RMS_90_full!AE192,IF($B$1=0.03,ES_RMS_90_full!AE249,IF($B$1=0.04,ES_RMS_90_full!AE363,"n/a"))))</f>
        <v>0.53435231325295296</v>
      </c>
      <c r="AE23" s="140">
        <f>IF($B$1=0.02,ES_RMS_90_full!AF135,IF($B$1=0.025,ES_RMS_90_full!AF192,IF($B$1=0.03,ES_RMS_90_full!AF249,IF($B$1=0.04,ES_RMS_90_full!AF363,"n/a"))))</f>
        <v>0.45801626850253102</v>
      </c>
      <c r="AF23" s="140">
        <f>IF($B$1=0.02,ES_RMS_90_full!AG135,IF($B$1=0.025,ES_RMS_90_full!AG192,IF($B$1=0.03,ES_RMS_90_full!AG249,IF($B$1=0.04,ES_RMS_90_full!AG363,"n/a"))))</f>
        <v>0.40076423493971502</v>
      </c>
      <c r="AG23" s="140">
        <f>IF($B$1=0.02,ES_RMS_90_full!AH135,IF($B$1=0.025,ES_RMS_90_full!AH192,IF($B$1=0.03,ES_RMS_90_full!AH249,IF($B$1=0.04,ES_RMS_90_full!AH363,"n/a"))))</f>
        <v>0.35623487550196897</v>
      </c>
      <c r="AH23" s="140">
        <f>IF($B$1=0.02,ES_RMS_90_full!AI135,IF($B$1=0.025,ES_RMS_90_full!AI192,IF($B$1=0.03,ES_RMS_90_full!AI249,IF($B$1=0.04,ES_RMS_90_full!AI363,"n/a"))))</f>
        <v>0.32061138795177202</v>
      </c>
    </row>
    <row r="24" spans="1:34">
      <c r="A24">
        <v>3.75</v>
      </c>
      <c r="B24" s="140">
        <f>IF($B$1=0.02,ES_RMS_90_full!C136,IF($B$1=0.025,ES_RMS_90_full!C193,IF($B$1=0.03,ES_RMS_90_full!C250,IF($B$1=0.04,ES_RMS_90_full!C364,"n/a"))))</f>
        <v>839.15688432258298</v>
      </c>
      <c r="C24" s="140">
        <f>IF($B$1=0.02,ES_RMS_90_full!D136,IF($B$1=0.025,ES_RMS_90_full!D193,IF($B$1=0.03,ES_RMS_90_full!D250,IF($B$1=0.04,ES_RMS_90_full!D364,"n/a"))))</f>
        <v>699.29740360215203</v>
      </c>
      <c r="D24" s="140">
        <f>IF($B$1=0.02,ES_RMS_90_full!E136,IF($B$1=0.025,ES_RMS_90_full!E193,IF($B$1=0.03,ES_RMS_90_full!E250,IF($B$1=0.04,ES_RMS_90_full!E364,"n/a"))))</f>
        <v>599.39777451613099</v>
      </c>
      <c r="E24" s="140">
        <f>IF($B$1=0.02,ES_RMS_90_full!F136,IF($B$1=0.025,ES_RMS_90_full!F193,IF($B$1=0.03,ES_RMS_90_full!F250,IF($B$1=0.04,ES_RMS_90_full!F364,"n/a"))))</f>
        <v>524.47305270161405</v>
      </c>
      <c r="F24" s="140">
        <f>IF($B$1=0.02,ES_RMS_90_full!G136,IF($B$1=0.025,ES_RMS_90_full!G193,IF($B$1=0.03,ES_RMS_90_full!G250,IF($B$1=0.04,ES_RMS_90_full!G364,"n/a"))))</f>
        <v>466.19826906810198</v>
      </c>
      <c r="G24" s="140">
        <f>IF($B$1=0.02,ES_RMS_90_full!H136,IF($B$1=0.025,ES_RMS_90_full!H193,IF($B$1=0.03,ES_RMS_90_full!H250,IF($B$1=0.04,ES_RMS_90_full!H364,"n/a"))))</f>
        <v>419.57844216129098</v>
      </c>
      <c r="H24" s="140">
        <f>IF($B$1=0.02,ES_RMS_90_full!I136,IF($B$1=0.025,ES_RMS_90_full!I193,IF($B$1=0.03,ES_RMS_90_full!I250,IF($B$1=0.04,ES_RMS_90_full!I364,"n/a"))))</f>
        <v>209.78922108064501</v>
      </c>
      <c r="I24" s="140">
        <f>IF($B$1=0.02,ES_RMS_90_full!J136,IF($B$1=0.025,ES_RMS_90_full!J193,IF($B$1=0.03,ES_RMS_90_full!J250,IF($B$1=0.04,ES_RMS_90_full!J364,"n/a"))))</f>
        <v>139.85948072043001</v>
      </c>
      <c r="J24" s="140">
        <f>IF($B$1=0.02,ES_RMS_90_full!K136,IF($B$1=0.025,ES_RMS_90_full!K193,IF($B$1=0.03,ES_RMS_90_full!K250,IF($B$1=0.04,ES_RMS_90_full!K364,"n/a"))))</f>
        <v>104.89461054032201</v>
      </c>
      <c r="K24" s="140">
        <f>IF($B$1=0.02,ES_RMS_90_full!L136,IF($B$1=0.025,ES_RMS_90_full!L193,IF($B$1=0.03,ES_RMS_90_full!L250,IF($B$1=0.04,ES_RMS_90_full!L364,"n/a"))))</f>
        <v>83.915688432258307</v>
      </c>
      <c r="L24" s="140">
        <f>IF($B$1=0.02,ES_RMS_90_full!M136,IF($B$1=0.025,ES_RMS_90_full!M193,IF($B$1=0.03,ES_RMS_90_full!M250,IF($B$1=0.04,ES_RMS_90_full!M364,"n/a"))))</f>
        <v>69.929740360215305</v>
      </c>
      <c r="M24" s="140">
        <f>IF($B$1=0.02,ES_RMS_90_full!N136,IF($B$1=0.025,ES_RMS_90_full!N193,IF($B$1=0.03,ES_RMS_90_full!N250,IF($B$1=0.04,ES_RMS_90_full!N364,"n/a"))))</f>
        <v>59.939777451613097</v>
      </c>
      <c r="N24" s="140">
        <f>IF($B$1=0.02,ES_RMS_90_full!O136,IF($B$1=0.025,ES_RMS_90_full!O193,IF($B$1=0.03,ES_RMS_90_full!O250,IF($B$1=0.04,ES_RMS_90_full!O364,"n/a"))))</f>
        <v>52.447305270161401</v>
      </c>
      <c r="O24" s="140">
        <f>IF($B$1=0.02,ES_RMS_90_full!P136,IF($B$1=0.025,ES_RMS_90_full!P193,IF($B$1=0.03,ES_RMS_90_full!P250,IF($B$1=0.04,ES_RMS_90_full!P364,"n/a"))))</f>
        <v>46.619826906810196</v>
      </c>
      <c r="P24" s="140">
        <f>IF($B$1=0.02,ES_RMS_90_full!Q136,IF($B$1=0.025,ES_RMS_90_full!Q193,IF($B$1=0.03,ES_RMS_90_full!Q250,IF($B$1=0.04,ES_RMS_90_full!Q364,"n/a"))))</f>
        <v>41.957844216129097</v>
      </c>
      <c r="Q24" s="140">
        <f>IF($B$1=0.02,ES_RMS_90_full!R136,IF($B$1=0.025,ES_RMS_90_full!R193,IF($B$1=0.03,ES_RMS_90_full!R250,IF($B$1=0.04,ES_RMS_90_full!R364,"n/a"))))</f>
        <v>20.978922108064499</v>
      </c>
      <c r="R24" s="140">
        <f>IF($B$1=0.02,ES_RMS_90_full!S136,IF($B$1=0.025,ES_RMS_90_full!S193,IF($B$1=0.03,ES_RMS_90_full!S250,IF($B$1=0.04,ES_RMS_90_full!S364,"n/a"))))</f>
        <v>13.985948072043</v>
      </c>
      <c r="S24" s="140">
        <f>IF($B$1=0.02,ES_RMS_90_full!T136,IF($B$1=0.025,ES_RMS_90_full!T193,IF($B$1=0.03,ES_RMS_90_full!T250,IF($B$1=0.04,ES_RMS_90_full!T364,"n/a"))))</f>
        <v>10.4894610540322</v>
      </c>
      <c r="T24" s="140">
        <f>IF($B$1=0.02,ES_RMS_90_full!U136,IF($B$1=0.025,ES_RMS_90_full!U193,IF($B$1=0.03,ES_RMS_90_full!U250,IF($B$1=0.04,ES_RMS_90_full!U364,"n/a"))))</f>
        <v>8.3915688432258406</v>
      </c>
      <c r="U24" s="140">
        <f>IF($B$1=0.02,ES_RMS_90_full!V136,IF($B$1=0.025,ES_RMS_90_full!V193,IF($B$1=0.03,ES_RMS_90_full!V250,IF($B$1=0.04,ES_RMS_90_full!V364,"n/a"))))</f>
        <v>6.99297403602153</v>
      </c>
      <c r="V24" s="140">
        <f>IF($B$1=0.02,ES_RMS_90_full!W136,IF($B$1=0.025,ES_RMS_90_full!W193,IF($B$1=0.03,ES_RMS_90_full!W250,IF($B$1=0.04,ES_RMS_90_full!W364,"n/a"))))</f>
        <v>5.9939777451613097</v>
      </c>
      <c r="W24" s="140">
        <f>IF($B$1=0.02,ES_RMS_90_full!X136,IF($B$1=0.025,ES_RMS_90_full!X193,IF($B$1=0.03,ES_RMS_90_full!X250,IF($B$1=0.04,ES_RMS_90_full!X364,"n/a"))))</f>
        <v>5.2447305270161397</v>
      </c>
      <c r="X24" s="140">
        <f>IF($B$1=0.02,ES_RMS_90_full!Y136,IF($B$1=0.025,ES_RMS_90_full!Y193,IF($B$1=0.03,ES_RMS_90_full!Y250,IF($B$1=0.04,ES_RMS_90_full!Y364,"n/a"))))</f>
        <v>4.66198269068102</v>
      </c>
      <c r="Y24" s="140">
        <f>IF($B$1=0.02,ES_RMS_90_full!Z136,IF($B$1=0.025,ES_RMS_90_full!Z193,IF($B$1=0.03,ES_RMS_90_full!Z250,IF($B$1=0.04,ES_RMS_90_full!Z364,"n/a"))))</f>
        <v>4.1957844216129203</v>
      </c>
      <c r="Z24" s="140">
        <f>IF($B$1=0.02,ES_RMS_90_full!AA136,IF($B$1=0.025,ES_RMS_90_full!AA193,IF($B$1=0.03,ES_RMS_90_full!AA250,IF($B$1=0.04,ES_RMS_90_full!AA364,"n/a"))))</f>
        <v>2.0978922108064602</v>
      </c>
      <c r="AA24" s="140">
        <f>IF($B$1=0.02,ES_RMS_90_full!AB136,IF($B$1=0.025,ES_RMS_90_full!AB193,IF($B$1=0.03,ES_RMS_90_full!AB250,IF($B$1=0.04,ES_RMS_90_full!AB364,"n/a"))))</f>
        <v>1.3985948072043</v>
      </c>
      <c r="AB24" s="140">
        <f>IF($B$1=0.02,ES_RMS_90_full!AC136,IF($B$1=0.025,ES_RMS_90_full!AC193,IF($B$1=0.03,ES_RMS_90_full!AC250,IF($B$1=0.04,ES_RMS_90_full!AC364,"n/a"))))</f>
        <v>1.0489461054032301</v>
      </c>
      <c r="AC24" s="140">
        <f>IF($B$1=0.02,ES_RMS_90_full!AD136,IF($B$1=0.025,ES_RMS_90_full!AD193,IF($B$1=0.03,ES_RMS_90_full!AD250,IF($B$1=0.04,ES_RMS_90_full!AD364,"n/a"))))</f>
        <v>0.83915688432258295</v>
      </c>
      <c r="AD24" s="140">
        <f>IF($B$1=0.02,ES_RMS_90_full!AE136,IF($B$1=0.025,ES_RMS_90_full!AE193,IF($B$1=0.03,ES_RMS_90_full!AE250,IF($B$1=0.04,ES_RMS_90_full!AE364,"n/a"))))</f>
        <v>0.69929740360215298</v>
      </c>
      <c r="AE24" s="140">
        <f>IF($B$1=0.02,ES_RMS_90_full!AF136,IF($B$1=0.025,ES_RMS_90_full!AF193,IF($B$1=0.03,ES_RMS_90_full!AF250,IF($B$1=0.04,ES_RMS_90_full!AF364,"n/a"))))</f>
        <v>0.59939777451613097</v>
      </c>
      <c r="AF24" s="140">
        <f>IF($B$1=0.02,ES_RMS_90_full!AG136,IF($B$1=0.025,ES_RMS_90_full!AG193,IF($B$1=0.03,ES_RMS_90_full!AG250,IF($B$1=0.04,ES_RMS_90_full!AG364,"n/a"))))</f>
        <v>0.52447305270161504</v>
      </c>
      <c r="AG24" s="140">
        <f>IF($B$1=0.02,ES_RMS_90_full!AH136,IF($B$1=0.025,ES_RMS_90_full!AH193,IF($B$1=0.03,ES_RMS_90_full!AH250,IF($B$1=0.04,ES_RMS_90_full!AH364,"n/a"))))</f>
        <v>0.46619826906810202</v>
      </c>
      <c r="AH24" s="140">
        <f>IF($B$1=0.02,ES_RMS_90_full!AI136,IF($B$1=0.025,ES_RMS_90_full!AI193,IF($B$1=0.03,ES_RMS_90_full!AI250,IF($B$1=0.04,ES_RMS_90_full!AI364,"n/a"))))</f>
        <v>0.41957844216129098</v>
      </c>
    </row>
    <row r="25" spans="1:34">
      <c r="A25">
        <v>4</v>
      </c>
      <c r="B25" s="140">
        <f>IF($B$1=0.02,ES_RMS_90_full!C137,IF($B$1=0.025,ES_RMS_90_full!C194,IF($B$1=0.03,ES_RMS_90_full!C251,IF($B$1=0.04,ES_RMS_90_full!C365,"n/a"))))</f>
        <v>811.32312728526404</v>
      </c>
      <c r="C25" s="140">
        <f>IF($B$1=0.02,ES_RMS_90_full!D137,IF($B$1=0.025,ES_RMS_90_full!D194,IF($B$1=0.03,ES_RMS_90_full!D251,IF($B$1=0.04,ES_RMS_90_full!D365,"n/a"))))</f>
        <v>676.10260607105295</v>
      </c>
      <c r="D25" s="140">
        <f>IF($B$1=0.02,ES_RMS_90_full!E137,IF($B$1=0.025,ES_RMS_90_full!E194,IF($B$1=0.03,ES_RMS_90_full!E251,IF($B$1=0.04,ES_RMS_90_full!E365,"n/a"))))</f>
        <v>579.51651948947404</v>
      </c>
      <c r="E25" s="140">
        <f>IF($B$1=0.02,ES_RMS_90_full!F137,IF($B$1=0.025,ES_RMS_90_full!F194,IF($B$1=0.03,ES_RMS_90_full!F251,IF($B$1=0.04,ES_RMS_90_full!F365,"n/a"))))</f>
        <v>507.07695455329002</v>
      </c>
      <c r="F25" s="140">
        <f>IF($B$1=0.02,ES_RMS_90_full!G137,IF($B$1=0.025,ES_RMS_90_full!G194,IF($B$1=0.03,ES_RMS_90_full!G251,IF($B$1=0.04,ES_RMS_90_full!G365,"n/a"))))</f>
        <v>450.73507071403498</v>
      </c>
      <c r="G25" s="140">
        <f>IF($B$1=0.02,ES_RMS_90_full!H137,IF($B$1=0.025,ES_RMS_90_full!H194,IF($B$1=0.03,ES_RMS_90_full!H251,IF($B$1=0.04,ES_RMS_90_full!H365,"n/a"))))</f>
        <v>405.66156364263202</v>
      </c>
      <c r="H25" s="140">
        <f>IF($B$1=0.02,ES_RMS_90_full!I137,IF($B$1=0.025,ES_RMS_90_full!I194,IF($B$1=0.03,ES_RMS_90_full!I251,IF($B$1=0.04,ES_RMS_90_full!I365,"n/a"))))</f>
        <v>202.83078182131601</v>
      </c>
      <c r="I25" s="140">
        <f>IF($B$1=0.02,ES_RMS_90_full!J137,IF($B$1=0.025,ES_RMS_90_full!J194,IF($B$1=0.03,ES_RMS_90_full!J251,IF($B$1=0.04,ES_RMS_90_full!J365,"n/a"))))</f>
        <v>135.22052121421001</v>
      </c>
      <c r="J25" s="140">
        <f>IF($B$1=0.02,ES_RMS_90_full!K137,IF($B$1=0.025,ES_RMS_90_full!K194,IF($B$1=0.03,ES_RMS_90_full!K251,IF($B$1=0.04,ES_RMS_90_full!K365,"n/a"))))</f>
        <v>101.415390910658</v>
      </c>
      <c r="K25" s="140">
        <f>IF($B$1=0.02,ES_RMS_90_full!L137,IF($B$1=0.025,ES_RMS_90_full!L194,IF($B$1=0.03,ES_RMS_90_full!L251,IF($B$1=0.04,ES_RMS_90_full!L365,"n/a"))))</f>
        <v>81.132312728526401</v>
      </c>
      <c r="L25" s="140">
        <f>IF($B$1=0.02,ES_RMS_90_full!M137,IF($B$1=0.025,ES_RMS_90_full!M194,IF($B$1=0.03,ES_RMS_90_full!M251,IF($B$1=0.04,ES_RMS_90_full!M365,"n/a"))))</f>
        <v>67.610260607105303</v>
      </c>
      <c r="M25" s="140">
        <f>IF($B$1=0.02,ES_RMS_90_full!N137,IF($B$1=0.025,ES_RMS_90_full!N194,IF($B$1=0.03,ES_RMS_90_full!N251,IF($B$1=0.04,ES_RMS_90_full!N365,"n/a"))))</f>
        <v>57.951651948947401</v>
      </c>
      <c r="N25" s="140">
        <f>IF($B$1=0.02,ES_RMS_90_full!O137,IF($B$1=0.025,ES_RMS_90_full!O194,IF($B$1=0.03,ES_RMS_90_full!O251,IF($B$1=0.04,ES_RMS_90_full!O365,"n/a"))))</f>
        <v>50.707695455329002</v>
      </c>
      <c r="O25" s="140">
        <f>IF($B$1=0.02,ES_RMS_90_full!P137,IF($B$1=0.025,ES_RMS_90_full!P194,IF($B$1=0.03,ES_RMS_90_full!P251,IF($B$1=0.04,ES_RMS_90_full!P365,"n/a"))))</f>
        <v>45.073507071403498</v>
      </c>
      <c r="P25" s="140">
        <f>IF($B$1=0.02,ES_RMS_90_full!Q137,IF($B$1=0.025,ES_RMS_90_full!Q194,IF($B$1=0.03,ES_RMS_90_full!Q251,IF($B$1=0.04,ES_RMS_90_full!Q365,"n/a"))))</f>
        <v>40.5661563642632</v>
      </c>
      <c r="Q25" s="140">
        <f>IF($B$1=0.02,ES_RMS_90_full!R137,IF($B$1=0.025,ES_RMS_90_full!R194,IF($B$1=0.03,ES_RMS_90_full!R251,IF($B$1=0.04,ES_RMS_90_full!R365,"n/a"))))</f>
        <v>20.2830781821316</v>
      </c>
      <c r="R25" s="140">
        <f>IF($B$1=0.02,ES_RMS_90_full!S137,IF($B$1=0.025,ES_RMS_90_full!S194,IF($B$1=0.03,ES_RMS_90_full!S251,IF($B$1=0.04,ES_RMS_90_full!S365,"n/a"))))</f>
        <v>13.522052121421</v>
      </c>
      <c r="S25" s="140">
        <f>IF($B$1=0.02,ES_RMS_90_full!T137,IF($B$1=0.025,ES_RMS_90_full!T194,IF($B$1=0.03,ES_RMS_90_full!T251,IF($B$1=0.04,ES_RMS_90_full!T365,"n/a"))))</f>
        <v>10.1415390910658</v>
      </c>
      <c r="T25" s="140">
        <f>IF($B$1=0.02,ES_RMS_90_full!U137,IF($B$1=0.025,ES_RMS_90_full!U194,IF($B$1=0.03,ES_RMS_90_full!U251,IF($B$1=0.04,ES_RMS_90_full!U365,"n/a"))))</f>
        <v>8.1132312728526408</v>
      </c>
      <c r="U25" s="140">
        <f>IF($B$1=0.02,ES_RMS_90_full!V137,IF($B$1=0.025,ES_RMS_90_full!V194,IF($B$1=0.03,ES_RMS_90_full!V251,IF($B$1=0.04,ES_RMS_90_full!V365,"n/a"))))</f>
        <v>6.7610260607105301</v>
      </c>
      <c r="V25" s="140">
        <f>IF($B$1=0.02,ES_RMS_90_full!W137,IF($B$1=0.025,ES_RMS_90_full!W194,IF($B$1=0.03,ES_RMS_90_full!W251,IF($B$1=0.04,ES_RMS_90_full!W365,"n/a"))))</f>
        <v>5.7951651948947402</v>
      </c>
      <c r="W25" s="140">
        <f>IF($B$1=0.02,ES_RMS_90_full!X137,IF($B$1=0.025,ES_RMS_90_full!X194,IF($B$1=0.03,ES_RMS_90_full!X251,IF($B$1=0.04,ES_RMS_90_full!X365,"n/a"))))</f>
        <v>5.0707695455329</v>
      </c>
      <c r="X25" s="140">
        <f>IF($B$1=0.02,ES_RMS_90_full!Y137,IF($B$1=0.025,ES_RMS_90_full!Y194,IF($B$1=0.03,ES_RMS_90_full!Y251,IF($B$1=0.04,ES_RMS_90_full!Y365,"n/a"))))</f>
        <v>4.5073507071403496</v>
      </c>
      <c r="Y25" s="140">
        <f>IF($B$1=0.02,ES_RMS_90_full!Z137,IF($B$1=0.025,ES_RMS_90_full!Z194,IF($B$1=0.03,ES_RMS_90_full!Z251,IF($B$1=0.04,ES_RMS_90_full!Z365,"n/a"))))</f>
        <v>4.0566156364263204</v>
      </c>
      <c r="Z25" s="140">
        <f>IF($B$1=0.02,ES_RMS_90_full!AA137,IF($B$1=0.025,ES_RMS_90_full!AA194,IF($B$1=0.03,ES_RMS_90_full!AA251,IF($B$1=0.04,ES_RMS_90_full!AA365,"n/a"))))</f>
        <v>2.0283078182131602</v>
      </c>
      <c r="AA25" s="140">
        <f>IF($B$1=0.02,ES_RMS_90_full!AB137,IF($B$1=0.025,ES_RMS_90_full!AB194,IF($B$1=0.03,ES_RMS_90_full!AB251,IF($B$1=0.04,ES_RMS_90_full!AB365,"n/a"))))</f>
        <v>1.3522052121421</v>
      </c>
      <c r="AB25" s="140">
        <f>IF($B$1=0.02,ES_RMS_90_full!AC137,IF($B$1=0.025,ES_RMS_90_full!AC194,IF($B$1=0.03,ES_RMS_90_full!AC251,IF($B$1=0.04,ES_RMS_90_full!AC365,"n/a"))))</f>
        <v>1.0141539091065801</v>
      </c>
      <c r="AC25" s="140">
        <f>IF($B$1=0.02,ES_RMS_90_full!AD137,IF($B$1=0.025,ES_RMS_90_full!AD194,IF($B$1=0.03,ES_RMS_90_full!AD251,IF($B$1=0.04,ES_RMS_90_full!AD365,"n/a"))))</f>
        <v>0.81132312728526401</v>
      </c>
      <c r="AD25" s="140">
        <f>IF($B$1=0.02,ES_RMS_90_full!AE137,IF($B$1=0.025,ES_RMS_90_full!AE194,IF($B$1=0.03,ES_RMS_90_full!AE251,IF($B$1=0.04,ES_RMS_90_full!AE365,"n/a"))))</f>
        <v>0.67610260607105299</v>
      </c>
      <c r="AE25" s="140">
        <f>IF($B$1=0.02,ES_RMS_90_full!AF137,IF($B$1=0.025,ES_RMS_90_full!AF194,IF($B$1=0.03,ES_RMS_90_full!AF251,IF($B$1=0.04,ES_RMS_90_full!AF365,"n/a"))))</f>
        <v>0.57951651948947402</v>
      </c>
      <c r="AF25" s="140">
        <f>IF($B$1=0.02,ES_RMS_90_full!AG137,IF($B$1=0.025,ES_RMS_90_full!AG194,IF($B$1=0.03,ES_RMS_90_full!AG251,IF($B$1=0.04,ES_RMS_90_full!AG365,"n/a"))))</f>
        <v>0.50707695455329005</v>
      </c>
      <c r="AG25" s="140">
        <f>IF($B$1=0.02,ES_RMS_90_full!AH137,IF($B$1=0.025,ES_RMS_90_full!AH194,IF($B$1=0.03,ES_RMS_90_full!AH251,IF($B$1=0.04,ES_RMS_90_full!AH365,"n/a"))))</f>
        <v>0.45073507071403501</v>
      </c>
      <c r="AH25" s="140">
        <f>IF($B$1=0.02,ES_RMS_90_full!AI137,IF($B$1=0.025,ES_RMS_90_full!AI194,IF($B$1=0.03,ES_RMS_90_full!AI251,IF($B$1=0.04,ES_RMS_90_full!AI365,"n/a"))))</f>
        <v>0.40566156364263201</v>
      </c>
    </row>
    <row r="26" spans="1:34">
      <c r="A26">
        <v>4.25</v>
      </c>
      <c r="B26" s="140">
        <f>IF($B$1=0.02,ES_RMS_90_full!C138,IF($B$1=0.025,ES_RMS_90_full!C195,IF($B$1=0.03,ES_RMS_90_full!C252,IF($B$1=0.04,ES_RMS_90_full!C366,"n/a"))))</f>
        <v>718.86673792762201</v>
      </c>
      <c r="C26" s="140">
        <f>IF($B$1=0.02,ES_RMS_90_full!D138,IF($B$1=0.025,ES_RMS_90_full!D195,IF($B$1=0.03,ES_RMS_90_full!D252,IF($B$1=0.04,ES_RMS_90_full!D366,"n/a"))))</f>
        <v>599.05561493968401</v>
      </c>
      <c r="D26" s="140">
        <f>IF($B$1=0.02,ES_RMS_90_full!E138,IF($B$1=0.025,ES_RMS_90_full!E195,IF($B$1=0.03,ES_RMS_90_full!E252,IF($B$1=0.04,ES_RMS_90_full!E366,"n/a"))))</f>
        <v>513.47624137687205</v>
      </c>
      <c r="E26" s="140">
        <f>IF($B$1=0.02,ES_RMS_90_full!F138,IF($B$1=0.025,ES_RMS_90_full!F195,IF($B$1=0.03,ES_RMS_90_full!F252,IF($B$1=0.04,ES_RMS_90_full!F366,"n/a"))))</f>
        <v>449.29171120476298</v>
      </c>
      <c r="F26" s="140">
        <f>IF($B$1=0.02,ES_RMS_90_full!G138,IF($B$1=0.025,ES_RMS_90_full!G195,IF($B$1=0.03,ES_RMS_90_full!G252,IF($B$1=0.04,ES_RMS_90_full!G366,"n/a"))))</f>
        <v>399.37040995978998</v>
      </c>
      <c r="G26" s="140">
        <f>IF($B$1=0.02,ES_RMS_90_full!H138,IF($B$1=0.025,ES_RMS_90_full!H195,IF($B$1=0.03,ES_RMS_90_full!H252,IF($B$1=0.04,ES_RMS_90_full!H366,"n/a"))))</f>
        <v>359.43336896381101</v>
      </c>
      <c r="H26" s="140">
        <f>IF($B$1=0.02,ES_RMS_90_full!I138,IF($B$1=0.025,ES_RMS_90_full!I195,IF($B$1=0.03,ES_RMS_90_full!I252,IF($B$1=0.04,ES_RMS_90_full!I366,"n/a"))))</f>
        <v>179.71668448190499</v>
      </c>
      <c r="I26" s="140">
        <f>IF($B$1=0.02,ES_RMS_90_full!J138,IF($B$1=0.025,ES_RMS_90_full!J195,IF($B$1=0.03,ES_RMS_90_full!J252,IF($B$1=0.04,ES_RMS_90_full!J366,"n/a"))))</f>
        <v>119.811122987937</v>
      </c>
      <c r="J26" s="140">
        <f>IF($B$1=0.02,ES_RMS_90_full!K138,IF($B$1=0.025,ES_RMS_90_full!K195,IF($B$1=0.03,ES_RMS_90_full!K252,IF($B$1=0.04,ES_RMS_90_full!K366,"n/a"))))</f>
        <v>89.858342240952695</v>
      </c>
      <c r="K26" s="140">
        <f>IF($B$1=0.02,ES_RMS_90_full!L138,IF($B$1=0.025,ES_RMS_90_full!L195,IF($B$1=0.03,ES_RMS_90_full!L252,IF($B$1=0.04,ES_RMS_90_full!L366,"n/a"))))</f>
        <v>71.886673792762195</v>
      </c>
      <c r="L26" s="140">
        <f>IF($B$1=0.02,ES_RMS_90_full!M138,IF($B$1=0.025,ES_RMS_90_full!M195,IF($B$1=0.03,ES_RMS_90_full!M252,IF($B$1=0.04,ES_RMS_90_full!M366,"n/a"))))</f>
        <v>59.905561493968499</v>
      </c>
      <c r="M26" s="140">
        <f>IF($B$1=0.02,ES_RMS_90_full!N138,IF($B$1=0.025,ES_RMS_90_full!N195,IF($B$1=0.03,ES_RMS_90_full!N252,IF($B$1=0.04,ES_RMS_90_full!N366,"n/a"))))</f>
        <v>51.347624137687198</v>
      </c>
      <c r="N26" s="140">
        <f>IF($B$1=0.02,ES_RMS_90_full!O138,IF($B$1=0.025,ES_RMS_90_full!O195,IF($B$1=0.03,ES_RMS_90_full!O252,IF($B$1=0.04,ES_RMS_90_full!O366,"n/a"))))</f>
        <v>44.929171120476298</v>
      </c>
      <c r="O26" s="140">
        <f>IF($B$1=0.02,ES_RMS_90_full!P138,IF($B$1=0.025,ES_RMS_90_full!P195,IF($B$1=0.03,ES_RMS_90_full!P252,IF($B$1=0.04,ES_RMS_90_full!P366,"n/a"))))</f>
        <v>39.937040995978997</v>
      </c>
      <c r="P26" s="140">
        <f>IF($B$1=0.02,ES_RMS_90_full!Q138,IF($B$1=0.025,ES_RMS_90_full!Q195,IF($B$1=0.03,ES_RMS_90_full!Q252,IF($B$1=0.04,ES_RMS_90_full!Q366,"n/a"))))</f>
        <v>35.943336896381098</v>
      </c>
      <c r="Q26" s="140">
        <f>IF($B$1=0.02,ES_RMS_90_full!R138,IF($B$1=0.025,ES_RMS_90_full!R195,IF($B$1=0.03,ES_RMS_90_full!R252,IF($B$1=0.04,ES_RMS_90_full!R366,"n/a"))))</f>
        <v>17.971668448190499</v>
      </c>
      <c r="R26" s="140">
        <f>IF($B$1=0.02,ES_RMS_90_full!S138,IF($B$1=0.025,ES_RMS_90_full!S195,IF($B$1=0.03,ES_RMS_90_full!S252,IF($B$1=0.04,ES_RMS_90_full!S366,"n/a"))))</f>
        <v>11.9811122987937</v>
      </c>
      <c r="S26" s="140">
        <f>IF($B$1=0.02,ES_RMS_90_full!T138,IF($B$1=0.025,ES_RMS_90_full!T195,IF($B$1=0.03,ES_RMS_90_full!T252,IF($B$1=0.04,ES_RMS_90_full!T366,"n/a"))))</f>
        <v>8.9858342240952709</v>
      </c>
      <c r="T26" s="140">
        <f>IF($B$1=0.02,ES_RMS_90_full!U138,IF($B$1=0.025,ES_RMS_90_full!U195,IF($B$1=0.03,ES_RMS_90_full!U252,IF($B$1=0.04,ES_RMS_90_full!U366,"n/a"))))</f>
        <v>7.1886673792762199</v>
      </c>
      <c r="U26" s="140">
        <f>IF($B$1=0.02,ES_RMS_90_full!V138,IF($B$1=0.025,ES_RMS_90_full!V195,IF($B$1=0.03,ES_RMS_90_full!V252,IF($B$1=0.04,ES_RMS_90_full!V366,"n/a"))))</f>
        <v>5.9905561493968502</v>
      </c>
      <c r="V26" s="140">
        <f>IF($B$1=0.02,ES_RMS_90_full!W138,IF($B$1=0.025,ES_RMS_90_full!W195,IF($B$1=0.03,ES_RMS_90_full!W252,IF($B$1=0.04,ES_RMS_90_full!W366,"n/a"))))</f>
        <v>5.13476241376872</v>
      </c>
      <c r="W26" s="140">
        <f>IF($B$1=0.02,ES_RMS_90_full!X138,IF($B$1=0.025,ES_RMS_90_full!X195,IF($B$1=0.03,ES_RMS_90_full!X252,IF($B$1=0.04,ES_RMS_90_full!X366,"n/a"))))</f>
        <v>4.4929171120476301</v>
      </c>
      <c r="X26" s="140">
        <f>IF($B$1=0.02,ES_RMS_90_full!Y138,IF($B$1=0.025,ES_RMS_90_full!Y195,IF($B$1=0.03,ES_RMS_90_full!Y252,IF($B$1=0.04,ES_RMS_90_full!Y366,"n/a"))))</f>
        <v>3.9937040995978901</v>
      </c>
      <c r="Y26" s="140">
        <f>IF($B$1=0.02,ES_RMS_90_full!Z138,IF($B$1=0.025,ES_RMS_90_full!Z195,IF($B$1=0.03,ES_RMS_90_full!Z252,IF($B$1=0.04,ES_RMS_90_full!Z366,"n/a"))))</f>
        <v>3.59433368963811</v>
      </c>
      <c r="Z26" s="140">
        <f>IF($B$1=0.02,ES_RMS_90_full!AA138,IF($B$1=0.025,ES_RMS_90_full!AA195,IF($B$1=0.03,ES_RMS_90_full!AA252,IF($B$1=0.04,ES_RMS_90_full!AA366,"n/a"))))</f>
        <v>1.7971668448190501</v>
      </c>
      <c r="AA26" s="140">
        <f>IF($B$1=0.02,ES_RMS_90_full!AB138,IF($B$1=0.025,ES_RMS_90_full!AB195,IF($B$1=0.03,ES_RMS_90_full!AB252,IF($B$1=0.04,ES_RMS_90_full!AB366,"n/a"))))</f>
        <v>1.1981112298793699</v>
      </c>
      <c r="AB26" s="140">
        <f>IF($B$1=0.02,ES_RMS_90_full!AC138,IF($B$1=0.025,ES_RMS_90_full!AC195,IF($B$1=0.03,ES_RMS_90_full!AC252,IF($B$1=0.04,ES_RMS_90_full!AC366,"n/a"))))</f>
        <v>0.89858342240952704</v>
      </c>
      <c r="AC26" s="140">
        <f>IF($B$1=0.02,ES_RMS_90_full!AD138,IF($B$1=0.025,ES_RMS_90_full!AD195,IF($B$1=0.03,ES_RMS_90_full!AD252,IF($B$1=0.04,ES_RMS_90_full!AD366,"n/a"))))</f>
        <v>0.71886673792762101</v>
      </c>
      <c r="AD26" s="140">
        <f>IF($B$1=0.02,ES_RMS_90_full!AE138,IF($B$1=0.025,ES_RMS_90_full!AE195,IF($B$1=0.03,ES_RMS_90_full!AE252,IF($B$1=0.04,ES_RMS_90_full!AE366,"n/a"))))</f>
        <v>0.59905561493968496</v>
      </c>
      <c r="AE26" s="140">
        <f>IF($B$1=0.02,ES_RMS_90_full!AF138,IF($B$1=0.025,ES_RMS_90_full!AF195,IF($B$1=0.03,ES_RMS_90_full!AF252,IF($B$1=0.04,ES_RMS_90_full!AF366,"n/a"))))</f>
        <v>0.51347624137687298</v>
      </c>
      <c r="AF26" s="140">
        <f>IF($B$1=0.02,ES_RMS_90_full!AG138,IF($B$1=0.025,ES_RMS_90_full!AG195,IF($B$1=0.03,ES_RMS_90_full!AG252,IF($B$1=0.04,ES_RMS_90_full!AG366,"n/a"))))</f>
        <v>0.44929171120476302</v>
      </c>
      <c r="AG26" s="140">
        <f>IF($B$1=0.02,ES_RMS_90_full!AH138,IF($B$1=0.025,ES_RMS_90_full!AH195,IF($B$1=0.03,ES_RMS_90_full!AH252,IF($B$1=0.04,ES_RMS_90_full!AH366,"n/a"))))</f>
        <v>0.39937040995979001</v>
      </c>
      <c r="AH26" s="140">
        <f>IF($B$1=0.02,ES_RMS_90_full!AI138,IF($B$1=0.025,ES_RMS_90_full!AI195,IF($B$1=0.03,ES_RMS_90_full!AI252,IF($B$1=0.04,ES_RMS_90_full!AI366,"n/a"))))</f>
        <v>0.35943336896381001</v>
      </c>
    </row>
    <row r="27" spans="1:34">
      <c r="A27">
        <v>4.5</v>
      </c>
      <c r="B27" s="140">
        <f>IF($B$1=0.02,ES_RMS_90_full!C139,IF($B$1=0.025,ES_RMS_90_full!C196,IF($B$1=0.03,ES_RMS_90_full!C253,IF($B$1=0.04,ES_RMS_90_full!C367,"n/a"))))</f>
        <v>896.63023060729699</v>
      </c>
      <c r="C27" s="140">
        <f>IF($B$1=0.02,ES_RMS_90_full!D139,IF($B$1=0.025,ES_RMS_90_full!D196,IF($B$1=0.03,ES_RMS_90_full!D253,IF($B$1=0.04,ES_RMS_90_full!D367,"n/a"))))</f>
        <v>747.19185883941395</v>
      </c>
      <c r="D27" s="140">
        <f>IF($B$1=0.02,ES_RMS_90_full!E139,IF($B$1=0.025,ES_RMS_90_full!E196,IF($B$1=0.03,ES_RMS_90_full!E253,IF($B$1=0.04,ES_RMS_90_full!E367,"n/a"))))</f>
        <v>640.45016471949805</v>
      </c>
      <c r="E27" s="140">
        <f>IF($B$1=0.02,ES_RMS_90_full!F139,IF($B$1=0.025,ES_RMS_90_full!F196,IF($B$1=0.03,ES_RMS_90_full!F253,IF($B$1=0.04,ES_RMS_90_full!F367,"n/a"))))</f>
        <v>560.39389412956098</v>
      </c>
      <c r="F27" s="140">
        <f>IF($B$1=0.02,ES_RMS_90_full!G139,IF($B$1=0.025,ES_RMS_90_full!G196,IF($B$1=0.03,ES_RMS_90_full!G253,IF($B$1=0.04,ES_RMS_90_full!G367,"n/a"))))</f>
        <v>498.12790589294298</v>
      </c>
      <c r="G27" s="140">
        <f>IF($B$1=0.02,ES_RMS_90_full!H139,IF($B$1=0.025,ES_RMS_90_full!H196,IF($B$1=0.03,ES_RMS_90_full!H253,IF($B$1=0.04,ES_RMS_90_full!H367,"n/a"))))</f>
        <v>448.31511530364799</v>
      </c>
      <c r="H27" s="140">
        <f>IF($B$1=0.02,ES_RMS_90_full!I139,IF($B$1=0.025,ES_RMS_90_full!I196,IF($B$1=0.03,ES_RMS_90_full!I253,IF($B$1=0.04,ES_RMS_90_full!I367,"n/a"))))</f>
        <v>224.15755765182399</v>
      </c>
      <c r="I27" s="140">
        <f>IF($B$1=0.02,ES_RMS_90_full!J139,IF($B$1=0.025,ES_RMS_90_full!J196,IF($B$1=0.03,ES_RMS_90_full!J253,IF($B$1=0.04,ES_RMS_90_full!J367,"n/a"))))</f>
        <v>149.43837176788199</v>
      </c>
      <c r="J27" s="140">
        <f>IF($B$1=0.02,ES_RMS_90_full!K139,IF($B$1=0.025,ES_RMS_90_full!K196,IF($B$1=0.03,ES_RMS_90_full!K253,IF($B$1=0.04,ES_RMS_90_full!K367,"n/a"))))</f>
        <v>112.078778825912</v>
      </c>
      <c r="K27" s="140">
        <f>IF($B$1=0.02,ES_RMS_90_full!L139,IF($B$1=0.025,ES_RMS_90_full!L196,IF($B$1=0.03,ES_RMS_90_full!L253,IF($B$1=0.04,ES_RMS_90_full!L367,"n/a"))))</f>
        <v>89.663023060729699</v>
      </c>
      <c r="L27" s="140">
        <f>IF($B$1=0.02,ES_RMS_90_full!M139,IF($B$1=0.025,ES_RMS_90_full!M196,IF($B$1=0.03,ES_RMS_90_full!M253,IF($B$1=0.04,ES_RMS_90_full!M367,"n/a"))))</f>
        <v>74.719185883941407</v>
      </c>
      <c r="M27" s="140">
        <f>IF($B$1=0.02,ES_RMS_90_full!N139,IF($B$1=0.025,ES_RMS_90_full!N196,IF($B$1=0.03,ES_RMS_90_full!N253,IF($B$1=0.04,ES_RMS_90_full!N367,"n/a"))))</f>
        <v>64.045016471949793</v>
      </c>
      <c r="N27" s="140">
        <f>IF($B$1=0.02,ES_RMS_90_full!O139,IF($B$1=0.025,ES_RMS_90_full!O196,IF($B$1=0.03,ES_RMS_90_full!O253,IF($B$1=0.04,ES_RMS_90_full!O367,"n/a"))))</f>
        <v>56.039389412956098</v>
      </c>
      <c r="O27" s="140">
        <f>IF($B$1=0.02,ES_RMS_90_full!P139,IF($B$1=0.025,ES_RMS_90_full!P196,IF($B$1=0.03,ES_RMS_90_full!P253,IF($B$1=0.04,ES_RMS_90_full!P367,"n/a"))))</f>
        <v>49.812790589294302</v>
      </c>
      <c r="P27" s="140">
        <f>IF($B$1=0.02,ES_RMS_90_full!Q139,IF($B$1=0.025,ES_RMS_90_full!Q196,IF($B$1=0.03,ES_RMS_90_full!Q253,IF($B$1=0.04,ES_RMS_90_full!Q367,"n/a"))))</f>
        <v>44.8315115303648</v>
      </c>
      <c r="Q27" s="140">
        <f>IF($B$1=0.02,ES_RMS_90_full!R139,IF($B$1=0.025,ES_RMS_90_full!R196,IF($B$1=0.03,ES_RMS_90_full!R253,IF($B$1=0.04,ES_RMS_90_full!R367,"n/a"))))</f>
        <v>22.4157557651824</v>
      </c>
      <c r="R27" s="140">
        <f>IF($B$1=0.02,ES_RMS_90_full!S139,IF($B$1=0.025,ES_RMS_90_full!S196,IF($B$1=0.03,ES_RMS_90_full!S253,IF($B$1=0.04,ES_RMS_90_full!S367,"n/a"))))</f>
        <v>14.9438371767882</v>
      </c>
      <c r="S27" s="140">
        <f>IF($B$1=0.02,ES_RMS_90_full!T139,IF($B$1=0.025,ES_RMS_90_full!T196,IF($B$1=0.03,ES_RMS_90_full!T253,IF($B$1=0.04,ES_RMS_90_full!T367,"n/a"))))</f>
        <v>11.2078778825912</v>
      </c>
      <c r="T27" s="140">
        <f>IF($B$1=0.02,ES_RMS_90_full!U139,IF($B$1=0.025,ES_RMS_90_full!U196,IF($B$1=0.03,ES_RMS_90_full!U253,IF($B$1=0.04,ES_RMS_90_full!U367,"n/a"))))</f>
        <v>8.9663023060729703</v>
      </c>
      <c r="U27" s="140">
        <f>IF($B$1=0.02,ES_RMS_90_full!V139,IF($B$1=0.025,ES_RMS_90_full!V196,IF($B$1=0.03,ES_RMS_90_full!V253,IF($B$1=0.04,ES_RMS_90_full!V367,"n/a"))))</f>
        <v>7.4719185883941401</v>
      </c>
      <c r="V27" s="140">
        <f>IF($B$1=0.02,ES_RMS_90_full!W139,IF($B$1=0.025,ES_RMS_90_full!W196,IF($B$1=0.03,ES_RMS_90_full!W253,IF($B$1=0.04,ES_RMS_90_full!W367,"n/a"))))</f>
        <v>6.4045016471949801</v>
      </c>
      <c r="W27" s="140">
        <f>IF($B$1=0.02,ES_RMS_90_full!X139,IF($B$1=0.025,ES_RMS_90_full!X196,IF($B$1=0.03,ES_RMS_90_full!X253,IF($B$1=0.04,ES_RMS_90_full!X367,"n/a"))))</f>
        <v>5.6039389412956098</v>
      </c>
      <c r="X27" s="140">
        <f>IF($B$1=0.02,ES_RMS_90_full!Y139,IF($B$1=0.025,ES_RMS_90_full!Y196,IF($B$1=0.03,ES_RMS_90_full!Y253,IF($B$1=0.04,ES_RMS_90_full!Y367,"n/a"))))</f>
        <v>4.98127905892943</v>
      </c>
      <c r="Y27" s="140">
        <f>IF($B$1=0.02,ES_RMS_90_full!Z139,IF($B$1=0.025,ES_RMS_90_full!Z196,IF($B$1=0.03,ES_RMS_90_full!Z253,IF($B$1=0.04,ES_RMS_90_full!Z367,"n/a"))))</f>
        <v>4.4831511530364798</v>
      </c>
      <c r="Z27" s="140">
        <f>IF($B$1=0.02,ES_RMS_90_full!AA139,IF($B$1=0.025,ES_RMS_90_full!AA196,IF($B$1=0.03,ES_RMS_90_full!AA253,IF($B$1=0.04,ES_RMS_90_full!AA367,"n/a"))))</f>
        <v>2.2415755765182399</v>
      </c>
      <c r="AA27" s="140">
        <f>IF($B$1=0.02,ES_RMS_90_full!AB139,IF($B$1=0.025,ES_RMS_90_full!AB196,IF($B$1=0.03,ES_RMS_90_full!AB253,IF($B$1=0.04,ES_RMS_90_full!AB367,"n/a"))))</f>
        <v>1.4943837176788199</v>
      </c>
      <c r="AB27" s="140">
        <f>IF($B$1=0.02,ES_RMS_90_full!AC139,IF($B$1=0.025,ES_RMS_90_full!AC196,IF($B$1=0.03,ES_RMS_90_full!AC253,IF($B$1=0.04,ES_RMS_90_full!AC367,"n/a"))))</f>
        <v>1.12078778825912</v>
      </c>
      <c r="AC27" s="140">
        <f>IF($B$1=0.02,ES_RMS_90_full!AD139,IF($B$1=0.025,ES_RMS_90_full!AD196,IF($B$1=0.03,ES_RMS_90_full!AD253,IF($B$1=0.04,ES_RMS_90_full!AD367,"n/a"))))</f>
        <v>0.89663023060729696</v>
      </c>
      <c r="AD27" s="140">
        <f>IF($B$1=0.02,ES_RMS_90_full!AE139,IF($B$1=0.025,ES_RMS_90_full!AE196,IF($B$1=0.03,ES_RMS_90_full!AE253,IF($B$1=0.04,ES_RMS_90_full!AE367,"n/a"))))</f>
        <v>0.74719185883941397</v>
      </c>
      <c r="AE27" s="140">
        <f>IF($B$1=0.02,ES_RMS_90_full!AF139,IF($B$1=0.025,ES_RMS_90_full!AF196,IF($B$1=0.03,ES_RMS_90_full!AF253,IF($B$1=0.04,ES_RMS_90_full!AF367,"n/a"))))</f>
        <v>0.64045016471949801</v>
      </c>
      <c r="AF27" s="140">
        <f>IF($B$1=0.02,ES_RMS_90_full!AG139,IF($B$1=0.025,ES_RMS_90_full!AG196,IF($B$1=0.03,ES_RMS_90_full!AG253,IF($B$1=0.04,ES_RMS_90_full!AG367,"n/a"))))</f>
        <v>0.56039389412956098</v>
      </c>
      <c r="AG27" s="140">
        <f>IF($B$1=0.02,ES_RMS_90_full!AH139,IF($B$1=0.025,ES_RMS_90_full!AH196,IF($B$1=0.03,ES_RMS_90_full!AH253,IF($B$1=0.04,ES_RMS_90_full!AH367,"n/a"))))</f>
        <v>0.49812790589294298</v>
      </c>
      <c r="AH27" s="140">
        <f>IF($B$1=0.02,ES_RMS_90_full!AI139,IF($B$1=0.025,ES_RMS_90_full!AI196,IF($B$1=0.03,ES_RMS_90_full!AI253,IF($B$1=0.04,ES_RMS_90_full!AI367,"n/a"))))</f>
        <v>0.44831511530364798</v>
      </c>
    </row>
    <row r="28" spans="1:34">
      <c r="A28">
        <v>4.75</v>
      </c>
      <c r="B28" s="140">
        <f>IF($B$1=0.02,ES_RMS_90_full!C140,IF($B$1=0.025,ES_RMS_90_full!C197,IF($B$1=0.03,ES_RMS_90_full!C254,IF($B$1=0.04,ES_RMS_90_full!C368,"n/a"))))</f>
        <v>709.09578087745695</v>
      </c>
      <c r="C28" s="140">
        <f>IF($B$1=0.02,ES_RMS_90_full!D140,IF($B$1=0.025,ES_RMS_90_full!D197,IF($B$1=0.03,ES_RMS_90_full!D254,IF($B$1=0.04,ES_RMS_90_full!D368,"n/a"))))</f>
        <v>590.91315073121405</v>
      </c>
      <c r="D28" s="140">
        <f>IF($B$1=0.02,ES_RMS_90_full!E140,IF($B$1=0.025,ES_RMS_90_full!E197,IF($B$1=0.03,ES_RMS_90_full!E254,IF($B$1=0.04,ES_RMS_90_full!E368,"n/a"))))</f>
        <v>506.49698634104101</v>
      </c>
      <c r="E28" s="140">
        <f>IF($B$1=0.02,ES_RMS_90_full!F140,IF($B$1=0.025,ES_RMS_90_full!F197,IF($B$1=0.03,ES_RMS_90_full!F254,IF($B$1=0.04,ES_RMS_90_full!F368,"n/a"))))</f>
        <v>443.18486304841002</v>
      </c>
      <c r="F28" s="140">
        <f>IF($B$1=0.02,ES_RMS_90_full!G140,IF($B$1=0.025,ES_RMS_90_full!G197,IF($B$1=0.03,ES_RMS_90_full!G254,IF($B$1=0.04,ES_RMS_90_full!G368,"n/a"))))</f>
        <v>393.94210048747601</v>
      </c>
      <c r="G28" s="140">
        <f>IF($B$1=0.02,ES_RMS_90_full!H140,IF($B$1=0.025,ES_RMS_90_full!H197,IF($B$1=0.03,ES_RMS_90_full!H254,IF($B$1=0.04,ES_RMS_90_full!H368,"n/a"))))</f>
        <v>354.54789043872802</v>
      </c>
      <c r="H28" s="140">
        <f>IF($B$1=0.02,ES_RMS_90_full!I140,IF($B$1=0.025,ES_RMS_90_full!I197,IF($B$1=0.03,ES_RMS_90_full!I254,IF($B$1=0.04,ES_RMS_90_full!I368,"n/a"))))</f>
        <v>177.27394521936401</v>
      </c>
      <c r="I28" s="140">
        <f>IF($B$1=0.02,ES_RMS_90_full!J140,IF($B$1=0.025,ES_RMS_90_full!J197,IF($B$1=0.03,ES_RMS_90_full!J254,IF($B$1=0.04,ES_RMS_90_full!J368,"n/a"))))</f>
        <v>118.182630146242</v>
      </c>
      <c r="J28" s="140">
        <f>IF($B$1=0.02,ES_RMS_90_full!K140,IF($B$1=0.025,ES_RMS_90_full!K197,IF($B$1=0.03,ES_RMS_90_full!K254,IF($B$1=0.04,ES_RMS_90_full!K368,"n/a"))))</f>
        <v>88.636972609682104</v>
      </c>
      <c r="K28" s="140">
        <f>IF($B$1=0.02,ES_RMS_90_full!L140,IF($B$1=0.025,ES_RMS_90_full!L197,IF($B$1=0.03,ES_RMS_90_full!L254,IF($B$1=0.04,ES_RMS_90_full!L368,"n/a"))))</f>
        <v>70.9095780877457</v>
      </c>
      <c r="L28" s="140">
        <f>IF($B$1=0.02,ES_RMS_90_full!M140,IF($B$1=0.025,ES_RMS_90_full!M197,IF($B$1=0.03,ES_RMS_90_full!M254,IF($B$1=0.04,ES_RMS_90_full!M368,"n/a"))))</f>
        <v>59.0913150731214</v>
      </c>
      <c r="M28" s="140">
        <f>IF($B$1=0.02,ES_RMS_90_full!N140,IF($B$1=0.025,ES_RMS_90_full!N197,IF($B$1=0.03,ES_RMS_90_full!N254,IF($B$1=0.04,ES_RMS_90_full!N368,"n/a"))))</f>
        <v>50.649698634104098</v>
      </c>
      <c r="N28" s="140">
        <f>IF($B$1=0.02,ES_RMS_90_full!O140,IF($B$1=0.025,ES_RMS_90_full!O197,IF($B$1=0.03,ES_RMS_90_full!O254,IF($B$1=0.04,ES_RMS_90_full!O368,"n/a"))))</f>
        <v>44.318486304841002</v>
      </c>
      <c r="O28" s="140">
        <f>IF($B$1=0.02,ES_RMS_90_full!P140,IF($B$1=0.025,ES_RMS_90_full!P197,IF($B$1=0.03,ES_RMS_90_full!P254,IF($B$1=0.04,ES_RMS_90_full!P368,"n/a"))))</f>
        <v>39.394210048747603</v>
      </c>
      <c r="P28" s="140">
        <f>IF($B$1=0.02,ES_RMS_90_full!Q140,IF($B$1=0.025,ES_RMS_90_full!Q197,IF($B$1=0.03,ES_RMS_90_full!Q254,IF($B$1=0.04,ES_RMS_90_full!Q368,"n/a"))))</f>
        <v>35.4547890438728</v>
      </c>
      <c r="Q28" s="140">
        <f>IF($B$1=0.02,ES_RMS_90_full!R140,IF($B$1=0.025,ES_RMS_90_full!R197,IF($B$1=0.03,ES_RMS_90_full!R254,IF($B$1=0.04,ES_RMS_90_full!R368,"n/a"))))</f>
        <v>17.7273945219364</v>
      </c>
      <c r="R28" s="140">
        <f>IF($B$1=0.02,ES_RMS_90_full!S140,IF($B$1=0.025,ES_RMS_90_full!S197,IF($B$1=0.03,ES_RMS_90_full!S254,IF($B$1=0.04,ES_RMS_90_full!S368,"n/a"))))</f>
        <v>11.8182630146242</v>
      </c>
      <c r="S28" s="140">
        <f>IF($B$1=0.02,ES_RMS_90_full!T140,IF($B$1=0.025,ES_RMS_90_full!T197,IF($B$1=0.03,ES_RMS_90_full!T254,IF($B$1=0.04,ES_RMS_90_full!T368,"n/a"))))</f>
        <v>8.8636972609682196</v>
      </c>
      <c r="T28" s="140">
        <f>IF($B$1=0.02,ES_RMS_90_full!U140,IF($B$1=0.025,ES_RMS_90_full!U197,IF($B$1=0.03,ES_RMS_90_full!U254,IF($B$1=0.04,ES_RMS_90_full!U368,"n/a"))))</f>
        <v>7.0909578087745704</v>
      </c>
      <c r="U28" s="140">
        <f>IF($B$1=0.02,ES_RMS_90_full!V140,IF($B$1=0.025,ES_RMS_90_full!V197,IF($B$1=0.03,ES_RMS_90_full!V254,IF($B$1=0.04,ES_RMS_90_full!V368,"n/a"))))</f>
        <v>5.9091315073121402</v>
      </c>
      <c r="V28" s="140">
        <f>IF($B$1=0.02,ES_RMS_90_full!W140,IF($B$1=0.025,ES_RMS_90_full!W197,IF($B$1=0.03,ES_RMS_90_full!W254,IF($B$1=0.04,ES_RMS_90_full!W368,"n/a"))))</f>
        <v>5.0649698634104103</v>
      </c>
      <c r="W28" s="140">
        <f>IF($B$1=0.02,ES_RMS_90_full!X140,IF($B$1=0.025,ES_RMS_90_full!X197,IF($B$1=0.03,ES_RMS_90_full!X254,IF($B$1=0.04,ES_RMS_90_full!X368,"n/a"))))</f>
        <v>4.4318486304841098</v>
      </c>
      <c r="X28" s="140">
        <f>IF($B$1=0.02,ES_RMS_90_full!Y140,IF($B$1=0.025,ES_RMS_90_full!Y197,IF($B$1=0.03,ES_RMS_90_full!Y254,IF($B$1=0.04,ES_RMS_90_full!Y368,"n/a"))))</f>
        <v>3.93942100487476</v>
      </c>
      <c r="Y28" s="140">
        <f>IF($B$1=0.02,ES_RMS_90_full!Z140,IF($B$1=0.025,ES_RMS_90_full!Z197,IF($B$1=0.03,ES_RMS_90_full!Z254,IF($B$1=0.04,ES_RMS_90_full!Z368,"n/a"))))</f>
        <v>3.5454789043872799</v>
      </c>
      <c r="Z28" s="140">
        <f>IF($B$1=0.02,ES_RMS_90_full!AA140,IF($B$1=0.025,ES_RMS_90_full!AA197,IF($B$1=0.03,ES_RMS_90_full!AA254,IF($B$1=0.04,ES_RMS_90_full!AA368,"n/a"))))</f>
        <v>1.7727394521936399</v>
      </c>
      <c r="AA28" s="140">
        <f>IF($B$1=0.02,ES_RMS_90_full!AB140,IF($B$1=0.025,ES_RMS_90_full!AB197,IF($B$1=0.03,ES_RMS_90_full!AB254,IF($B$1=0.04,ES_RMS_90_full!AB368,"n/a"))))</f>
        <v>1.18182630146242</v>
      </c>
      <c r="AB28" s="140">
        <f>IF($B$1=0.02,ES_RMS_90_full!AC140,IF($B$1=0.025,ES_RMS_90_full!AC197,IF($B$1=0.03,ES_RMS_90_full!AC254,IF($B$1=0.04,ES_RMS_90_full!AC368,"n/a"))))</f>
        <v>0.88636972609682096</v>
      </c>
      <c r="AC28" s="140">
        <f>IF($B$1=0.02,ES_RMS_90_full!AD140,IF($B$1=0.025,ES_RMS_90_full!AD197,IF($B$1=0.03,ES_RMS_90_full!AD254,IF($B$1=0.04,ES_RMS_90_full!AD368,"n/a"))))</f>
        <v>0.70909578087745695</v>
      </c>
      <c r="AD28" s="140">
        <f>IF($B$1=0.02,ES_RMS_90_full!AE140,IF($B$1=0.025,ES_RMS_90_full!AE197,IF($B$1=0.03,ES_RMS_90_full!AE254,IF($B$1=0.04,ES_RMS_90_full!AE368,"n/a"))))</f>
        <v>0.59091315073121398</v>
      </c>
      <c r="AE28" s="140">
        <f>IF($B$1=0.02,ES_RMS_90_full!AF140,IF($B$1=0.025,ES_RMS_90_full!AF197,IF($B$1=0.03,ES_RMS_90_full!AF254,IF($B$1=0.04,ES_RMS_90_full!AF368,"n/a"))))</f>
        <v>0.50649698634104101</v>
      </c>
      <c r="AF28" s="140">
        <f>IF($B$1=0.02,ES_RMS_90_full!AG140,IF($B$1=0.025,ES_RMS_90_full!AG197,IF($B$1=0.03,ES_RMS_90_full!AG254,IF($B$1=0.04,ES_RMS_90_full!AG368,"n/a"))))</f>
        <v>0.44318486304840998</v>
      </c>
      <c r="AG28" s="140">
        <f>IF($B$1=0.02,ES_RMS_90_full!AH140,IF($B$1=0.025,ES_RMS_90_full!AH197,IF($B$1=0.03,ES_RMS_90_full!AH254,IF($B$1=0.04,ES_RMS_90_full!AH368,"n/a"))))</f>
        <v>0.39394210048747602</v>
      </c>
      <c r="AH28" s="140">
        <f>IF($B$1=0.02,ES_RMS_90_full!AI140,IF($B$1=0.025,ES_RMS_90_full!AI197,IF($B$1=0.03,ES_RMS_90_full!AI254,IF($B$1=0.04,ES_RMS_90_full!AI368,"n/a"))))</f>
        <v>0.35454789043872798</v>
      </c>
    </row>
    <row r="29" spans="1:34">
      <c r="A29">
        <v>5</v>
      </c>
      <c r="B29" s="140">
        <f>IF($B$1=0.02,ES_RMS_90_full!C141,IF($B$1=0.025,ES_RMS_90_full!C198,IF($B$1=0.03,ES_RMS_90_full!C255,IF($B$1=0.04,ES_RMS_90_full!C369,"n/a"))))</f>
        <v>389.00138024948097</v>
      </c>
      <c r="C29" s="140">
        <f>IF($B$1=0.02,ES_RMS_90_full!D141,IF($B$1=0.025,ES_RMS_90_full!D198,IF($B$1=0.03,ES_RMS_90_full!D255,IF($B$1=0.04,ES_RMS_90_full!D369,"n/a"))))</f>
        <v>324.167816874567</v>
      </c>
      <c r="D29" s="140">
        <f>IF($B$1=0.02,ES_RMS_90_full!E141,IF($B$1=0.025,ES_RMS_90_full!E198,IF($B$1=0.03,ES_RMS_90_full!E255,IF($B$1=0.04,ES_RMS_90_full!E369,"n/a"))))</f>
        <v>277.85812874962897</v>
      </c>
      <c r="E29" s="140">
        <f>IF($B$1=0.02,ES_RMS_90_full!F141,IF($B$1=0.025,ES_RMS_90_full!F198,IF($B$1=0.03,ES_RMS_90_full!F255,IF($B$1=0.04,ES_RMS_90_full!F369,"n/a"))))</f>
        <v>243.125862655925</v>
      </c>
      <c r="F29" s="140">
        <f>IF($B$1=0.02,ES_RMS_90_full!G141,IF($B$1=0.025,ES_RMS_90_full!G198,IF($B$1=0.03,ES_RMS_90_full!G255,IF($B$1=0.04,ES_RMS_90_full!G369,"n/a"))))</f>
        <v>216.11187791637801</v>
      </c>
      <c r="G29" s="140">
        <f>IF($B$1=0.02,ES_RMS_90_full!H141,IF($B$1=0.025,ES_RMS_90_full!H198,IF($B$1=0.03,ES_RMS_90_full!H255,IF($B$1=0.04,ES_RMS_90_full!H369,"n/a"))))</f>
        <v>194.50069012474</v>
      </c>
      <c r="H29" s="140">
        <f>IF($B$1=0.02,ES_RMS_90_full!I141,IF($B$1=0.025,ES_RMS_90_full!I198,IF($B$1=0.03,ES_RMS_90_full!I255,IF($B$1=0.04,ES_RMS_90_full!I369,"n/a"))))</f>
        <v>97.2503450623703</v>
      </c>
      <c r="I29" s="140">
        <f>IF($B$1=0.02,ES_RMS_90_full!J141,IF($B$1=0.025,ES_RMS_90_full!J198,IF($B$1=0.03,ES_RMS_90_full!J255,IF($B$1=0.04,ES_RMS_90_full!J369,"n/a"))))</f>
        <v>64.833563374913496</v>
      </c>
      <c r="J29" s="140">
        <f>IF($B$1=0.02,ES_RMS_90_full!K141,IF($B$1=0.025,ES_RMS_90_full!K198,IF($B$1=0.03,ES_RMS_90_full!K255,IF($B$1=0.04,ES_RMS_90_full!K369,"n/a"))))</f>
        <v>48.6251725311851</v>
      </c>
      <c r="K29" s="140">
        <f>IF($B$1=0.02,ES_RMS_90_full!L141,IF($B$1=0.025,ES_RMS_90_full!L198,IF($B$1=0.03,ES_RMS_90_full!L255,IF($B$1=0.04,ES_RMS_90_full!L369,"n/a"))))</f>
        <v>38.900138024948099</v>
      </c>
      <c r="L29" s="140">
        <f>IF($B$1=0.02,ES_RMS_90_full!M141,IF($B$1=0.025,ES_RMS_90_full!M198,IF($B$1=0.03,ES_RMS_90_full!M255,IF($B$1=0.04,ES_RMS_90_full!M369,"n/a"))))</f>
        <v>32.416781687456698</v>
      </c>
      <c r="M29" s="140">
        <f>IF($B$1=0.02,ES_RMS_90_full!N141,IF($B$1=0.025,ES_RMS_90_full!N198,IF($B$1=0.03,ES_RMS_90_full!N255,IF($B$1=0.04,ES_RMS_90_full!N369,"n/a"))))</f>
        <v>27.7858128749629</v>
      </c>
      <c r="N29" s="140">
        <f>IF($B$1=0.02,ES_RMS_90_full!O141,IF($B$1=0.025,ES_RMS_90_full!O198,IF($B$1=0.03,ES_RMS_90_full!O255,IF($B$1=0.04,ES_RMS_90_full!O369,"n/a"))))</f>
        <v>24.3125862655925</v>
      </c>
      <c r="O29" s="140">
        <f>IF($B$1=0.02,ES_RMS_90_full!P141,IF($B$1=0.025,ES_RMS_90_full!P198,IF($B$1=0.03,ES_RMS_90_full!P255,IF($B$1=0.04,ES_RMS_90_full!P369,"n/a"))))</f>
        <v>21.6111877916378</v>
      </c>
      <c r="P29" s="140">
        <f>IF($B$1=0.02,ES_RMS_90_full!Q141,IF($B$1=0.025,ES_RMS_90_full!Q198,IF($B$1=0.03,ES_RMS_90_full!Q255,IF($B$1=0.04,ES_RMS_90_full!Q369,"n/a"))))</f>
        <v>19.450069012474</v>
      </c>
      <c r="Q29" s="140">
        <f>IF($B$1=0.02,ES_RMS_90_full!R141,IF($B$1=0.025,ES_RMS_90_full!R198,IF($B$1=0.03,ES_RMS_90_full!R255,IF($B$1=0.04,ES_RMS_90_full!R369,"n/a"))))</f>
        <v>9.72503450623703</v>
      </c>
      <c r="R29" s="140">
        <f>IF($B$1=0.02,ES_RMS_90_full!S141,IF($B$1=0.025,ES_RMS_90_full!S198,IF($B$1=0.03,ES_RMS_90_full!S255,IF($B$1=0.04,ES_RMS_90_full!S369,"n/a"))))</f>
        <v>6.4833563374913501</v>
      </c>
      <c r="S29" s="140">
        <f>IF($B$1=0.02,ES_RMS_90_full!T141,IF($B$1=0.025,ES_RMS_90_full!T198,IF($B$1=0.03,ES_RMS_90_full!T255,IF($B$1=0.04,ES_RMS_90_full!T369,"n/a"))))</f>
        <v>4.8625172531185097</v>
      </c>
      <c r="T29" s="140">
        <f>IF($B$1=0.02,ES_RMS_90_full!U141,IF($B$1=0.025,ES_RMS_90_full!U198,IF($B$1=0.03,ES_RMS_90_full!U255,IF($B$1=0.04,ES_RMS_90_full!U369,"n/a"))))</f>
        <v>3.8900138024948099</v>
      </c>
      <c r="U29" s="140">
        <f>IF($B$1=0.02,ES_RMS_90_full!V141,IF($B$1=0.025,ES_RMS_90_full!V198,IF($B$1=0.03,ES_RMS_90_full!V255,IF($B$1=0.04,ES_RMS_90_full!V369,"n/a"))))</f>
        <v>3.2416781687456702</v>
      </c>
      <c r="V29" s="140">
        <f>IF($B$1=0.02,ES_RMS_90_full!W141,IF($B$1=0.025,ES_RMS_90_full!W198,IF($B$1=0.03,ES_RMS_90_full!W255,IF($B$1=0.04,ES_RMS_90_full!W369,"n/a"))))</f>
        <v>2.7785812874962899</v>
      </c>
      <c r="W29" s="140">
        <f>IF($B$1=0.02,ES_RMS_90_full!X141,IF($B$1=0.025,ES_RMS_90_full!X198,IF($B$1=0.03,ES_RMS_90_full!X255,IF($B$1=0.04,ES_RMS_90_full!X369,"n/a"))))</f>
        <v>2.43125862655925</v>
      </c>
      <c r="X29" s="140">
        <f>IF($B$1=0.02,ES_RMS_90_full!Y141,IF($B$1=0.025,ES_RMS_90_full!Y198,IF($B$1=0.03,ES_RMS_90_full!Y255,IF($B$1=0.04,ES_RMS_90_full!Y369,"n/a"))))</f>
        <v>2.1611187791637798</v>
      </c>
      <c r="Y29" s="140">
        <f>IF($B$1=0.02,ES_RMS_90_full!Z141,IF($B$1=0.025,ES_RMS_90_full!Z198,IF($B$1=0.03,ES_RMS_90_full!Z255,IF($B$1=0.04,ES_RMS_90_full!Z369,"n/a"))))</f>
        <v>1.9450069012474001</v>
      </c>
      <c r="Z29" s="140">
        <f>IF($B$1=0.02,ES_RMS_90_full!AA141,IF($B$1=0.025,ES_RMS_90_full!AA198,IF($B$1=0.03,ES_RMS_90_full!AA255,IF($B$1=0.04,ES_RMS_90_full!AA369,"n/a"))))</f>
        <v>0.97250345062370303</v>
      </c>
      <c r="AA29" s="140">
        <f>IF($B$1=0.02,ES_RMS_90_full!AB141,IF($B$1=0.025,ES_RMS_90_full!AB198,IF($B$1=0.03,ES_RMS_90_full!AB255,IF($B$1=0.04,ES_RMS_90_full!AB369,"n/a"))))</f>
        <v>0.64833563374913505</v>
      </c>
      <c r="AB29" s="140">
        <f>IF($B$1=0.02,ES_RMS_90_full!AC141,IF($B$1=0.025,ES_RMS_90_full!AC198,IF($B$1=0.03,ES_RMS_90_full!AC255,IF($B$1=0.04,ES_RMS_90_full!AC369,"n/a"))))</f>
        <v>0.48625172531185101</v>
      </c>
      <c r="AC29" s="140">
        <f>IF($B$1=0.02,ES_RMS_90_full!AD141,IF($B$1=0.025,ES_RMS_90_full!AD198,IF($B$1=0.03,ES_RMS_90_full!AD255,IF($B$1=0.04,ES_RMS_90_full!AD369,"n/a"))))</f>
        <v>0.389001380249481</v>
      </c>
      <c r="AD29" s="140">
        <f>IF($B$1=0.02,ES_RMS_90_full!AE141,IF($B$1=0.025,ES_RMS_90_full!AE198,IF($B$1=0.03,ES_RMS_90_full!AE255,IF($B$1=0.04,ES_RMS_90_full!AE369,"n/a"))))</f>
        <v>0.32416781687456703</v>
      </c>
      <c r="AE29" s="140">
        <f>IF($B$1=0.02,ES_RMS_90_full!AF141,IF($B$1=0.025,ES_RMS_90_full!AF198,IF($B$1=0.03,ES_RMS_90_full!AF255,IF($B$1=0.04,ES_RMS_90_full!AF369,"n/a"))))</f>
        <v>0.27785812874962901</v>
      </c>
      <c r="AF29" s="140">
        <f>IF($B$1=0.02,ES_RMS_90_full!AG141,IF($B$1=0.025,ES_RMS_90_full!AG198,IF($B$1=0.03,ES_RMS_90_full!AG255,IF($B$1=0.04,ES_RMS_90_full!AG369,"n/a"))))</f>
        <v>0.24312586265592501</v>
      </c>
      <c r="AG29" s="140">
        <f>IF($B$1=0.02,ES_RMS_90_full!AH141,IF($B$1=0.025,ES_RMS_90_full!AH198,IF($B$1=0.03,ES_RMS_90_full!AH255,IF($B$1=0.04,ES_RMS_90_full!AH369,"n/a"))))</f>
        <v>0.21611187791637801</v>
      </c>
      <c r="AH29" s="140">
        <f>IF($B$1=0.02,ES_RMS_90_full!AI141,IF($B$1=0.025,ES_RMS_90_full!AI198,IF($B$1=0.03,ES_RMS_90_full!AI255,IF($B$1=0.04,ES_RMS_90_full!AI369,"n/a"))))</f>
        <v>0.19450069012474</v>
      </c>
    </row>
    <row r="30" spans="1:34">
      <c r="A30">
        <v>5.5</v>
      </c>
      <c r="B30" s="140">
        <f>IF($B$1=0.02,ES_RMS_90_full!C142,IF($B$1=0.025,ES_RMS_90_full!C199,IF($B$1=0.03,ES_RMS_90_full!C256,IF($B$1=0.04,ES_RMS_90_full!C370,"n/a"))))</f>
        <v>476.936565054217</v>
      </c>
      <c r="C30" s="140">
        <f>IF($B$1=0.02,ES_RMS_90_full!D142,IF($B$1=0.025,ES_RMS_90_full!D199,IF($B$1=0.03,ES_RMS_90_full!D256,IF($B$1=0.04,ES_RMS_90_full!D370,"n/a"))))</f>
        <v>397.44713754518102</v>
      </c>
      <c r="D30" s="140">
        <f>IF($B$1=0.02,ES_RMS_90_full!E142,IF($B$1=0.025,ES_RMS_90_full!E199,IF($B$1=0.03,ES_RMS_90_full!E256,IF($B$1=0.04,ES_RMS_90_full!E370,"n/a"))))</f>
        <v>340.66897503872701</v>
      </c>
      <c r="E30" s="140">
        <f>IF($B$1=0.02,ES_RMS_90_full!F142,IF($B$1=0.025,ES_RMS_90_full!F199,IF($B$1=0.03,ES_RMS_90_full!F256,IF($B$1=0.04,ES_RMS_90_full!F370,"n/a"))))</f>
        <v>298.08535315888599</v>
      </c>
      <c r="F30" s="140">
        <f>IF($B$1=0.02,ES_RMS_90_full!G142,IF($B$1=0.025,ES_RMS_90_full!G199,IF($B$1=0.03,ES_RMS_90_full!G256,IF($B$1=0.04,ES_RMS_90_full!G370,"n/a"))))</f>
        <v>264.964758363454</v>
      </c>
      <c r="G30" s="140">
        <f>IF($B$1=0.02,ES_RMS_90_full!H142,IF($B$1=0.025,ES_RMS_90_full!H199,IF($B$1=0.03,ES_RMS_90_full!H256,IF($B$1=0.04,ES_RMS_90_full!H370,"n/a"))))</f>
        <v>238.46828252710799</v>
      </c>
      <c r="H30" s="140">
        <f>IF($B$1=0.02,ES_RMS_90_full!I142,IF($B$1=0.025,ES_RMS_90_full!I199,IF($B$1=0.03,ES_RMS_90_full!I256,IF($B$1=0.04,ES_RMS_90_full!I370,"n/a"))))</f>
        <v>119.23414126355399</v>
      </c>
      <c r="I30" s="140">
        <f>IF($B$1=0.02,ES_RMS_90_full!J142,IF($B$1=0.025,ES_RMS_90_full!J199,IF($B$1=0.03,ES_RMS_90_full!J256,IF($B$1=0.04,ES_RMS_90_full!J370,"n/a"))))</f>
        <v>79.489427509036204</v>
      </c>
      <c r="J30" s="140">
        <f>IF($B$1=0.02,ES_RMS_90_full!K142,IF($B$1=0.025,ES_RMS_90_full!K199,IF($B$1=0.03,ES_RMS_90_full!K256,IF($B$1=0.04,ES_RMS_90_full!K370,"n/a"))))</f>
        <v>59.617070631777203</v>
      </c>
      <c r="K30" s="140">
        <f>IF($B$1=0.02,ES_RMS_90_full!L142,IF($B$1=0.025,ES_RMS_90_full!L199,IF($B$1=0.03,ES_RMS_90_full!L256,IF($B$1=0.04,ES_RMS_90_full!L370,"n/a"))))</f>
        <v>47.6936565054217</v>
      </c>
      <c r="L30" s="140">
        <f>IF($B$1=0.02,ES_RMS_90_full!M142,IF($B$1=0.025,ES_RMS_90_full!M199,IF($B$1=0.03,ES_RMS_90_full!M256,IF($B$1=0.04,ES_RMS_90_full!M370,"n/a"))))</f>
        <v>39.744713754518102</v>
      </c>
      <c r="M30" s="140">
        <f>IF($B$1=0.02,ES_RMS_90_full!N142,IF($B$1=0.025,ES_RMS_90_full!N199,IF($B$1=0.03,ES_RMS_90_full!N256,IF($B$1=0.04,ES_RMS_90_full!N370,"n/a"))))</f>
        <v>34.066897503872703</v>
      </c>
      <c r="N30" s="140">
        <f>IF($B$1=0.02,ES_RMS_90_full!O142,IF($B$1=0.025,ES_RMS_90_full!O199,IF($B$1=0.03,ES_RMS_90_full!O256,IF($B$1=0.04,ES_RMS_90_full!O370,"n/a"))))</f>
        <v>29.808535315888602</v>
      </c>
      <c r="O30" s="140">
        <f>IF($B$1=0.02,ES_RMS_90_full!P142,IF($B$1=0.025,ES_RMS_90_full!P199,IF($B$1=0.03,ES_RMS_90_full!P256,IF($B$1=0.04,ES_RMS_90_full!P370,"n/a"))))</f>
        <v>26.4964758363454</v>
      </c>
      <c r="P30" s="140">
        <f>IF($B$1=0.02,ES_RMS_90_full!Q142,IF($B$1=0.025,ES_RMS_90_full!Q199,IF($B$1=0.03,ES_RMS_90_full!Q256,IF($B$1=0.04,ES_RMS_90_full!Q370,"n/a"))))</f>
        <v>23.8468282527108</v>
      </c>
      <c r="Q30" s="140">
        <f>IF($B$1=0.02,ES_RMS_90_full!R142,IF($B$1=0.025,ES_RMS_90_full!R199,IF($B$1=0.03,ES_RMS_90_full!R256,IF($B$1=0.04,ES_RMS_90_full!R370,"n/a"))))</f>
        <v>11.9234141263554</v>
      </c>
      <c r="R30" s="140">
        <f>IF($B$1=0.02,ES_RMS_90_full!S142,IF($B$1=0.025,ES_RMS_90_full!S199,IF($B$1=0.03,ES_RMS_90_full!S256,IF($B$1=0.04,ES_RMS_90_full!S370,"n/a"))))</f>
        <v>7.9489427509036297</v>
      </c>
      <c r="S30" s="140">
        <f>IF($B$1=0.02,ES_RMS_90_full!T142,IF($B$1=0.025,ES_RMS_90_full!T199,IF($B$1=0.03,ES_RMS_90_full!T256,IF($B$1=0.04,ES_RMS_90_full!T370,"n/a"))))</f>
        <v>5.9617070631777196</v>
      </c>
      <c r="T30" s="140">
        <f>IF($B$1=0.02,ES_RMS_90_full!U142,IF($B$1=0.025,ES_RMS_90_full!U199,IF($B$1=0.03,ES_RMS_90_full!U256,IF($B$1=0.04,ES_RMS_90_full!U370,"n/a"))))</f>
        <v>4.76936565054217</v>
      </c>
      <c r="U30" s="140">
        <f>IF($B$1=0.02,ES_RMS_90_full!V142,IF($B$1=0.025,ES_RMS_90_full!V199,IF($B$1=0.03,ES_RMS_90_full!V256,IF($B$1=0.04,ES_RMS_90_full!V370,"n/a"))))</f>
        <v>3.97447137545181</v>
      </c>
      <c r="V30" s="140">
        <f>IF($B$1=0.02,ES_RMS_90_full!W142,IF($B$1=0.025,ES_RMS_90_full!W199,IF($B$1=0.03,ES_RMS_90_full!W256,IF($B$1=0.04,ES_RMS_90_full!W370,"n/a"))))</f>
        <v>3.4066897503872702</v>
      </c>
      <c r="W30" s="140">
        <f>IF($B$1=0.02,ES_RMS_90_full!X142,IF($B$1=0.025,ES_RMS_90_full!X199,IF($B$1=0.03,ES_RMS_90_full!X256,IF($B$1=0.04,ES_RMS_90_full!X370,"n/a"))))</f>
        <v>2.9808535315888598</v>
      </c>
      <c r="X30" s="140">
        <f>IF($B$1=0.02,ES_RMS_90_full!Y142,IF($B$1=0.025,ES_RMS_90_full!Y199,IF($B$1=0.03,ES_RMS_90_full!Y256,IF($B$1=0.04,ES_RMS_90_full!Y370,"n/a"))))</f>
        <v>2.6496475836345401</v>
      </c>
      <c r="Y30" s="140">
        <f>IF($B$1=0.02,ES_RMS_90_full!Z142,IF($B$1=0.025,ES_RMS_90_full!Z199,IF($B$1=0.03,ES_RMS_90_full!Z256,IF($B$1=0.04,ES_RMS_90_full!Z370,"n/a"))))</f>
        <v>2.3846828252710801</v>
      </c>
      <c r="Z30" s="140">
        <f>IF($B$1=0.02,ES_RMS_90_full!AA142,IF($B$1=0.025,ES_RMS_90_full!AA199,IF($B$1=0.03,ES_RMS_90_full!AA256,IF($B$1=0.04,ES_RMS_90_full!AA370,"n/a"))))</f>
        <v>1.1923414126355401</v>
      </c>
      <c r="AA30" s="140">
        <f>IF($B$1=0.02,ES_RMS_90_full!AB142,IF($B$1=0.025,ES_RMS_90_full!AB199,IF($B$1=0.03,ES_RMS_90_full!AB256,IF($B$1=0.04,ES_RMS_90_full!AB370,"n/a"))))</f>
        <v>0.79489427509036303</v>
      </c>
      <c r="AB30" s="140">
        <f>IF($B$1=0.02,ES_RMS_90_full!AC142,IF($B$1=0.025,ES_RMS_90_full!AC199,IF($B$1=0.03,ES_RMS_90_full!AC256,IF($B$1=0.04,ES_RMS_90_full!AC370,"n/a"))))</f>
        <v>0.59617070631777203</v>
      </c>
      <c r="AC30" s="140">
        <f>IF($B$1=0.02,ES_RMS_90_full!AD142,IF($B$1=0.025,ES_RMS_90_full!AD199,IF($B$1=0.03,ES_RMS_90_full!AD256,IF($B$1=0.04,ES_RMS_90_full!AD370,"n/a"))))</f>
        <v>0.476936565054217</v>
      </c>
      <c r="AD30" s="140">
        <f>IF($B$1=0.02,ES_RMS_90_full!AE142,IF($B$1=0.025,ES_RMS_90_full!AE199,IF($B$1=0.03,ES_RMS_90_full!AE256,IF($B$1=0.04,ES_RMS_90_full!AE370,"n/a"))))</f>
        <v>0.39744713754518102</v>
      </c>
      <c r="AE30" s="140">
        <f>IF($B$1=0.02,ES_RMS_90_full!AF142,IF($B$1=0.025,ES_RMS_90_full!AF199,IF($B$1=0.03,ES_RMS_90_full!AF256,IF($B$1=0.04,ES_RMS_90_full!AF370,"n/a"))))</f>
        <v>0.34066897503872701</v>
      </c>
      <c r="AF30" s="140">
        <f>IF($B$1=0.02,ES_RMS_90_full!AG142,IF($B$1=0.025,ES_RMS_90_full!AG199,IF($B$1=0.03,ES_RMS_90_full!AG256,IF($B$1=0.04,ES_RMS_90_full!AG370,"n/a"))))</f>
        <v>0.29808535315888601</v>
      </c>
      <c r="AG30" s="140">
        <f>IF($B$1=0.02,ES_RMS_90_full!AH142,IF($B$1=0.025,ES_RMS_90_full!AH199,IF($B$1=0.03,ES_RMS_90_full!AH256,IF($B$1=0.04,ES_RMS_90_full!AH370,"n/a"))))</f>
        <v>0.26496475836345401</v>
      </c>
      <c r="AH30" s="140">
        <f>IF($B$1=0.02,ES_RMS_90_full!AI142,IF($B$1=0.025,ES_RMS_90_full!AI199,IF($B$1=0.03,ES_RMS_90_full!AI256,IF($B$1=0.04,ES_RMS_90_full!AI370,"n/a"))))</f>
        <v>0.238468282527108</v>
      </c>
    </row>
    <row r="31" spans="1:34">
      <c r="A31">
        <v>6</v>
      </c>
      <c r="B31" s="140">
        <f>IF($B$1=0.02,ES_RMS_90_full!C143,IF($B$1=0.025,ES_RMS_90_full!C200,IF($B$1=0.03,ES_RMS_90_full!C257,IF($B$1=0.04,ES_RMS_90_full!C371,"n/a"))))</f>
        <v>388.478400225889</v>
      </c>
      <c r="C31" s="140">
        <f>IF($B$1=0.02,ES_RMS_90_full!D143,IF($B$1=0.025,ES_RMS_90_full!D200,IF($B$1=0.03,ES_RMS_90_full!D257,IF($B$1=0.04,ES_RMS_90_full!D371,"n/a"))))</f>
        <v>323.73200018824099</v>
      </c>
      <c r="D31" s="140">
        <f>IF($B$1=0.02,ES_RMS_90_full!E143,IF($B$1=0.025,ES_RMS_90_full!E200,IF($B$1=0.03,ES_RMS_90_full!E257,IF($B$1=0.04,ES_RMS_90_full!E371,"n/a"))))</f>
        <v>277.48457158991999</v>
      </c>
      <c r="E31" s="140">
        <f>IF($B$1=0.02,ES_RMS_90_full!F143,IF($B$1=0.025,ES_RMS_90_full!F200,IF($B$1=0.03,ES_RMS_90_full!F257,IF($B$1=0.04,ES_RMS_90_full!F371,"n/a"))))</f>
        <v>242.79900014117999</v>
      </c>
      <c r="F31" s="140">
        <f>IF($B$1=0.02,ES_RMS_90_full!G143,IF($B$1=0.025,ES_RMS_90_full!G200,IF($B$1=0.03,ES_RMS_90_full!G257,IF($B$1=0.04,ES_RMS_90_full!G371,"n/a"))))</f>
        <v>215.82133345882701</v>
      </c>
      <c r="G31" s="140">
        <f>IF($B$1=0.02,ES_RMS_90_full!H143,IF($B$1=0.025,ES_RMS_90_full!H200,IF($B$1=0.03,ES_RMS_90_full!H257,IF($B$1=0.04,ES_RMS_90_full!H371,"n/a"))))</f>
        <v>194.23920011294399</v>
      </c>
      <c r="H31" s="140">
        <f>IF($B$1=0.02,ES_RMS_90_full!I143,IF($B$1=0.025,ES_RMS_90_full!I200,IF($B$1=0.03,ES_RMS_90_full!I257,IF($B$1=0.04,ES_RMS_90_full!I371,"n/a"))))</f>
        <v>97.119600056472294</v>
      </c>
      <c r="I31" s="140">
        <f>IF($B$1=0.02,ES_RMS_90_full!J143,IF($B$1=0.025,ES_RMS_90_full!J200,IF($B$1=0.03,ES_RMS_90_full!J257,IF($B$1=0.04,ES_RMS_90_full!J371,"n/a"))))</f>
        <v>64.746400037648201</v>
      </c>
      <c r="J31" s="140">
        <f>IF($B$1=0.02,ES_RMS_90_full!K143,IF($B$1=0.025,ES_RMS_90_full!K200,IF($B$1=0.03,ES_RMS_90_full!K257,IF($B$1=0.04,ES_RMS_90_full!K371,"n/a"))))</f>
        <v>48.559800028236097</v>
      </c>
      <c r="K31" s="140">
        <f>IF($B$1=0.02,ES_RMS_90_full!L143,IF($B$1=0.025,ES_RMS_90_full!L200,IF($B$1=0.03,ES_RMS_90_full!L257,IF($B$1=0.04,ES_RMS_90_full!L371,"n/a"))))</f>
        <v>38.847840022588898</v>
      </c>
      <c r="L31" s="140">
        <f>IF($B$1=0.02,ES_RMS_90_full!M143,IF($B$1=0.025,ES_RMS_90_full!M200,IF($B$1=0.03,ES_RMS_90_full!M257,IF($B$1=0.04,ES_RMS_90_full!M371,"n/a"))))</f>
        <v>32.3732000188241</v>
      </c>
      <c r="M31" s="140">
        <f>IF($B$1=0.02,ES_RMS_90_full!N143,IF($B$1=0.025,ES_RMS_90_full!N200,IF($B$1=0.03,ES_RMS_90_full!N257,IF($B$1=0.04,ES_RMS_90_full!N371,"n/a"))))</f>
        <v>27.748457158992</v>
      </c>
      <c r="N31" s="140">
        <f>IF($B$1=0.02,ES_RMS_90_full!O143,IF($B$1=0.025,ES_RMS_90_full!O200,IF($B$1=0.03,ES_RMS_90_full!O257,IF($B$1=0.04,ES_RMS_90_full!O371,"n/a"))))</f>
        <v>24.279900014117999</v>
      </c>
      <c r="O31" s="140">
        <f>IF($B$1=0.02,ES_RMS_90_full!P143,IF($B$1=0.025,ES_RMS_90_full!P200,IF($B$1=0.03,ES_RMS_90_full!P257,IF($B$1=0.04,ES_RMS_90_full!P371,"n/a"))))</f>
        <v>21.582133345882699</v>
      </c>
      <c r="P31" s="140">
        <f>IF($B$1=0.02,ES_RMS_90_full!Q143,IF($B$1=0.025,ES_RMS_90_full!Q200,IF($B$1=0.03,ES_RMS_90_full!Q257,IF($B$1=0.04,ES_RMS_90_full!Q371,"n/a"))))</f>
        <v>19.423920011294399</v>
      </c>
      <c r="Q31" s="140">
        <f>IF($B$1=0.02,ES_RMS_90_full!R143,IF($B$1=0.025,ES_RMS_90_full!R200,IF($B$1=0.03,ES_RMS_90_full!R257,IF($B$1=0.04,ES_RMS_90_full!R371,"n/a"))))</f>
        <v>9.7119600056472297</v>
      </c>
      <c r="R31" s="140">
        <f>IF($B$1=0.02,ES_RMS_90_full!S143,IF($B$1=0.025,ES_RMS_90_full!S200,IF($B$1=0.03,ES_RMS_90_full!S257,IF($B$1=0.04,ES_RMS_90_full!S371,"n/a"))))</f>
        <v>6.4746400037648204</v>
      </c>
      <c r="S31" s="140">
        <f>IF($B$1=0.02,ES_RMS_90_full!T143,IF($B$1=0.025,ES_RMS_90_full!T200,IF($B$1=0.03,ES_RMS_90_full!T257,IF($B$1=0.04,ES_RMS_90_full!T371,"n/a"))))</f>
        <v>4.8559800028236104</v>
      </c>
      <c r="T31" s="140">
        <f>IF($B$1=0.02,ES_RMS_90_full!U143,IF($B$1=0.025,ES_RMS_90_full!U200,IF($B$1=0.03,ES_RMS_90_full!U257,IF($B$1=0.04,ES_RMS_90_full!U371,"n/a"))))</f>
        <v>3.8847840022588902</v>
      </c>
      <c r="U31" s="140">
        <f>IF($B$1=0.02,ES_RMS_90_full!V143,IF($B$1=0.025,ES_RMS_90_full!V200,IF($B$1=0.03,ES_RMS_90_full!V257,IF($B$1=0.04,ES_RMS_90_full!V371,"n/a"))))</f>
        <v>3.2373200018824102</v>
      </c>
      <c r="V31" s="140">
        <f>IF($B$1=0.02,ES_RMS_90_full!W143,IF($B$1=0.025,ES_RMS_90_full!W200,IF($B$1=0.03,ES_RMS_90_full!W257,IF($B$1=0.04,ES_RMS_90_full!W371,"n/a"))))</f>
        <v>2.7748457158991999</v>
      </c>
      <c r="W31" s="140">
        <f>IF($B$1=0.02,ES_RMS_90_full!X143,IF($B$1=0.025,ES_RMS_90_full!X200,IF($B$1=0.03,ES_RMS_90_full!X257,IF($B$1=0.04,ES_RMS_90_full!X371,"n/a"))))</f>
        <v>2.4279900014117999</v>
      </c>
      <c r="X31" s="140">
        <f>IF($B$1=0.02,ES_RMS_90_full!Y143,IF($B$1=0.025,ES_RMS_90_full!Y200,IF($B$1=0.03,ES_RMS_90_full!Y257,IF($B$1=0.04,ES_RMS_90_full!Y371,"n/a"))))</f>
        <v>2.1582133345882699</v>
      </c>
      <c r="Y31" s="140">
        <f>IF($B$1=0.02,ES_RMS_90_full!Z143,IF($B$1=0.025,ES_RMS_90_full!Z200,IF($B$1=0.03,ES_RMS_90_full!Z257,IF($B$1=0.04,ES_RMS_90_full!Z371,"n/a"))))</f>
        <v>1.94239200112944</v>
      </c>
      <c r="Z31" s="140">
        <f>IF($B$1=0.02,ES_RMS_90_full!AA143,IF($B$1=0.025,ES_RMS_90_full!AA200,IF($B$1=0.03,ES_RMS_90_full!AA257,IF($B$1=0.04,ES_RMS_90_full!AA371,"n/a"))))</f>
        <v>0.97119600056472299</v>
      </c>
      <c r="AA31" s="140">
        <f>IF($B$1=0.02,ES_RMS_90_full!AB143,IF($B$1=0.025,ES_RMS_90_full!AB200,IF($B$1=0.03,ES_RMS_90_full!AB257,IF($B$1=0.04,ES_RMS_90_full!AB371,"n/a"))))</f>
        <v>0.647464000376482</v>
      </c>
      <c r="AB31" s="140">
        <f>IF($B$1=0.02,ES_RMS_90_full!AC143,IF($B$1=0.025,ES_RMS_90_full!AC200,IF($B$1=0.03,ES_RMS_90_full!AC257,IF($B$1=0.04,ES_RMS_90_full!AC371,"n/a"))))</f>
        <v>0.485598000282361</v>
      </c>
      <c r="AC31" s="140">
        <f>IF($B$1=0.02,ES_RMS_90_full!AD143,IF($B$1=0.025,ES_RMS_90_full!AD200,IF($B$1=0.03,ES_RMS_90_full!AD257,IF($B$1=0.04,ES_RMS_90_full!AD371,"n/a"))))</f>
        <v>0.38847840022588898</v>
      </c>
      <c r="AD31" s="140">
        <f>IF($B$1=0.02,ES_RMS_90_full!AE143,IF($B$1=0.025,ES_RMS_90_full!AE200,IF($B$1=0.03,ES_RMS_90_full!AE257,IF($B$1=0.04,ES_RMS_90_full!AE371,"n/a"))))</f>
        <v>0.323732000188241</v>
      </c>
      <c r="AE31" s="140">
        <f>IF($B$1=0.02,ES_RMS_90_full!AF143,IF($B$1=0.025,ES_RMS_90_full!AF200,IF($B$1=0.03,ES_RMS_90_full!AF257,IF($B$1=0.04,ES_RMS_90_full!AF371,"n/a"))))</f>
        <v>0.27748457158992001</v>
      </c>
      <c r="AF31" s="140">
        <f>IF($B$1=0.02,ES_RMS_90_full!AG143,IF($B$1=0.025,ES_RMS_90_full!AG200,IF($B$1=0.03,ES_RMS_90_full!AG257,IF($B$1=0.04,ES_RMS_90_full!AG371,"n/a"))))</f>
        <v>0.24279900014118</v>
      </c>
      <c r="AG31" s="140">
        <f>IF($B$1=0.02,ES_RMS_90_full!AH143,IF($B$1=0.025,ES_RMS_90_full!AH200,IF($B$1=0.03,ES_RMS_90_full!AH257,IF($B$1=0.04,ES_RMS_90_full!AH371,"n/a"))))</f>
        <v>0.21582133345882701</v>
      </c>
      <c r="AH31" s="140">
        <f>IF($B$1=0.02,ES_RMS_90_full!AI143,IF($B$1=0.025,ES_RMS_90_full!AI200,IF($B$1=0.03,ES_RMS_90_full!AI257,IF($B$1=0.04,ES_RMS_90_full!AI371,"n/a"))))</f>
        <v>0.19423920011294399</v>
      </c>
    </row>
    <row r="32" spans="1:34">
      <c r="A32">
        <v>6.5</v>
      </c>
      <c r="B32" s="140">
        <f>IF($B$1=0.02,ES_RMS_90_full!C144,IF($B$1=0.025,ES_RMS_90_full!C201,IF($B$1=0.03,ES_RMS_90_full!C258,IF($B$1=0.04,ES_RMS_90_full!C372,"n/a"))))</f>
        <v>389.79787973212001</v>
      </c>
      <c r="C32" s="140">
        <f>IF($B$1=0.02,ES_RMS_90_full!D144,IF($B$1=0.025,ES_RMS_90_full!D201,IF($B$1=0.03,ES_RMS_90_full!D258,IF($B$1=0.04,ES_RMS_90_full!D372,"n/a"))))</f>
        <v>324.83156644343302</v>
      </c>
      <c r="D32" s="140">
        <f>IF($B$1=0.02,ES_RMS_90_full!E144,IF($B$1=0.025,ES_RMS_90_full!E201,IF($B$1=0.03,ES_RMS_90_full!E258,IF($B$1=0.04,ES_RMS_90_full!E372,"n/a"))))</f>
        <v>278.42705695151398</v>
      </c>
      <c r="E32" s="140">
        <f>IF($B$1=0.02,ES_RMS_90_full!F144,IF($B$1=0.025,ES_RMS_90_full!F201,IF($B$1=0.03,ES_RMS_90_full!F258,IF($B$1=0.04,ES_RMS_90_full!F372,"n/a"))))</f>
        <v>243.62367483257501</v>
      </c>
      <c r="F32" s="140">
        <f>IF($B$1=0.02,ES_RMS_90_full!G144,IF($B$1=0.025,ES_RMS_90_full!G201,IF($B$1=0.03,ES_RMS_90_full!G258,IF($B$1=0.04,ES_RMS_90_full!G372,"n/a"))))</f>
        <v>216.554377628955</v>
      </c>
      <c r="G32" s="140">
        <f>IF($B$1=0.02,ES_RMS_90_full!H144,IF($B$1=0.025,ES_RMS_90_full!H201,IF($B$1=0.03,ES_RMS_90_full!H258,IF($B$1=0.04,ES_RMS_90_full!H372,"n/a"))))</f>
        <v>194.89893986606</v>
      </c>
      <c r="H32" s="140">
        <f>IF($B$1=0.02,ES_RMS_90_full!I144,IF($B$1=0.025,ES_RMS_90_full!I201,IF($B$1=0.03,ES_RMS_90_full!I258,IF($B$1=0.04,ES_RMS_90_full!I372,"n/a"))))</f>
        <v>97.449469933030002</v>
      </c>
      <c r="I32" s="140">
        <f>IF($B$1=0.02,ES_RMS_90_full!J144,IF($B$1=0.025,ES_RMS_90_full!J201,IF($B$1=0.03,ES_RMS_90_full!J258,IF($B$1=0.04,ES_RMS_90_full!J372,"n/a"))))</f>
        <v>64.966313288686706</v>
      </c>
      <c r="J32" s="140">
        <f>IF($B$1=0.02,ES_RMS_90_full!K144,IF($B$1=0.025,ES_RMS_90_full!K201,IF($B$1=0.03,ES_RMS_90_full!K258,IF($B$1=0.04,ES_RMS_90_full!K372,"n/a"))))</f>
        <v>48.724734966515001</v>
      </c>
      <c r="K32" s="140">
        <f>IF($B$1=0.02,ES_RMS_90_full!L144,IF($B$1=0.025,ES_RMS_90_full!L201,IF($B$1=0.03,ES_RMS_90_full!L258,IF($B$1=0.04,ES_RMS_90_full!L372,"n/a"))))</f>
        <v>38.979787973211998</v>
      </c>
      <c r="L32" s="140">
        <f>IF($B$1=0.02,ES_RMS_90_full!M144,IF($B$1=0.025,ES_RMS_90_full!M201,IF($B$1=0.03,ES_RMS_90_full!M258,IF($B$1=0.04,ES_RMS_90_full!M372,"n/a"))))</f>
        <v>32.483156644343303</v>
      </c>
      <c r="M32" s="140">
        <f>IF($B$1=0.02,ES_RMS_90_full!N144,IF($B$1=0.025,ES_RMS_90_full!N201,IF($B$1=0.03,ES_RMS_90_full!N258,IF($B$1=0.04,ES_RMS_90_full!N372,"n/a"))))</f>
        <v>27.842705695151398</v>
      </c>
      <c r="N32" s="140">
        <f>IF($B$1=0.02,ES_RMS_90_full!O144,IF($B$1=0.025,ES_RMS_90_full!O201,IF($B$1=0.03,ES_RMS_90_full!O258,IF($B$1=0.04,ES_RMS_90_full!O372,"n/a"))))</f>
        <v>24.362367483257501</v>
      </c>
      <c r="O32" s="140">
        <f>IF($B$1=0.02,ES_RMS_90_full!P144,IF($B$1=0.025,ES_RMS_90_full!P201,IF($B$1=0.03,ES_RMS_90_full!P258,IF($B$1=0.04,ES_RMS_90_full!P372,"n/a"))))</f>
        <v>21.655437762895499</v>
      </c>
      <c r="P32" s="140">
        <f>IF($B$1=0.02,ES_RMS_90_full!Q144,IF($B$1=0.025,ES_RMS_90_full!Q201,IF($B$1=0.03,ES_RMS_90_full!Q258,IF($B$1=0.04,ES_RMS_90_full!Q372,"n/a"))))</f>
        <v>19.489893986605999</v>
      </c>
      <c r="Q32" s="140">
        <f>IF($B$1=0.02,ES_RMS_90_full!R144,IF($B$1=0.025,ES_RMS_90_full!R201,IF($B$1=0.03,ES_RMS_90_full!R258,IF($B$1=0.04,ES_RMS_90_full!R372,"n/a"))))</f>
        <v>9.7449469933029995</v>
      </c>
      <c r="R32" s="140">
        <f>IF($B$1=0.02,ES_RMS_90_full!S144,IF($B$1=0.025,ES_RMS_90_full!S201,IF($B$1=0.03,ES_RMS_90_full!S258,IF($B$1=0.04,ES_RMS_90_full!S372,"n/a"))))</f>
        <v>6.4966313288686699</v>
      </c>
      <c r="S32" s="140">
        <f>IF($B$1=0.02,ES_RMS_90_full!T144,IF($B$1=0.025,ES_RMS_90_full!T201,IF($B$1=0.03,ES_RMS_90_full!T258,IF($B$1=0.04,ES_RMS_90_full!T372,"n/a"))))</f>
        <v>4.8724734966514998</v>
      </c>
      <c r="T32" s="140">
        <f>IF($B$1=0.02,ES_RMS_90_full!U144,IF($B$1=0.025,ES_RMS_90_full!U201,IF($B$1=0.03,ES_RMS_90_full!U258,IF($B$1=0.04,ES_RMS_90_full!U372,"n/a"))))</f>
        <v>3.8979787973211999</v>
      </c>
      <c r="U32" s="140">
        <f>IF($B$1=0.02,ES_RMS_90_full!V144,IF($B$1=0.025,ES_RMS_90_full!V201,IF($B$1=0.03,ES_RMS_90_full!V258,IF($B$1=0.04,ES_RMS_90_full!V372,"n/a"))))</f>
        <v>3.2483156644343301</v>
      </c>
      <c r="V32" s="140">
        <f>IF($B$1=0.02,ES_RMS_90_full!W144,IF($B$1=0.025,ES_RMS_90_full!W201,IF($B$1=0.03,ES_RMS_90_full!W258,IF($B$1=0.04,ES_RMS_90_full!W372,"n/a"))))</f>
        <v>2.7842705695151402</v>
      </c>
      <c r="W32" s="140">
        <f>IF($B$1=0.02,ES_RMS_90_full!X144,IF($B$1=0.025,ES_RMS_90_full!X201,IF($B$1=0.03,ES_RMS_90_full!X258,IF($B$1=0.04,ES_RMS_90_full!X372,"n/a"))))</f>
        <v>2.4362367483257499</v>
      </c>
      <c r="X32" s="140">
        <f>IF($B$1=0.02,ES_RMS_90_full!Y144,IF($B$1=0.025,ES_RMS_90_full!Y201,IF($B$1=0.03,ES_RMS_90_full!Y258,IF($B$1=0.04,ES_RMS_90_full!Y372,"n/a"))))</f>
        <v>2.16554377628955</v>
      </c>
      <c r="Y32" s="140">
        <f>IF($B$1=0.02,ES_RMS_90_full!Z144,IF($B$1=0.025,ES_RMS_90_full!Z201,IF($B$1=0.03,ES_RMS_90_full!Z258,IF($B$1=0.04,ES_RMS_90_full!Z372,"n/a"))))</f>
        <v>1.9489893986605999</v>
      </c>
      <c r="Z32" s="140">
        <f>IF($B$1=0.02,ES_RMS_90_full!AA144,IF($B$1=0.025,ES_RMS_90_full!AA201,IF($B$1=0.03,ES_RMS_90_full!AA258,IF($B$1=0.04,ES_RMS_90_full!AA372,"n/a"))))</f>
        <v>0.97449469933029997</v>
      </c>
      <c r="AA32" s="140">
        <f>IF($B$1=0.02,ES_RMS_90_full!AB144,IF($B$1=0.025,ES_RMS_90_full!AB201,IF($B$1=0.03,ES_RMS_90_full!AB258,IF($B$1=0.04,ES_RMS_90_full!AB372,"n/a"))))</f>
        <v>0.64966313288686695</v>
      </c>
      <c r="AB32" s="140">
        <f>IF($B$1=0.02,ES_RMS_90_full!AC144,IF($B$1=0.025,ES_RMS_90_full!AC201,IF($B$1=0.03,ES_RMS_90_full!AC258,IF($B$1=0.04,ES_RMS_90_full!AC372,"n/a"))))</f>
        <v>0.48724734966514999</v>
      </c>
      <c r="AC32" s="140">
        <f>IF($B$1=0.02,ES_RMS_90_full!AD144,IF($B$1=0.025,ES_RMS_90_full!AD201,IF($B$1=0.03,ES_RMS_90_full!AD258,IF($B$1=0.04,ES_RMS_90_full!AD372,"n/a"))))</f>
        <v>0.38979787973211999</v>
      </c>
      <c r="AD32" s="140">
        <f>IF($B$1=0.02,ES_RMS_90_full!AE144,IF($B$1=0.025,ES_RMS_90_full!AE201,IF($B$1=0.03,ES_RMS_90_full!AE258,IF($B$1=0.04,ES_RMS_90_full!AE372,"n/a"))))</f>
        <v>0.32483156644343297</v>
      </c>
      <c r="AE32" s="140">
        <f>IF($B$1=0.02,ES_RMS_90_full!AF144,IF($B$1=0.025,ES_RMS_90_full!AF201,IF($B$1=0.03,ES_RMS_90_full!AF258,IF($B$1=0.04,ES_RMS_90_full!AF372,"n/a"))))</f>
        <v>0.27842705695151398</v>
      </c>
      <c r="AF32" s="140">
        <f>IF($B$1=0.02,ES_RMS_90_full!AG144,IF($B$1=0.025,ES_RMS_90_full!AG201,IF($B$1=0.03,ES_RMS_90_full!AG258,IF($B$1=0.04,ES_RMS_90_full!AG372,"n/a"))))</f>
        <v>0.24362367483257499</v>
      </c>
      <c r="AG32" s="140">
        <f>IF($B$1=0.02,ES_RMS_90_full!AH144,IF($B$1=0.025,ES_RMS_90_full!AH201,IF($B$1=0.03,ES_RMS_90_full!AH258,IF($B$1=0.04,ES_RMS_90_full!AH372,"n/a"))))</f>
        <v>0.21655437762895499</v>
      </c>
      <c r="AH32" s="140">
        <f>IF($B$1=0.02,ES_RMS_90_full!AI144,IF($B$1=0.025,ES_RMS_90_full!AI201,IF($B$1=0.03,ES_RMS_90_full!AI258,IF($B$1=0.04,ES_RMS_90_full!AI372,"n/a"))))</f>
        <v>0.19489893986605999</v>
      </c>
    </row>
    <row r="33" spans="1:34">
      <c r="A33">
        <v>7</v>
      </c>
      <c r="B33" s="140">
        <f>IF($B$1=0.02,ES_RMS_90_full!C145,IF($B$1=0.025,ES_RMS_90_full!C202,IF($B$1=0.03,ES_RMS_90_full!C259,IF($B$1=0.04,ES_RMS_90_full!C373,"n/a"))))</f>
        <v>313.47511380353501</v>
      </c>
      <c r="C33" s="140">
        <f>IF($B$1=0.02,ES_RMS_90_full!D145,IF($B$1=0.025,ES_RMS_90_full!D202,IF($B$1=0.03,ES_RMS_90_full!D259,IF($B$1=0.04,ES_RMS_90_full!D373,"n/a"))))</f>
        <v>261.22926150294501</v>
      </c>
      <c r="D33" s="140">
        <f>IF($B$1=0.02,ES_RMS_90_full!E145,IF($B$1=0.025,ES_RMS_90_full!E202,IF($B$1=0.03,ES_RMS_90_full!E259,IF($B$1=0.04,ES_RMS_90_full!E373,"n/a"))))</f>
        <v>223.91079557395301</v>
      </c>
      <c r="E33" s="140">
        <f>IF($B$1=0.02,ES_RMS_90_full!F145,IF($B$1=0.025,ES_RMS_90_full!F202,IF($B$1=0.03,ES_RMS_90_full!F259,IF($B$1=0.04,ES_RMS_90_full!F373,"n/a"))))</f>
        <v>195.921946127209</v>
      </c>
      <c r="F33" s="140">
        <f>IF($B$1=0.02,ES_RMS_90_full!G145,IF($B$1=0.025,ES_RMS_90_full!G202,IF($B$1=0.03,ES_RMS_90_full!G259,IF($B$1=0.04,ES_RMS_90_full!G373,"n/a"))))</f>
        <v>174.152841001963</v>
      </c>
      <c r="G33" s="140">
        <f>IF($B$1=0.02,ES_RMS_90_full!H145,IF($B$1=0.025,ES_RMS_90_full!H202,IF($B$1=0.03,ES_RMS_90_full!H259,IF($B$1=0.04,ES_RMS_90_full!H373,"n/a"))))</f>
        <v>156.73755690176699</v>
      </c>
      <c r="H33" s="140">
        <f>IF($B$1=0.02,ES_RMS_90_full!I145,IF($B$1=0.025,ES_RMS_90_full!I202,IF($B$1=0.03,ES_RMS_90_full!I259,IF($B$1=0.04,ES_RMS_90_full!I373,"n/a"))))</f>
        <v>78.368778450883696</v>
      </c>
      <c r="I33" s="140">
        <f>IF($B$1=0.02,ES_RMS_90_full!J145,IF($B$1=0.025,ES_RMS_90_full!J202,IF($B$1=0.03,ES_RMS_90_full!J259,IF($B$1=0.04,ES_RMS_90_full!J373,"n/a"))))</f>
        <v>52.2458523005891</v>
      </c>
      <c r="J33" s="140">
        <f>IF($B$1=0.02,ES_RMS_90_full!K145,IF($B$1=0.025,ES_RMS_90_full!K202,IF($B$1=0.03,ES_RMS_90_full!K259,IF($B$1=0.04,ES_RMS_90_full!K373,"n/a"))))</f>
        <v>39.184389225441798</v>
      </c>
      <c r="K33" s="140">
        <f>IF($B$1=0.02,ES_RMS_90_full!L145,IF($B$1=0.025,ES_RMS_90_full!L202,IF($B$1=0.03,ES_RMS_90_full!L259,IF($B$1=0.04,ES_RMS_90_full!L373,"n/a"))))</f>
        <v>31.347511380353399</v>
      </c>
      <c r="L33" s="140">
        <f>IF($B$1=0.02,ES_RMS_90_full!M145,IF($B$1=0.025,ES_RMS_90_full!M202,IF($B$1=0.03,ES_RMS_90_full!M259,IF($B$1=0.04,ES_RMS_90_full!M373,"n/a"))))</f>
        <v>26.1229261502945</v>
      </c>
      <c r="M33" s="140">
        <f>IF($B$1=0.02,ES_RMS_90_full!N145,IF($B$1=0.025,ES_RMS_90_full!N202,IF($B$1=0.03,ES_RMS_90_full!N259,IF($B$1=0.04,ES_RMS_90_full!N373,"n/a"))))</f>
        <v>22.391079557395301</v>
      </c>
      <c r="N33" s="140">
        <f>IF($B$1=0.02,ES_RMS_90_full!O145,IF($B$1=0.025,ES_RMS_90_full!O202,IF($B$1=0.03,ES_RMS_90_full!O259,IF($B$1=0.04,ES_RMS_90_full!O373,"n/a"))))</f>
        <v>19.592194612720899</v>
      </c>
      <c r="O33" s="140">
        <f>IF($B$1=0.02,ES_RMS_90_full!P145,IF($B$1=0.025,ES_RMS_90_full!P202,IF($B$1=0.03,ES_RMS_90_full!P259,IF($B$1=0.04,ES_RMS_90_full!P373,"n/a"))))</f>
        <v>17.415284100196299</v>
      </c>
      <c r="P33" s="140">
        <f>IF($B$1=0.02,ES_RMS_90_full!Q145,IF($B$1=0.025,ES_RMS_90_full!Q202,IF($B$1=0.03,ES_RMS_90_full!Q259,IF($B$1=0.04,ES_RMS_90_full!Q373,"n/a"))))</f>
        <v>15.6737556901767</v>
      </c>
      <c r="Q33" s="140">
        <f>IF($B$1=0.02,ES_RMS_90_full!R145,IF($B$1=0.025,ES_RMS_90_full!R202,IF($B$1=0.03,ES_RMS_90_full!R259,IF($B$1=0.04,ES_RMS_90_full!R373,"n/a"))))</f>
        <v>7.8368778450883703</v>
      </c>
      <c r="R33" s="140">
        <f>IF($B$1=0.02,ES_RMS_90_full!S145,IF($B$1=0.025,ES_RMS_90_full!S202,IF($B$1=0.03,ES_RMS_90_full!S259,IF($B$1=0.04,ES_RMS_90_full!S373,"n/a"))))</f>
        <v>5.22458523005891</v>
      </c>
      <c r="S33" s="140">
        <f>IF($B$1=0.02,ES_RMS_90_full!T145,IF($B$1=0.025,ES_RMS_90_full!T202,IF($B$1=0.03,ES_RMS_90_full!T259,IF($B$1=0.04,ES_RMS_90_full!T373,"n/a"))))</f>
        <v>3.9184389225441798</v>
      </c>
      <c r="T33" s="140">
        <f>IF($B$1=0.02,ES_RMS_90_full!U145,IF($B$1=0.025,ES_RMS_90_full!U202,IF($B$1=0.03,ES_RMS_90_full!U259,IF($B$1=0.04,ES_RMS_90_full!U373,"n/a"))))</f>
        <v>3.1347511380353401</v>
      </c>
      <c r="U33" s="140">
        <f>IF($B$1=0.02,ES_RMS_90_full!V145,IF($B$1=0.025,ES_RMS_90_full!V202,IF($B$1=0.03,ES_RMS_90_full!V259,IF($B$1=0.04,ES_RMS_90_full!V373,"n/a"))))</f>
        <v>2.6122926150294501</v>
      </c>
      <c r="V33" s="140">
        <f>IF($B$1=0.02,ES_RMS_90_full!W145,IF($B$1=0.025,ES_RMS_90_full!W202,IF($B$1=0.03,ES_RMS_90_full!W259,IF($B$1=0.04,ES_RMS_90_full!W373,"n/a"))))</f>
        <v>2.2391079557395299</v>
      </c>
      <c r="W33" s="140">
        <f>IF($B$1=0.02,ES_RMS_90_full!X145,IF($B$1=0.025,ES_RMS_90_full!X202,IF($B$1=0.03,ES_RMS_90_full!X259,IF($B$1=0.04,ES_RMS_90_full!X373,"n/a"))))</f>
        <v>1.9592194612720899</v>
      </c>
      <c r="X33" s="140">
        <f>IF($B$1=0.02,ES_RMS_90_full!Y145,IF($B$1=0.025,ES_RMS_90_full!Y202,IF($B$1=0.03,ES_RMS_90_full!Y259,IF($B$1=0.04,ES_RMS_90_full!Y373,"n/a"))))</f>
        <v>1.74152841001963</v>
      </c>
      <c r="Y33" s="140">
        <f>IF($B$1=0.02,ES_RMS_90_full!Z145,IF($B$1=0.025,ES_RMS_90_full!Z202,IF($B$1=0.03,ES_RMS_90_full!Z259,IF($B$1=0.04,ES_RMS_90_full!Z373,"n/a"))))</f>
        <v>1.5673755690176701</v>
      </c>
      <c r="Z33" s="140">
        <f>IF($B$1=0.02,ES_RMS_90_full!AA145,IF($B$1=0.025,ES_RMS_90_full!AA202,IF($B$1=0.03,ES_RMS_90_full!AA259,IF($B$1=0.04,ES_RMS_90_full!AA373,"n/a"))))</f>
        <v>0.78368778450883703</v>
      </c>
      <c r="AA33" s="140">
        <f>IF($B$1=0.02,ES_RMS_90_full!AB145,IF($B$1=0.025,ES_RMS_90_full!AB202,IF($B$1=0.03,ES_RMS_90_full!AB259,IF($B$1=0.04,ES_RMS_90_full!AB373,"n/a"))))</f>
        <v>0.52245852300589102</v>
      </c>
      <c r="AB33" s="140">
        <f>IF($B$1=0.02,ES_RMS_90_full!AC145,IF($B$1=0.025,ES_RMS_90_full!AC202,IF($B$1=0.03,ES_RMS_90_full!AC259,IF($B$1=0.04,ES_RMS_90_full!AC373,"n/a"))))</f>
        <v>0.39184389225441801</v>
      </c>
      <c r="AC33" s="140">
        <f>IF($B$1=0.02,ES_RMS_90_full!AD145,IF($B$1=0.025,ES_RMS_90_full!AD202,IF($B$1=0.03,ES_RMS_90_full!AD259,IF($B$1=0.04,ES_RMS_90_full!AD373,"n/a"))))</f>
        <v>0.31347511380353399</v>
      </c>
      <c r="AD33" s="140">
        <f>IF($B$1=0.02,ES_RMS_90_full!AE145,IF($B$1=0.025,ES_RMS_90_full!AE202,IF($B$1=0.03,ES_RMS_90_full!AE259,IF($B$1=0.04,ES_RMS_90_full!AE373,"n/a"))))</f>
        <v>0.26122926150294501</v>
      </c>
      <c r="AE33" s="140">
        <f>IF($B$1=0.02,ES_RMS_90_full!AF145,IF($B$1=0.025,ES_RMS_90_full!AF202,IF($B$1=0.03,ES_RMS_90_full!AF259,IF($B$1=0.04,ES_RMS_90_full!AF373,"n/a"))))</f>
        <v>0.22391079557395299</v>
      </c>
      <c r="AF33" s="140">
        <f>IF($B$1=0.02,ES_RMS_90_full!AG145,IF($B$1=0.025,ES_RMS_90_full!AG202,IF($B$1=0.03,ES_RMS_90_full!AG259,IF($B$1=0.04,ES_RMS_90_full!AG373,"n/a"))))</f>
        <v>0.19592194612720901</v>
      </c>
      <c r="AG33" s="140">
        <f>IF($B$1=0.02,ES_RMS_90_full!AH145,IF($B$1=0.025,ES_RMS_90_full!AH202,IF($B$1=0.03,ES_RMS_90_full!AH259,IF($B$1=0.04,ES_RMS_90_full!AH373,"n/a"))))</f>
        <v>0.17415284100196299</v>
      </c>
      <c r="AH33" s="140">
        <f>IF($B$1=0.02,ES_RMS_90_full!AI145,IF($B$1=0.025,ES_RMS_90_full!AI202,IF($B$1=0.03,ES_RMS_90_full!AI259,IF($B$1=0.04,ES_RMS_90_full!AI373,"n/a"))))</f>
        <v>0.15673755690176699</v>
      </c>
    </row>
    <row r="34" spans="1:34">
      <c r="A34">
        <v>7.5</v>
      </c>
      <c r="B34" s="140">
        <f>IF($B$1=0.02,ES_RMS_90_full!C146,IF($B$1=0.025,ES_RMS_90_full!C203,IF($B$1=0.03,ES_RMS_90_full!C260,IF($B$1=0.04,ES_RMS_90_full!C374,"n/a"))))</f>
        <v>153.34732727641301</v>
      </c>
      <c r="C34" s="140">
        <f>IF($B$1=0.02,ES_RMS_90_full!D146,IF($B$1=0.025,ES_RMS_90_full!D203,IF($B$1=0.03,ES_RMS_90_full!D260,IF($B$1=0.04,ES_RMS_90_full!D374,"n/a"))))</f>
        <v>127.78943939701099</v>
      </c>
      <c r="D34" s="140">
        <f>IF($B$1=0.02,ES_RMS_90_full!E146,IF($B$1=0.025,ES_RMS_90_full!E203,IF($B$1=0.03,ES_RMS_90_full!E260,IF($B$1=0.04,ES_RMS_90_full!E374,"n/a"))))</f>
        <v>109.533805197438</v>
      </c>
      <c r="E34" s="140">
        <f>IF($B$1=0.02,ES_RMS_90_full!F146,IF($B$1=0.025,ES_RMS_90_full!F203,IF($B$1=0.03,ES_RMS_90_full!F260,IF($B$1=0.04,ES_RMS_90_full!F374,"n/a"))))</f>
        <v>95.842079547758402</v>
      </c>
      <c r="F34" s="140">
        <f>IF($B$1=0.02,ES_RMS_90_full!G146,IF($B$1=0.025,ES_RMS_90_full!G203,IF($B$1=0.03,ES_RMS_90_full!G260,IF($B$1=0.04,ES_RMS_90_full!G374,"n/a"))))</f>
        <v>85.192959598007405</v>
      </c>
      <c r="G34" s="140">
        <f>IF($B$1=0.02,ES_RMS_90_full!H146,IF($B$1=0.025,ES_RMS_90_full!H203,IF($B$1=0.03,ES_RMS_90_full!H260,IF($B$1=0.04,ES_RMS_90_full!H374,"n/a"))))</f>
        <v>76.673663638206605</v>
      </c>
      <c r="H34" s="140">
        <f>IF($B$1=0.02,ES_RMS_90_full!I146,IF($B$1=0.025,ES_RMS_90_full!I203,IF($B$1=0.03,ES_RMS_90_full!I260,IF($B$1=0.04,ES_RMS_90_full!I374,"n/a"))))</f>
        <v>38.336831819103303</v>
      </c>
      <c r="I34" s="140">
        <f>IF($B$1=0.02,ES_RMS_90_full!J146,IF($B$1=0.025,ES_RMS_90_full!J203,IF($B$1=0.03,ES_RMS_90_full!J260,IF($B$1=0.04,ES_RMS_90_full!J374,"n/a"))))</f>
        <v>25.557887879402202</v>
      </c>
      <c r="J34" s="140">
        <f>IF($B$1=0.02,ES_RMS_90_full!K146,IF($B$1=0.025,ES_RMS_90_full!K203,IF($B$1=0.03,ES_RMS_90_full!K260,IF($B$1=0.04,ES_RMS_90_full!K374,"n/a"))))</f>
        <v>19.168415909551602</v>
      </c>
      <c r="K34" s="140">
        <f>IF($B$1=0.02,ES_RMS_90_full!L146,IF($B$1=0.025,ES_RMS_90_full!L203,IF($B$1=0.03,ES_RMS_90_full!L260,IF($B$1=0.04,ES_RMS_90_full!L374,"n/a"))))</f>
        <v>15.334732727641301</v>
      </c>
      <c r="L34" s="140">
        <f>IF($B$1=0.02,ES_RMS_90_full!M146,IF($B$1=0.025,ES_RMS_90_full!M203,IF($B$1=0.03,ES_RMS_90_full!M260,IF($B$1=0.04,ES_RMS_90_full!M374,"n/a"))))</f>
        <v>12.778943939701101</v>
      </c>
      <c r="M34" s="140">
        <f>IF($B$1=0.02,ES_RMS_90_full!N146,IF($B$1=0.025,ES_RMS_90_full!N203,IF($B$1=0.03,ES_RMS_90_full!N260,IF($B$1=0.04,ES_RMS_90_full!N374,"n/a"))))</f>
        <v>10.953380519743799</v>
      </c>
      <c r="N34" s="140">
        <f>IF($B$1=0.02,ES_RMS_90_full!O146,IF($B$1=0.025,ES_RMS_90_full!O203,IF($B$1=0.03,ES_RMS_90_full!O260,IF($B$1=0.04,ES_RMS_90_full!O374,"n/a"))))</f>
        <v>9.5842079547758292</v>
      </c>
      <c r="O34" s="140">
        <f>IF($B$1=0.02,ES_RMS_90_full!P146,IF($B$1=0.025,ES_RMS_90_full!P203,IF($B$1=0.03,ES_RMS_90_full!P260,IF($B$1=0.04,ES_RMS_90_full!P374,"n/a"))))</f>
        <v>8.5192959598007398</v>
      </c>
      <c r="P34" s="140">
        <f>IF($B$1=0.02,ES_RMS_90_full!Q146,IF($B$1=0.025,ES_RMS_90_full!Q203,IF($B$1=0.03,ES_RMS_90_full!Q260,IF($B$1=0.04,ES_RMS_90_full!Q374,"n/a"))))</f>
        <v>7.6673663638206602</v>
      </c>
      <c r="Q34" s="140">
        <f>IF($B$1=0.02,ES_RMS_90_full!R146,IF($B$1=0.025,ES_RMS_90_full!R203,IF($B$1=0.03,ES_RMS_90_full!R260,IF($B$1=0.04,ES_RMS_90_full!R374,"n/a"))))</f>
        <v>3.8336831819103301</v>
      </c>
      <c r="R34" s="140">
        <f>IF($B$1=0.02,ES_RMS_90_full!S146,IF($B$1=0.025,ES_RMS_90_full!S203,IF($B$1=0.03,ES_RMS_90_full!S260,IF($B$1=0.04,ES_RMS_90_full!S374,"n/a"))))</f>
        <v>2.5557887879402199</v>
      </c>
      <c r="S34" s="140">
        <f>IF($B$1=0.02,ES_RMS_90_full!T146,IF($B$1=0.025,ES_RMS_90_full!T203,IF($B$1=0.03,ES_RMS_90_full!T260,IF($B$1=0.04,ES_RMS_90_full!T374,"n/a"))))</f>
        <v>1.9168415909551599</v>
      </c>
      <c r="T34" s="140">
        <f>IF($B$1=0.02,ES_RMS_90_full!U146,IF($B$1=0.025,ES_RMS_90_full!U203,IF($B$1=0.03,ES_RMS_90_full!U260,IF($B$1=0.04,ES_RMS_90_full!U374,"n/a"))))</f>
        <v>1.53347327276413</v>
      </c>
      <c r="U34" s="140">
        <f>IF($B$1=0.02,ES_RMS_90_full!V146,IF($B$1=0.025,ES_RMS_90_full!V203,IF($B$1=0.03,ES_RMS_90_full!V260,IF($B$1=0.04,ES_RMS_90_full!V374,"n/a"))))</f>
        <v>1.27789439397011</v>
      </c>
      <c r="V34" s="140">
        <f>IF($B$1=0.02,ES_RMS_90_full!W146,IF($B$1=0.025,ES_RMS_90_full!W203,IF($B$1=0.03,ES_RMS_90_full!W260,IF($B$1=0.04,ES_RMS_90_full!W374,"n/a"))))</f>
        <v>1.0953380519743801</v>
      </c>
      <c r="W34" s="140">
        <f>IF($B$1=0.02,ES_RMS_90_full!X146,IF($B$1=0.025,ES_RMS_90_full!X203,IF($B$1=0.03,ES_RMS_90_full!X260,IF($B$1=0.04,ES_RMS_90_full!X374,"n/a"))))</f>
        <v>0.95842079547758297</v>
      </c>
      <c r="X34" s="140">
        <f>IF($B$1=0.02,ES_RMS_90_full!Y146,IF($B$1=0.025,ES_RMS_90_full!Y203,IF($B$1=0.03,ES_RMS_90_full!Y260,IF($B$1=0.04,ES_RMS_90_full!Y374,"n/a"))))</f>
        <v>0.85192959598007401</v>
      </c>
      <c r="Y34" s="140">
        <f>IF($B$1=0.02,ES_RMS_90_full!Z146,IF($B$1=0.025,ES_RMS_90_full!Z203,IF($B$1=0.03,ES_RMS_90_full!Z260,IF($B$1=0.04,ES_RMS_90_full!Z374,"n/a"))))</f>
        <v>0.76673663638206602</v>
      </c>
      <c r="Z34" s="140">
        <f>IF($B$1=0.02,ES_RMS_90_full!AA146,IF($B$1=0.025,ES_RMS_90_full!AA203,IF($B$1=0.03,ES_RMS_90_full!AA260,IF($B$1=0.04,ES_RMS_90_full!AA374,"n/a"))))</f>
        <v>0.38336831819103301</v>
      </c>
      <c r="AA34" s="140">
        <f>IF($B$1=0.02,ES_RMS_90_full!AB146,IF($B$1=0.025,ES_RMS_90_full!AB203,IF($B$1=0.03,ES_RMS_90_full!AB260,IF($B$1=0.04,ES_RMS_90_full!AB374,"n/a"))))</f>
        <v>0.25557887879402202</v>
      </c>
      <c r="AB34" s="140">
        <f>IF($B$1=0.02,ES_RMS_90_full!AC146,IF($B$1=0.025,ES_RMS_90_full!AC203,IF($B$1=0.03,ES_RMS_90_full!AC260,IF($B$1=0.04,ES_RMS_90_full!AC374,"n/a"))))</f>
        <v>0.191684159095516</v>
      </c>
      <c r="AC34" s="140">
        <f>IF($B$1=0.02,ES_RMS_90_full!AD146,IF($B$1=0.025,ES_RMS_90_full!AD203,IF($B$1=0.03,ES_RMS_90_full!AD260,IF($B$1=0.04,ES_RMS_90_full!AD374,"n/a"))))</f>
        <v>0.15334732727641301</v>
      </c>
      <c r="AD34" s="140">
        <f>IF($B$1=0.02,ES_RMS_90_full!AE146,IF($B$1=0.025,ES_RMS_90_full!AE203,IF($B$1=0.03,ES_RMS_90_full!AE260,IF($B$1=0.04,ES_RMS_90_full!AE374,"n/a"))))</f>
        <v>0.12778943939701101</v>
      </c>
      <c r="AE34" s="140">
        <f>IF($B$1=0.02,ES_RMS_90_full!AF146,IF($B$1=0.025,ES_RMS_90_full!AF203,IF($B$1=0.03,ES_RMS_90_full!AF260,IF($B$1=0.04,ES_RMS_90_full!AF374,"n/a"))))</f>
        <v>0.10953380519743799</v>
      </c>
      <c r="AF34" s="140">
        <f>IF($B$1=0.02,ES_RMS_90_full!AG146,IF($B$1=0.025,ES_RMS_90_full!AG203,IF($B$1=0.03,ES_RMS_90_full!AG260,IF($B$1=0.04,ES_RMS_90_full!AG374,"n/a"))))</f>
        <v>9.5842079547758294E-2</v>
      </c>
      <c r="AG34" s="140">
        <f>IF($B$1=0.02,ES_RMS_90_full!AH146,IF($B$1=0.025,ES_RMS_90_full!AH203,IF($B$1=0.03,ES_RMS_90_full!AH260,IF($B$1=0.04,ES_RMS_90_full!AH374,"n/a"))))</f>
        <v>8.5192959598007406E-2</v>
      </c>
      <c r="AH34" s="140">
        <f>IF($B$1=0.02,ES_RMS_90_full!AI146,IF($B$1=0.025,ES_RMS_90_full!AI203,IF($B$1=0.03,ES_RMS_90_full!AI260,IF($B$1=0.04,ES_RMS_90_full!AI374,"n/a"))))</f>
        <v>7.6673663638206602E-2</v>
      </c>
    </row>
    <row r="35" spans="1:34">
      <c r="A35">
        <v>8</v>
      </c>
      <c r="B35" s="140">
        <f>IF($B$1=0.02,ES_RMS_90_full!C147,IF($B$1=0.025,ES_RMS_90_full!C204,IF($B$1=0.03,ES_RMS_90_full!C261,IF($B$1=0.04,ES_RMS_90_full!C375,"n/a"))))</f>
        <v>127.594322114363</v>
      </c>
      <c r="C35" s="140">
        <f>IF($B$1=0.02,ES_RMS_90_full!D147,IF($B$1=0.025,ES_RMS_90_full!D204,IF($B$1=0.03,ES_RMS_90_full!D261,IF($B$1=0.04,ES_RMS_90_full!D375,"n/a"))))</f>
        <v>106.328601761969</v>
      </c>
      <c r="D35" s="140">
        <f>IF($B$1=0.02,ES_RMS_90_full!E147,IF($B$1=0.025,ES_RMS_90_full!E204,IF($B$1=0.03,ES_RMS_90_full!E261,IF($B$1=0.04,ES_RMS_90_full!E375,"n/a"))))</f>
        <v>91.138801510259697</v>
      </c>
      <c r="E35" s="140">
        <f>IF($B$1=0.02,ES_RMS_90_full!F147,IF($B$1=0.025,ES_RMS_90_full!F204,IF($B$1=0.03,ES_RMS_90_full!F261,IF($B$1=0.04,ES_RMS_90_full!F375,"n/a"))))</f>
        <v>79.746451321477295</v>
      </c>
      <c r="F35" s="140">
        <f>IF($B$1=0.02,ES_RMS_90_full!G147,IF($B$1=0.025,ES_RMS_90_full!G204,IF($B$1=0.03,ES_RMS_90_full!G261,IF($B$1=0.04,ES_RMS_90_full!G375,"n/a"))))</f>
        <v>70.885734507979805</v>
      </c>
      <c r="G35" s="140">
        <f>IF($B$1=0.02,ES_RMS_90_full!H147,IF($B$1=0.025,ES_RMS_90_full!H204,IF($B$1=0.03,ES_RMS_90_full!H261,IF($B$1=0.04,ES_RMS_90_full!H375,"n/a"))))</f>
        <v>63.797161057181803</v>
      </c>
      <c r="H35" s="140">
        <f>IF($B$1=0.02,ES_RMS_90_full!I147,IF($B$1=0.025,ES_RMS_90_full!I204,IF($B$1=0.03,ES_RMS_90_full!I261,IF($B$1=0.04,ES_RMS_90_full!I375,"n/a"))))</f>
        <v>31.898580528590902</v>
      </c>
      <c r="I35" s="140">
        <f>IF($B$1=0.02,ES_RMS_90_full!J147,IF($B$1=0.025,ES_RMS_90_full!J204,IF($B$1=0.03,ES_RMS_90_full!J261,IF($B$1=0.04,ES_RMS_90_full!J375,"n/a"))))</f>
        <v>21.265720352393899</v>
      </c>
      <c r="J35" s="140">
        <f>IF($B$1=0.02,ES_RMS_90_full!K147,IF($B$1=0.025,ES_RMS_90_full!K204,IF($B$1=0.03,ES_RMS_90_full!K261,IF($B$1=0.04,ES_RMS_90_full!K375,"n/a"))))</f>
        <v>15.949290264295399</v>
      </c>
      <c r="K35" s="140">
        <f>IF($B$1=0.02,ES_RMS_90_full!L147,IF($B$1=0.025,ES_RMS_90_full!L204,IF($B$1=0.03,ES_RMS_90_full!L261,IF($B$1=0.04,ES_RMS_90_full!L375,"n/a"))))</f>
        <v>12.7594322114363</v>
      </c>
      <c r="L35" s="140">
        <f>IF($B$1=0.02,ES_RMS_90_full!M147,IF($B$1=0.025,ES_RMS_90_full!M204,IF($B$1=0.03,ES_RMS_90_full!M261,IF($B$1=0.04,ES_RMS_90_full!M375,"n/a"))))</f>
        <v>10.6328601761969</v>
      </c>
      <c r="M35" s="140">
        <f>IF($B$1=0.02,ES_RMS_90_full!N147,IF($B$1=0.025,ES_RMS_90_full!N204,IF($B$1=0.03,ES_RMS_90_full!N261,IF($B$1=0.04,ES_RMS_90_full!N375,"n/a"))))</f>
        <v>9.1138801510259704</v>
      </c>
      <c r="N35" s="140">
        <f>IF($B$1=0.02,ES_RMS_90_full!O147,IF($B$1=0.025,ES_RMS_90_full!O204,IF($B$1=0.03,ES_RMS_90_full!O261,IF($B$1=0.04,ES_RMS_90_full!O375,"n/a"))))</f>
        <v>7.9746451321477201</v>
      </c>
      <c r="O35" s="140">
        <f>IF($B$1=0.02,ES_RMS_90_full!P147,IF($B$1=0.025,ES_RMS_90_full!P204,IF($B$1=0.03,ES_RMS_90_full!P261,IF($B$1=0.04,ES_RMS_90_full!P375,"n/a"))))</f>
        <v>7.0885734507979796</v>
      </c>
      <c r="P35" s="140">
        <f>IF($B$1=0.02,ES_RMS_90_full!Q147,IF($B$1=0.025,ES_RMS_90_full!Q204,IF($B$1=0.03,ES_RMS_90_full!Q261,IF($B$1=0.04,ES_RMS_90_full!Q375,"n/a"))))</f>
        <v>6.3797161057181802</v>
      </c>
      <c r="Q35" s="140">
        <f>IF($B$1=0.02,ES_RMS_90_full!R147,IF($B$1=0.025,ES_RMS_90_full!R204,IF($B$1=0.03,ES_RMS_90_full!R261,IF($B$1=0.04,ES_RMS_90_full!R375,"n/a"))))</f>
        <v>3.1898580528590901</v>
      </c>
      <c r="R35" s="140">
        <f>IF($B$1=0.02,ES_RMS_90_full!S147,IF($B$1=0.025,ES_RMS_90_full!S204,IF($B$1=0.03,ES_RMS_90_full!S261,IF($B$1=0.04,ES_RMS_90_full!S375,"n/a"))))</f>
        <v>2.12657203523939</v>
      </c>
      <c r="S35" s="140">
        <f>IF($B$1=0.02,ES_RMS_90_full!T147,IF($B$1=0.025,ES_RMS_90_full!T204,IF($B$1=0.03,ES_RMS_90_full!T261,IF($B$1=0.04,ES_RMS_90_full!T375,"n/a"))))</f>
        <v>1.5949290264295399</v>
      </c>
      <c r="T35" s="140">
        <f>IF($B$1=0.02,ES_RMS_90_full!U147,IF($B$1=0.025,ES_RMS_90_full!U204,IF($B$1=0.03,ES_RMS_90_full!U261,IF($B$1=0.04,ES_RMS_90_full!U375,"n/a"))))</f>
        <v>1.2759432211436299</v>
      </c>
      <c r="U35" s="140">
        <f>IF($B$1=0.02,ES_RMS_90_full!V147,IF($B$1=0.025,ES_RMS_90_full!V204,IF($B$1=0.03,ES_RMS_90_full!V261,IF($B$1=0.04,ES_RMS_90_full!V375,"n/a"))))</f>
        <v>1.0632860176196901</v>
      </c>
      <c r="V35" s="140">
        <f>IF($B$1=0.02,ES_RMS_90_full!W147,IF($B$1=0.025,ES_RMS_90_full!W204,IF($B$1=0.03,ES_RMS_90_full!W261,IF($B$1=0.04,ES_RMS_90_full!W375,"n/a"))))</f>
        <v>0.91138801510259704</v>
      </c>
      <c r="W35" s="140">
        <f>IF($B$1=0.02,ES_RMS_90_full!X147,IF($B$1=0.025,ES_RMS_90_full!X204,IF($B$1=0.03,ES_RMS_90_full!X261,IF($B$1=0.04,ES_RMS_90_full!X375,"n/a"))))</f>
        <v>0.79746451321477296</v>
      </c>
      <c r="X35" s="140">
        <f>IF($B$1=0.02,ES_RMS_90_full!Y147,IF($B$1=0.025,ES_RMS_90_full!Y204,IF($B$1=0.03,ES_RMS_90_full!Y261,IF($B$1=0.04,ES_RMS_90_full!Y375,"n/a"))))</f>
        <v>0.70885734507979803</v>
      </c>
      <c r="Y35" s="140">
        <f>IF($B$1=0.02,ES_RMS_90_full!Z147,IF($B$1=0.025,ES_RMS_90_full!Z204,IF($B$1=0.03,ES_RMS_90_full!Z261,IF($B$1=0.04,ES_RMS_90_full!Z375,"n/a"))))</f>
        <v>0.63797161057181795</v>
      </c>
      <c r="Z35" s="140">
        <f>IF($B$1=0.02,ES_RMS_90_full!AA147,IF($B$1=0.025,ES_RMS_90_full!AA204,IF($B$1=0.03,ES_RMS_90_full!AA261,IF($B$1=0.04,ES_RMS_90_full!AA375,"n/a"))))</f>
        <v>0.31898580528590897</v>
      </c>
      <c r="AA35" s="140">
        <f>IF($B$1=0.02,ES_RMS_90_full!AB147,IF($B$1=0.025,ES_RMS_90_full!AB204,IF($B$1=0.03,ES_RMS_90_full!AB261,IF($B$1=0.04,ES_RMS_90_full!AB375,"n/a"))))</f>
        <v>0.21265720352393899</v>
      </c>
      <c r="AB35" s="140">
        <f>IF($B$1=0.02,ES_RMS_90_full!AC147,IF($B$1=0.025,ES_RMS_90_full!AC204,IF($B$1=0.03,ES_RMS_90_full!AC261,IF($B$1=0.04,ES_RMS_90_full!AC375,"n/a"))))</f>
        <v>0.15949290264295399</v>
      </c>
      <c r="AC35" s="140">
        <f>IF($B$1=0.02,ES_RMS_90_full!AD147,IF($B$1=0.025,ES_RMS_90_full!AD204,IF($B$1=0.03,ES_RMS_90_full!AD261,IF($B$1=0.04,ES_RMS_90_full!AD375,"n/a"))))</f>
        <v>0.127594322114363</v>
      </c>
      <c r="AD35" s="140">
        <f>IF($B$1=0.02,ES_RMS_90_full!AE147,IF($B$1=0.025,ES_RMS_90_full!AE204,IF($B$1=0.03,ES_RMS_90_full!AE261,IF($B$1=0.04,ES_RMS_90_full!AE375,"n/a"))))</f>
        <v>0.106328601761969</v>
      </c>
      <c r="AE35" s="140">
        <f>IF($B$1=0.02,ES_RMS_90_full!AF147,IF($B$1=0.025,ES_RMS_90_full!AF204,IF($B$1=0.03,ES_RMS_90_full!AF261,IF($B$1=0.04,ES_RMS_90_full!AF375,"n/a"))))</f>
        <v>9.1138801510259701E-2</v>
      </c>
      <c r="AF35" s="140">
        <f>IF($B$1=0.02,ES_RMS_90_full!AG147,IF($B$1=0.025,ES_RMS_90_full!AG204,IF($B$1=0.03,ES_RMS_90_full!AG261,IF($B$1=0.04,ES_RMS_90_full!AG375,"n/a"))))</f>
        <v>7.9746451321477299E-2</v>
      </c>
      <c r="AG35" s="140">
        <f>IF($B$1=0.02,ES_RMS_90_full!AH147,IF($B$1=0.025,ES_RMS_90_full!AH204,IF($B$1=0.03,ES_RMS_90_full!AH261,IF($B$1=0.04,ES_RMS_90_full!AH375,"n/a"))))</f>
        <v>7.0885734507979803E-2</v>
      </c>
      <c r="AH35" s="140">
        <f>IF($B$1=0.02,ES_RMS_90_full!AI147,IF($B$1=0.025,ES_RMS_90_full!AI204,IF($B$1=0.03,ES_RMS_90_full!AI261,IF($B$1=0.04,ES_RMS_90_full!AI375,"n/a"))))</f>
        <v>6.3797161057181806E-2</v>
      </c>
    </row>
    <row r="36" spans="1:34">
      <c r="A36">
        <v>8.5</v>
      </c>
      <c r="B36" s="140">
        <f>IF($B$1=0.02,ES_RMS_90_full!C148,IF($B$1=0.025,ES_RMS_90_full!C205,IF($B$1=0.03,ES_RMS_90_full!C262,IF($B$1=0.04,ES_RMS_90_full!C376,"n/a"))))</f>
        <v>168.44890790947099</v>
      </c>
      <c r="C36" s="140">
        <f>IF($B$1=0.02,ES_RMS_90_full!D148,IF($B$1=0.025,ES_RMS_90_full!D205,IF($B$1=0.03,ES_RMS_90_full!D262,IF($B$1=0.04,ES_RMS_90_full!D376,"n/a"))))</f>
        <v>140.374089924559</v>
      </c>
      <c r="D36" s="140">
        <f>IF($B$1=0.02,ES_RMS_90_full!E148,IF($B$1=0.025,ES_RMS_90_full!E205,IF($B$1=0.03,ES_RMS_90_full!E262,IF($B$1=0.04,ES_RMS_90_full!E376,"n/a"))))</f>
        <v>120.320648506765</v>
      </c>
      <c r="E36" s="140">
        <f>IF($B$1=0.02,ES_RMS_90_full!F148,IF($B$1=0.025,ES_RMS_90_full!F205,IF($B$1=0.03,ES_RMS_90_full!F262,IF($B$1=0.04,ES_RMS_90_full!F376,"n/a"))))</f>
        <v>105.280567443419</v>
      </c>
      <c r="F36" s="140">
        <f>IF($B$1=0.02,ES_RMS_90_full!G148,IF($B$1=0.025,ES_RMS_90_full!G205,IF($B$1=0.03,ES_RMS_90_full!G262,IF($B$1=0.04,ES_RMS_90_full!G376,"n/a"))))</f>
        <v>93.582726616372796</v>
      </c>
      <c r="G36" s="140">
        <f>IF($B$1=0.02,ES_RMS_90_full!H148,IF($B$1=0.025,ES_RMS_90_full!H205,IF($B$1=0.03,ES_RMS_90_full!H262,IF($B$1=0.04,ES_RMS_90_full!H376,"n/a"))))</f>
        <v>84.224453954735495</v>
      </c>
      <c r="H36" s="140">
        <f>IF($B$1=0.02,ES_RMS_90_full!I148,IF($B$1=0.025,ES_RMS_90_full!I205,IF($B$1=0.03,ES_RMS_90_full!I262,IF($B$1=0.04,ES_RMS_90_full!I376,"n/a"))))</f>
        <v>42.112226977367698</v>
      </c>
      <c r="I36" s="140">
        <f>IF($B$1=0.02,ES_RMS_90_full!J148,IF($B$1=0.025,ES_RMS_90_full!J205,IF($B$1=0.03,ES_RMS_90_full!J262,IF($B$1=0.04,ES_RMS_90_full!J376,"n/a"))))</f>
        <v>28.0748179849118</v>
      </c>
      <c r="J36" s="140">
        <f>IF($B$1=0.02,ES_RMS_90_full!K148,IF($B$1=0.025,ES_RMS_90_full!K205,IF($B$1=0.03,ES_RMS_90_full!K262,IF($B$1=0.04,ES_RMS_90_full!K376,"n/a"))))</f>
        <v>21.056113488683799</v>
      </c>
      <c r="K36" s="140">
        <f>IF($B$1=0.02,ES_RMS_90_full!L148,IF($B$1=0.025,ES_RMS_90_full!L205,IF($B$1=0.03,ES_RMS_90_full!L262,IF($B$1=0.04,ES_RMS_90_full!L376,"n/a"))))</f>
        <v>16.844890790947101</v>
      </c>
      <c r="L36" s="140">
        <f>IF($B$1=0.02,ES_RMS_90_full!M148,IF($B$1=0.025,ES_RMS_90_full!M205,IF($B$1=0.03,ES_RMS_90_full!M262,IF($B$1=0.04,ES_RMS_90_full!M376,"n/a"))))</f>
        <v>14.0374089924559</v>
      </c>
      <c r="M36" s="140">
        <f>IF($B$1=0.02,ES_RMS_90_full!N148,IF($B$1=0.025,ES_RMS_90_full!N205,IF($B$1=0.03,ES_RMS_90_full!N262,IF($B$1=0.04,ES_RMS_90_full!N376,"n/a"))))</f>
        <v>12.0320648506765</v>
      </c>
      <c r="N36" s="140">
        <f>IF($B$1=0.02,ES_RMS_90_full!O148,IF($B$1=0.025,ES_RMS_90_full!O205,IF($B$1=0.03,ES_RMS_90_full!O262,IF($B$1=0.04,ES_RMS_90_full!O376,"n/a"))))</f>
        <v>10.5280567443419</v>
      </c>
      <c r="O36" s="140">
        <f>IF($B$1=0.02,ES_RMS_90_full!P148,IF($B$1=0.025,ES_RMS_90_full!P205,IF($B$1=0.03,ES_RMS_90_full!P262,IF($B$1=0.04,ES_RMS_90_full!P376,"n/a"))))</f>
        <v>9.3582726616372796</v>
      </c>
      <c r="P36" s="140">
        <f>IF($B$1=0.02,ES_RMS_90_full!Q148,IF($B$1=0.025,ES_RMS_90_full!Q205,IF($B$1=0.03,ES_RMS_90_full!Q262,IF($B$1=0.04,ES_RMS_90_full!Q376,"n/a"))))</f>
        <v>8.4224453954735594</v>
      </c>
      <c r="Q36" s="140">
        <f>IF($B$1=0.02,ES_RMS_90_full!R148,IF($B$1=0.025,ES_RMS_90_full!R205,IF($B$1=0.03,ES_RMS_90_full!R262,IF($B$1=0.04,ES_RMS_90_full!R376,"n/a"))))</f>
        <v>4.2112226977367797</v>
      </c>
      <c r="R36" s="140">
        <f>IF($B$1=0.02,ES_RMS_90_full!S148,IF($B$1=0.025,ES_RMS_90_full!S205,IF($B$1=0.03,ES_RMS_90_full!S262,IF($B$1=0.04,ES_RMS_90_full!S376,"n/a"))))</f>
        <v>2.80748179849118</v>
      </c>
      <c r="S36" s="140">
        <f>IF($B$1=0.02,ES_RMS_90_full!T148,IF($B$1=0.025,ES_RMS_90_full!T205,IF($B$1=0.03,ES_RMS_90_full!T262,IF($B$1=0.04,ES_RMS_90_full!T376,"n/a"))))</f>
        <v>2.1056113488683899</v>
      </c>
      <c r="T36" s="140">
        <f>IF($B$1=0.02,ES_RMS_90_full!U148,IF($B$1=0.025,ES_RMS_90_full!U205,IF($B$1=0.03,ES_RMS_90_full!U262,IF($B$1=0.04,ES_RMS_90_full!U376,"n/a"))))</f>
        <v>1.68448907909471</v>
      </c>
      <c r="U36" s="140">
        <f>IF($B$1=0.02,ES_RMS_90_full!V148,IF($B$1=0.025,ES_RMS_90_full!V205,IF($B$1=0.03,ES_RMS_90_full!V262,IF($B$1=0.04,ES_RMS_90_full!V376,"n/a"))))</f>
        <v>1.40374089924559</v>
      </c>
      <c r="V36" s="140">
        <f>IF($B$1=0.02,ES_RMS_90_full!W148,IF($B$1=0.025,ES_RMS_90_full!W205,IF($B$1=0.03,ES_RMS_90_full!W262,IF($B$1=0.04,ES_RMS_90_full!W376,"n/a"))))</f>
        <v>1.20320648506765</v>
      </c>
      <c r="W36" s="140">
        <f>IF($B$1=0.02,ES_RMS_90_full!X148,IF($B$1=0.025,ES_RMS_90_full!X205,IF($B$1=0.03,ES_RMS_90_full!X262,IF($B$1=0.04,ES_RMS_90_full!X376,"n/a"))))</f>
        <v>1.05280567443419</v>
      </c>
      <c r="X36" s="140">
        <f>IF($B$1=0.02,ES_RMS_90_full!Y148,IF($B$1=0.025,ES_RMS_90_full!Y205,IF($B$1=0.03,ES_RMS_90_full!Y262,IF($B$1=0.04,ES_RMS_90_full!Y376,"n/a"))))</f>
        <v>0.93582726616372802</v>
      </c>
      <c r="Y36" s="140">
        <f>IF($B$1=0.02,ES_RMS_90_full!Z148,IF($B$1=0.025,ES_RMS_90_full!Z205,IF($B$1=0.03,ES_RMS_90_full!Z262,IF($B$1=0.04,ES_RMS_90_full!Z376,"n/a"))))</f>
        <v>0.84224453954735501</v>
      </c>
      <c r="Z36" s="140">
        <f>IF($B$1=0.02,ES_RMS_90_full!AA148,IF($B$1=0.025,ES_RMS_90_full!AA205,IF($B$1=0.03,ES_RMS_90_full!AA262,IF($B$1=0.04,ES_RMS_90_full!AA376,"n/a"))))</f>
        <v>0.421122269773677</v>
      </c>
      <c r="AA36" s="140">
        <f>IF($B$1=0.02,ES_RMS_90_full!AB148,IF($B$1=0.025,ES_RMS_90_full!AB205,IF($B$1=0.03,ES_RMS_90_full!AB262,IF($B$1=0.04,ES_RMS_90_full!AB376,"n/a"))))</f>
        <v>0.28074817984911798</v>
      </c>
      <c r="AB36" s="140">
        <f>IF($B$1=0.02,ES_RMS_90_full!AC148,IF($B$1=0.025,ES_RMS_90_full!AC205,IF($B$1=0.03,ES_RMS_90_full!AC262,IF($B$1=0.04,ES_RMS_90_full!AC376,"n/a"))))</f>
        <v>0.210561134886838</v>
      </c>
      <c r="AC36" s="140">
        <f>IF($B$1=0.02,ES_RMS_90_full!AD148,IF($B$1=0.025,ES_RMS_90_full!AD205,IF($B$1=0.03,ES_RMS_90_full!AD262,IF($B$1=0.04,ES_RMS_90_full!AD376,"n/a"))))</f>
        <v>0.16844890790947101</v>
      </c>
      <c r="AD36" s="140">
        <f>IF($B$1=0.02,ES_RMS_90_full!AE148,IF($B$1=0.025,ES_RMS_90_full!AE205,IF($B$1=0.03,ES_RMS_90_full!AE262,IF($B$1=0.04,ES_RMS_90_full!AE376,"n/a"))))</f>
        <v>0.14037408992455899</v>
      </c>
      <c r="AE36" s="140">
        <f>IF($B$1=0.02,ES_RMS_90_full!AF148,IF($B$1=0.025,ES_RMS_90_full!AF205,IF($B$1=0.03,ES_RMS_90_full!AF262,IF($B$1=0.04,ES_RMS_90_full!AF376,"n/a"))))</f>
        <v>0.12032064850676499</v>
      </c>
      <c r="AF36" s="140">
        <f>IF($B$1=0.02,ES_RMS_90_full!AG148,IF($B$1=0.025,ES_RMS_90_full!AG205,IF($B$1=0.03,ES_RMS_90_full!AG262,IF($B$1=0.04,ES_RMS_90_full!AG376,"n/a"))))</f>
        <v>0.105280567443419</v>
      </c>
      <c r="AG36" s="140">
        <f>IF($B$1=0.02,ES_RMS_90_full!AH148,IF($B$1=0.025,ES_RMS_90_full!AH205,IF($B$1=0.03,ES_RMS_90_full!AH262,IF($B$1=0.04,ES_RMS_90_full!AH376,"n/a"))))</f>
        <v>9.3582726616372805E-2</v>
      </c>
      <c r="AH36" s="140">
        <f>IF($B$1=0.02,ES_RMS_90_full!AI148,IF($B$1=0.025,ES_RMS_90_full!AI205,IF($B$1=0.03,ES_RMS_90_full!AI262,IF($B$1=0.04,ES_RMS_90_full!AI376,"n/a"))))</f>
        <v>8.4224453954735504E-2</v>
      </c>
    </row>
    <row r="37" spans="1:34">
      <c r="A37">
        <v>9</v>
      </c>
      <c r="B37" s="140">
        <f>IF($B$1=0.02,ES_RMS_90_full!C149,IF($B$1=0.025,ES_RMS_90_full!C206,IF($B$1=0.03,ES_RMS_90_full!C263,IF($B$1=0.04,ES_RMS_90_full!C377,"n/a"))))</f>
        <v>124.95807015693499</v>
      </c>
      <c r="C37" s="140">
        <f>IF($B$1=0.02,ES_RMS_90_full!D149,IF($B$1=0.025,ES_RMS_90_full!D206,IF($B$1=0.03,ES_RMS_90_full!D263,IF($B$1=0.04,ES_RMS_90_full!D377,"n/a"))))</f>
        <v>104.131725130779</v>
      </c>
      <c r="D37" s="140">
        <f>IF($B$1=0.02,ES_RMS_90_full!E149,IF($B$1=0.025,ES_RMS_90_full!E206,IF($B$1=0.03,ES_RMS_90_full!E263,IF($B$1=0.04,ES_RMS_90_full!E377,"n/a"))))</f>
        <v>89.255764397810793</v>
      </c>
      <c r="E37" s="140">
        <f>IF($B$1=0.02,ES_RMS_90_full!F149,IF($B$1=0.025,ES_RMS_90_full!F206,IF($B$1=0.03,ES_RMS_90_full!F263,IF($B$1=0.04,ES_RMS_90_full!F377,"n/a"))))</f>
        <v>78.098793848084497</v>
      </c>
      <c r="F37" s="140">
        <f>IF($B$1=0.02,ES_RMS_90_full!G149,IF($B$1=0.025,ES_RMS_90_full!G206,IF($B$1=0.03,ES_RMS_90_full!G263,IF($B$1=0.04,ES_RMS_90_full!G377,"n/a"))))</f>
        <v>69.421150087186206</v>
      </c>
      <c r="G37" s="140">
        <f>IF($B$1=0.02,ES_RMS_90_full!H149,IF($B$1=0.025,ES_RMS_90_full!H206,IF($B$1=0.03,ES_RMS_90_full!H263,IF($B$1=0.04,ES_RMS_90_full!H377,"n/a"))))</f>
        <v>62.479035078467597</v>
      </c>
      <c r="H37" s="140">
        <f>IF($B$1=0.02,ES_RMS_90_full!I149,IF($B$1=0.025,ES_RMS_90_full!I206,IF($B$1=0.03,ES_RMS_90_full!I263,IF($B$1=0.04,ES_RMS_90_full!I377,"n/a"))))</f>
        <v>31.239517539233798</v>
      </c>
      <c r="I37" s="140">
        <f>IF($B$1=0.02,ES_RMS_90_full!J149,IF($B$1=0.025,ES_RMS_90_full!J206,IF($B$1=0.03,ES_RMS_90_full!J263,IF($B$1=0.04,ES_RMS_90_full!J377,"n/a"))))</f>
        <v>20.826345026155799</v>
      </c>
      <c r="J37" s="140">
        <f>IF($B$1=0.02,ES_RMS_90_full!K149,IF($B$1=0.025,ES_RMS_90_full!K206,IF($B$1=0.03,ES_RMS_90_full!K263,IF($B$1=0.04,ES_RMS_90_full!K377,"n/a"))))</f>
        <v>15.6197587696168</v>
      </c>
      <c r="K37" s="140">
        <f>IF($B$1=0.02,ES_RMS_90_full!L149,IF($B$1=0.025,ES_RMS_90_full!L206,IF($B$1=0.03,ES_RMS_90_full!L263,IF($B$1=0.04,ES_RMS_90_full!L377,"n/a"))))</f>
        <v>12.495807015693501</v>
      </c>
      <c r="L37" s="140">
        <f>IF($B$1=0.02,ES_RMS_90_full!M149,IF($B$1=0.025,ES_RMS_90_full!M206,IF($B$1=0.03,ES_RMS_90_full!M263,IF($B$1=0.04,ES_RMS_90_full!M377,"n/a"))))</f>
        <v>10.4131725130779</v>
      </c>
      <c r="M37" s="140">
        <f>IF($B$1=0.02,ES_RMS_90_full!N149,IF($B$1=0.025,ES_RMS_90_full!N206,IF($B$1=0.03,ES_RMS_90_full!N263,IF($B$1=0.04,ES_RMS_90_full!N377,"n/a"))))</f>
        <v>8.9255764397810804</v>
      </c>
      <c r="N37" s="140">
        <f>IF($B$1=0.02,ES_RMS_90_full!O149,IF($B$1=0.025,ES_RMS_90_full!O206,IF($B$1=0.03,ES_RMS_90_full!O263,IF($B$1=0.04,ES_RMS_90_full!O377,"n/a"))))</f>
        <v>7.8098793848084496</v>
      </c>
      <c r="O37" s="140">
        <f>IF($B$1=0.02,ES_RMS_90_full!P149,IF($B$1=0.025,ES_RMS_90_full!P206,IF($B$1=0.03,ES_RMS_90_full!P263,IF($B$1=0.04,ES_RMS_90_full!P377,"n/a"))))</f>
        <v>6.9421150087186199</v>
      </c>
      <c r="P37" s="140">
        <f>IF($B$1=0.02,ES_RMS_90_full!Q149,IF($B$1=0.025,ES_RMS_90_full!Q206,IF($B$1=0.03,ES_RMS_90_full!Q263,IF($B$1=0.04,ES_RMS_90_full!Q377,"n/a"))))</f>
        <v>6.2479035078467504</v>
      </c>
      <c r="Q37" s="140">
        <f>IF($B$1=0.02,ES_RMS_90_full!R149,IF($B$1=0.025,ES_RMS_90_full!R206,IF($B$1=0.03,ES_RMS_90_full!R263,IF($B$1=0.04,ES_RMS_90_full!R377,"n/a"))))</f>
        <v>3.1239517539233801</v>
      </c>
      <c r="R37" s="140">
        <f>IF($B$1=0.02,ES_RMS_90_full!S149,IF($B$1=0.025,ES_RMS_90_full!S206,IF($B$1=0.03,ES_RMS_90_full!S263,IF($B$1=0.04,ES_RMS_90_full!S377,"n/a"))))</f>
        <v>2.0826345026155799</v>
      </c>
      <c r="S37" s="140">
        <f>IF($B$1=0.02,ES_RMS_90_full!T149,IF($B$1=0.025,ES_RMS_90_full!T206,IF($B$1=0.03,ES_RMS_90_full!T263,IF($B$1=0.04,ES_RMS_90_full!T377,"n/a"))))</f>
        <v>1.5619758769616801</v>
      </c>
      <c r="T37" s="140">
        <f>IF($B$1=0.02,ES_RMS_90_full!U149,IF($B$1=0.025,ES_RMS_90_full!U206,IF($B$1=0.03,ES_RMS_90_full!U263,IF($B$1=0.04,ES_RMS_90_full!U377,"n/a"))))</f>
        <v>1.2495807015693501</v>
      </c>
      <c r="U37" s="140">
        <f>IF($B$1=0.02,ES_RMS_90_full!V149,IF($B$1=0.025,ES_RMS_90_full!V206,IF($B$1=0.03,ES_RMS_90_full!V263,IF($B$1=0.04,ES_RMS_90_full!V377,"n/a"))))</f>
        <v>1.04131725130779</v>
      </c>
      <c r="V37" s="140">
        <f>IF($B$1=0.02,ES_RMS_90_full!W149,IF($B$1=0.025,ES_RMS_90_full!W206,IF($B$1=0.03,ES_RMS_90_full!W263,IF($B$1=0.04,ES_RMS_90_full!W377,"n/a"))))</f>
        <v>0.892557643978108</v>
      </c>
      <c r="W37" s="140">
        <f>IF($B$1=0.02,ES_RMS_90_full!X149,IF($B$1=0.025,ES_RMS_90_full!X206,IF($B$1=0.03,ES_RMS_90_full!X263,IF($B$1=0.04,ES_RMS_90_full!X377,"n/a"))))</f>
        <v>0.78098793848084402</v>
      </c>
      <c r="X37" s="140">
        <f>IF($B$1=0.02,ES_RMS_90_full!Y149,IF($B$1=0.025,ES_RMS_90_full!Y206,IF($B$1=0.03,ES_RMS_90_full!Y263,IF($B$1=0.04,ES_RMS_90_full!Y377,"n/a"))))</f>
        <v>0.69421150087186201</v>
      </c>
      <c r="Y37" s="140">
        <f>IF($B$1=0.02,ES_RMS_90_full!Z149,IF($B$1=0.025,ES_RMS_90_full!Z206,IF($B$1=0.03,ES_RMS_90_full!Z263,IF($B$1=0.04,ES_RMS_90_full!Z377,"n/a"))))</f>
        <v>0.62479035078467504</v>
      </c>
      <c r="Z37" s="140">
        <f>IF($B$1=0.02,ES_RMS_90_full!AA149,IF($B$1=0.025,ES_RMS_90_full!AA206,IF($B$1=0.03,ES_RMS_90_full!AA263,IF($B$1=0.04,ES_RMS_90_full!AA377,"n/a"))))</f>
        <v>0.31239517539233802</v>
      </c>
      <c r="AA37" s="140">
        <f>IF($B$1=0.02,ES_RMS_90_full!AB149,IF($B$1=0.025,ES_RMS_90_full!AB206,IF($B$1=0.03,ES_RMS_90_full!AB263,IF($B$1=0.04,ES_RMS_90_full!AB377,"n/a"))))</f>
        <v>0.20826345026155799</v>
      </c>
      <c r="AB37" s="140">
        <f>IF($B$1=0.02,ES_RMS_90_full!AC149,IF($B$1=0.025,ES_RMS_90_full!AC206,IF($B$1=0.03,ES_RMS_90_full!AC263,IF($B$1=0.04,ES_RMS_90_full!AC377,"n/a"))))</f>
        <v>0.15619758769616801</v>
      </c>
      <c r="AC37" s="140">
        <f>IF($B$1=0.02,ES_RMS_90_full!AD149,IF($B$1=0.025,ES_RMS_90_full!AD206,IF($B$1=0.03,ES_RMS_90_full!AD263,IF($B$1=0.04,ES_RMS_90_full!AD377,"n/a"))))</f>
        <v>0.124958070156935</v>
      </c>
      <c r="AD37" s="140">
        <f>IF($B$1=0.02,ES_RMS_90_full!AE149,IF($B$1=0.025,ES_RMS_90_full!AE206,IF($B$1=0.03,ES_RMS_90_full!AE263,IF($B$1=0.04,ES_RMS_90_full!AE377,"n/a"))))</f>
        <v>0.10413172513077899</v>
      </c>
      <c r="AE37" s="140">
        <f>IF($B$1=0.02,ES_RMS_90_full!AF149,IF($B$1=0.025,ES_RMS_90_full!AF206,IF($B$1=0.03,ES_RMS_90_full!AF263,IF($B$1=0.04,ES_RMS_90_full!AF377,"n/a"))))</f>
        <v>8.92557643978108E-2</v>
      </c>
      <c r="AF37" s="140">
        <f>IF($B$1=0.02,ES_RMS_90_full!AG149,IF($B$1=0.025,ES_RMS_90_full!AG206,IF($B$1=0.03,ES_RMS_90_full!AG263,IF($B$1=0.04,ES_RMS_90_full!AG377,"n/a"))))</f>
        <v>7.8098793848084394E-2</v>
      </c>
      <c r="AG37" s="140">
        <f>IF($B$1=0.02,ES_RMS_90_full!AH149,IF($B$1=0.025,ES_RMS_90_full!AH206,IF($B$1=0.03,ES_RMS_90_full!AH263,IF($B$1=0.04,ES_RMS_90_full!AH377,"n/a"))))</f>
        <v>6.9421150087186106E-2</v>
      </c>
      <c r="AH37" s="140">
        <f>IF($B$1=0.02,ES_RMS_90_full!AI149,IF($B$1=0.025,ES_RMS_90_full!AI206,IF($B$1=0.03,ES_RMS_90_full!AI263,IF($B$1=0.04,ES_RMS_90_full!AI377,"n/a"))))</f>
        <v>6.2479035078467603E-2</v>
      </c>
    </row>
    <row r="38" spans="1:34">
      <c r="A38">
        <v>9.5</v>
      </c>
      <c r="B38" s="140">
        <f>IF($B$1=0.02,ES_RMS_90_full!C150,IF($B$1=0.025,ES_RMS_90_full!C207,IF($B$1=0.03,ES_RMS_90_full!C264,IF($B$1=0.04,ES_RMS_90_full!C378,"n/a"))))</f>
        <v>127.80064135086801</v>
      </c>
      <c r="C38" s="140">
        <f>IF($B$1=0.02,ES_RMS_90_full!D150,IF($B$1=0.025,ES_RMS_90_full!D207,IF($B$1=0.03,ES_RMS_90_full!D264,IF($B$1=0.04,ES_RMS_90_full!D378,"n/a"))))</f>
        <v>106.50053445905699</v>
      </c>
      <c r="D38" s="140">
        <f>IF($B$1=0.02,ES_RMS_90_full!E150,IF($B$1=0.025,ES_RMS_90_full!E207,IF($B$1=0.03,ES_RMS_90_full!E264,IF($B$1=0.04,ES_RMS_90_full!E378,"n/a"))))</f>
        <v>91.286172393477699</v>
      </c>
      <c r="E38" s="140">
        <f>IF($B$1=0.02,ES_RMS_90_full!F150,IF($B$1=0.025,ES_RMS_90_full!F207,IF($B$1=0.03,ES_RMS_90_full!F264,IF($B$1=0.04,ES_RMS_90_full!F378,"n/a"))))</f>
        <v>79.875400844293097</v>
      </c>
      <c r="F38" s="140">
        <f>IF($B$1=0.02,ES_RMS_90_full!G150,IF($B$1=0.025,ES_RMS_90_full!G207,IF($B$1=0.03,ES_RMS_90_full!G264,IF($B$1=0.04,ES_RMS_90_full!G378,"n/a"))))</f>
        <v>71.000356306038299</v>
      </c>
      <c r="G38" s="140">
        <f>IF($B$1=0.02,ES_RMS_90_full!H150,IF($B$1=0.025,ES_RMS_90_full!H207,IF($B$1=0.03,ES_RMS_90_full!H264,IF($B$1=0.04,ES_RMS_90_full!H378,"n/a"))))</f>
        <v>63.900320675434401</v>
      </c>
      <c r="H38" s="140">
        <f>IF($B$1=0.02,ES_RMS_90_full!I150,IF($B$1=0.025,ES_RMS_90_full!I207,IF($B$1=0.03,ES_RMS_90_full!I264,IF($B$1=0.04,ES_RMS_90_full!I378,"n/a"))))</f>
        <v>31.9501603377172</v>
      </c>
      <c r="I38" s="140">
        <f>IF($B$1=0.02,ES_RMS_90_full!J150,IF($B$1=0.025,ES_RMS_90_full!J207,IF($B$1=0.03,ES_RMS_90_full!J264,IF($B$1=0.04,ES_RMS_90_full!J378,"n/a"))))</f>
        <v>21.300106891811399</v>
      </c>
      <c r="J38" s="140">
        <f>IF($B$1=0.02,ES_RMS_90_full!K150,IF($B$1=0.025,ES_RMS_90_full!K207,IF($B$1=0.03,ES_RMS_90_full!K264,IF($B$1=0.04,ES_RMS_90_full!K378,"n/a"))))</f>
        <v>15.9750801688586</v>
      </c>
      <c r="K38" s="140">
        <f>IF($B$1=0.02,ES_RMS_90_full!L150,IF($B$1=0.025,ES_RMS_90_full!L207,IF($B$1=0.03,ES_RMS_90_full!L264,IF($B$1=0.04,ES_RMS_90_full!L378,"n/a"))))</f>
        <v>12.7800641350868</v>
      </c>
      <c r="L38" s="140">
        <f>IF($B$1=0.02,ES_RMS_90_full!M150,IF($B$1=0.025,ES_RMS_90_full!M207,IF($B$1=0.03,ES_RMS_90_full!M264,IF($B$1=0.04,ES_RMS_90_full!M378,"n/a"))))</f>
        <v>10.6500534459057</v>
      </c>
      <c r="M38" s="140">
        <f>IF($B$1=0.02,ES_RMS_90_full!N150,IF($B$1=0.025,ES_RMS_90_full!N207,IF($B$1=0.03,ES_RMS_90_full!N264,IF($B$1=0.04,ES_RMS_90_full!N378,"n/a"))))</f>
        <v>9.1286172393477791</v>
      </c>
      <c r="N38" s="140">
        <f>IF($B$1=0.02,ES_RMS_90_full!O150,IF($B$1=0.025,ES_RMS_90_full!O207,IF($B$1=0.03,ES_RMS_90_full!O264,IF($B$1=0.04,ES_RMS_90_full!O378,"n/a"))))</f>
        <v>7.9875400844293001</v>
      </c>
      <c r="O38" s="140">
        <f>IF($B$1=0.02,ES_RMS_90_full!P150,IF($B$1=0.025,ES_RMS_90_full!P207,IF($B$1=0.03,ES_RMS_90_full!P264,IF($B$1=0.04,ES_RMS_90_full!P378,"n/a"))))</f>
        <v>7.1000356306038297</v>
      </c>
      <c r="P38" s="140">
        <f>IF($B$1=0.02,ES_RMS_90_full!Q150,IF($B$1=0.025,ES_RMS_90_full!Q207,IF($B$1=0.03,ES_RMS_90_full!Q264,IF($B$1=0.04,ES_RMS_90_full!Q378,"n/a"))))</f>
        <v>6.3900320675434399</v>
      </c>
      <c r="Q38" s="140">
        <f>IF($B$1=0.02,ES_RMS_90_full!R150,IF($B$1=0.025,ES_RMS_90_full!R207,IF($B$1=0.03,ES_RMS_90_full!R264,IF($B$1=0.04,ES_RMS_90_full!R378,"n/a"))))</f>
        <v>3.1950160337717199</v>
      </c>
      <c r="R38" s="140">
        <f>IF($B$1=0.02,ES_RMS_90_full!S150,IF($B$1=0.025,ES_RMS_90_full!S207,IF($B$1=0.03,ES_RMS_90_full!S264,IF($B$1=0.04,ES_RMS_90_full!S378,"n/a"))))</f>
        <v>2.1300106891811401</v>
      </c>
      <c r="S38" s="140">
        <f>IF($B$1=0.02,ES_RMS_90_full!T150,IF($B$1=0.025,ES_RMS_90_full!T207,IF($B$1=0.03,ES_RMS_90_full!T264,IF($B$1=0.04,ES_RMS_90_full!T378,"n/a"))))</f>
        <v>1.59750801688586</v>
      </c>
      <c r="T38" s="140">
        <f>IF($B$1=0.02,ES_RMS_90_full!U150,IF($B$1=0.025,ES_RMS_90_full!U207,IF($B$1=0.03,ES_RMS_90_full!U264,IF($B$1=0.04,ES_RMS_90_full!U378,"n/a"))))</f>
        <v>1.2780064135086799</v>
      </c>
      <c r="U38" s="140">
        <f>IF($B$1=0.02,ES_RMS_90_full!V150,IF($B$1=0.025,ES_RMS_90_full!V207,IF($B$1=0.03,ES_RMS_90_full!V264,IF($B$1=0.04,ES_RMS_90_full!V378,"n/a"))))</f>
        <v>1.0650053445905701</v>
      </c>
      <c r="V38" s="140">
        <f>IF($B$1=0.02,ES_RMS_90_full!W150,IF($B$1=0.025,ES_RMS_90_full!W207,IF($B$1=0.03,ES_RMS_90_full!W264,IF($B$1=0.04,ES_RMS_90_full!W378,"n/a"))))</f>
        <v>0.91286172393477805</v>
      </c>
      <c r="W38" s="140">
        <f>IF($B$1=0.02,ES_RMS_90_full!X150,IF($B$1=0.025,ES_RMS_90_full!X207,IF($B$1=0.03,ES_RMS_90_full!X264,IF($B$1=0.04,ES_RMS_90_full!X378,"n/a"))))</f>
        <v>0.79875400844292999</v>
      </c>
      <c r="X38" s="140">
        <f>IF($B$1=0.02,ES_RMS_90_full!Y150,IF($B$1=0.025,ES_RMS_90_full!Y207,IF($B$1=0.03,ES_RMS_90_full!Y264,IF($B$1=0.04,ES_RMS_90_full!Y378,"n/a"))))</f>
        <v>0.71000356306038204</v>
      </c>
      <c r="Y38" s="140">
        <f>IF($B$1=0.02,ES_RMS_90_full!Z150,IF($B$1=0.025,ES_RMS_90_full!Z207,IF($B$1=0.03,ES_RMS_90_full!Z264,IF($B$1=0.04,ES_RMS_90_full!Z378,"n/a"))))</f>
        <v>0.63900320675434397</v>
      </c>
      <c r="Z38" s="140">
        <f>IF($B$1=0.02,ES_RMS_90_full!AA150,IF($B$1=0.025,ES_RMS_90_full!AA207,IF($B$1=0.03,ES_RMS_90_full!AA264,IF($B$1=0.04,ES_RMS_90_full!AA378,"n/a"))))</f>
        <v>0.31950160337717198</v>
      </c>
      <c r="AA38" s="140">
        <f>IF($B$1=0.02,ES_RMS_90_full!AB150,IF($B$1=0.025,ES_RMS_90_full!AB207,IF($B$1=0.03,ES_RMS_90_full!AB264,IF($B$1=0.04,ES_RMS_90_full!AB378,"n/a"))))</f>
        <v>0.21300106891811399</v>
      </c>
      <c r="AB38" s="140">
        <f>IF($B$1=0.02,ES_RMS_90_full!AC150,IF($B$1=0.025,ES_RMS_90_full!AC207,IF($B$1=0.03,ES_RMS_90_full!AC264,IF($B$1=0.04,ES_RMS_90_full!AC378,"n/a"))))</f>
        <v>0.15975080168858599</v>
      </c>
      <c r="AC38" s="140">
        <f>IF($B$1=0.02,ES_RMS_90_full!AD150,IF($B$1=0.025,ES_RMS_90_full!AD207,IF($B$1=0.03,ES_RMS_90_full!AD264,IF($B$1=0.04,ES_RMS_90_full!AD378,"n/a"))))</f>
        <v>0.12780064135086799</v>
      </c>
      <c r="AD38" s="140">
        <f>IF($B$1=0.02,ES_RMS_90_full!AE150,IF($B$1=0.025,ES_RMS_90_full!AE207,IF($B$1=0.03,ES_RMS_90_full!AE264,IF($B$1=0.04,ES_RMS_90_full!AE378,"n/a"))))</f>
        <v>0.10650053445905699</v>
      </c>
      <c r="AE38" s="140">
        <f>IF($B$1=0.02,ES_RMS_90_full!AF150,IF($B$1=0.025,ES_RMS_90_full!AF207,IF($B$1=0.03,ES_RMS_90_full!AF264,IF($B$1=0.04,ES_RMS_90_full!AF378,"n/a"))))</f>
        <v>9.1286172393477805E-2</v>
      </c>
      <c r="AF38" s="140">
        <f>IF($B$1=0.02,ES_RMS_90_full!AG150,IF($B$1=0.025,ES_RMS_90_full!AG207,IF($B$1=0.03,ES_RMS_90_full!AG264,IF($B$1=0.04,ES_RMS_90_full!AG378,"n/a"))))</f>
        <v>7.9875400844292996E-2</v>
      </c>
      <c r="AG38" s="140">
        <f>IF($B$1=0.02,ES_RMS_90_full!AH150,IF($B$1=0.025,ES_RMS_90_full!AH207,IF($B$1=0.03,ES_RMS_90_full!AH264,IF($B$1=0.04,ES_RMS_90_full!AH378,"n/a"))))</f>
        <v>7.1000356306038195E-2</v>
      </c>
      <c r="AH38" s="140">
        <f>IF($B$1=0.02,ES_RMS_90_full!AI150,IF($B$1=0.025,ES_RMS_90_full!AI207,IF($B$1=0.03,ES_RMS_90_full!AI264,IF($B$1=0.04,ES_RMS_90_full!AI378,"n/a"))))</f>
        <v>6.3900320675434399E-2</v>
      </c>
    </row>
    <row r="39" spans="1:34">
      <c r="A39">
        <v>10</v>
      </c>
      <c r="B39" s="140">
        <f>IF($B$1=0.02,ES_RMS_90_full!C151,IF($B$1=0.025,ES_RMS_90_full!C208,IF($B$1=0.03,ES_RMS_90_full!C265,IF($B$1=0.04,ES_RMS_90_full!C379,"n/a"))))</f>
        <v>125.794640234011</v>
      </c>
      <c r="C39" s="140">
        <f>IF($B$1=0.02,ES_RMS_90_full!D151,IF($B$1=0.025,ES_RMS_90_full!D208,IF($B$1=0.03,ES_RMS_90_full!D265,IF($B$1=0.04,ES_RMS_90_full!D379,"n/a"))))</f>
        <v>104.828866861676</v>
      </c>
      <c r="D39" s="140">
        <f>IF($B$1=0.02,ES_RMS_90_full!E151,IF($B$1=0.025,ES_RMS_90_full!E208,IF($B$1=0.03,ES_RMS_90_full!E265,IF($B$1=0.04,ES_RMS_90_full!E379,"n/a"))))</f>
        <v>89.853314452865405</v>
      </c>
      <c r="E39" s="140">
        <f>IF($B$1=0.02,ES_RMS_90_full!F151,IF($B$1=0.025,ES_RMS_90_full!F208,IF($B$1=0.03,ES_RMS_90_full!F265,IF($B$1=0.04,ES_RMS_90_full!F379,"n/a"))))</f>
        <v>78.621650146257196</v>
      </c>
      <c r="F39" s="140">
        <f>IF($B$1=0.02,ES_RMS_90_full!G151,IF($B$1=0.025,ES_RMS_90_full!G208,IF($B$1=0.03,ES_RMS_90_full!G265,IF($B$1=0.04,ES_RMS_90_full!G379,"n/a"))))</f>
        <v>69.885911241117498</v>
      </c>
      <c r="G39" s="140">
        <f>IF($B$1=0.02,ES_RMS_90_full!H151,IF($B$1=0.025,ES_RMS_90_full!H208,IF($B$1=0.03,ES_RMS_90_full!H265,IF($B$1=0.04,ES_RMS_90_full!H379,"n/a"))))</f>
        <v>62.897320117005798</v>
      </c>
      <c r="H39" s="140">
        <f>IF($B$1=0.02,ES_RMS_90_full!I151,IF($B$1=0.025,ES_RMS_90_full!I208,IF($B$1=0.03,ES_RMS_90_full!I265,IF($B$1=0.04,ES_RMS_90_full!I379,"n/a"))))</f>
        <v>31.448660058502899</v>
      </c>
      <c r="I39" s="140">
        <f>IF($B$1=0.02,ES_RMS_90_full!J151,IF($B$1=0.025,ES_RMS_90_full!J208,IF($B$1=0.03,ES_RMS_90_full!J265,IF($B$1=0.04,ES_RMS_90_full!J379,"n/a"))))</f>
        <v>20.9657733723352</v>
      </c>
      <c r="J39" s="140">
        <f>IF($B$1=0.02,ES_RMS_90_full!K151,IF($B$1=0.025,ES_RMS_90_full!K208,IF($B$1=0.03,ES_RMS_90_full!K265,IF($B$1=0.04,ES_RMS_90_full!K379,"n/a"))))</f>
        <v>15.7243300292514</v>
      </c>
      <c r="K39" s="140">
        <f>IF($B$1=0.02,ES_RMS_90_full!L151,IF($B$1=0.025,ES_RMS_90_full!L208,IF($B$1=0.03,ES_RMS_90_full!L265,IF($B$1=0.04,ES_RMS_90_full!L379,"n/a"))))</f>
        <v>12.579464023401099</v>
      </c>
      <c r="L39" s="140">
        <f>IF($B$1=0.02,ES_RMS_90_full!M151,IF($B$1=0.025,ES_RMS_90_full!M208,IF($B$1=0.03,ES_RMS_90_full!M265,IF($B$1=0.04,ES_RMS_90_full!M379,"n/a"))))</f>
        <v>10.4828866861676</v>
      </c>
      <c r="M39" s="140">
        <f>IF($B$1=0.02,ES_RMS_90_full!N151,IF($B$1=0.025,ES_RMS_90_full!N208,IF($B$1=0.03,ES_RMS_90_full!N265,IF($B$1=0.04,ES_RMS_90_full!N379,"n/a"))))</f>
        <v>8.9853314452865298</v>
      </c>
      <c r="N39" s="140">
        <f>IF($B$1=0.02,ES_RMS_90_full!O151,IF($B$1=0.025,ES_RMS_90_full!O208,IF($B$1=0.03,ES_RMS_90_full!O265,IF($B$1=0.04,ES_RMS_90_full!O379,"n/a"))))</f>
        <v>7.8621650146257203</v>
      </c>
      <c r="O39" s="140">
        <f>IF($B$1=0.02,ES_RMS_90_full!P151,IF($B$1=0.025,ES_RMS_90_full!P208,IF($B$1=0.03,ES_RMS_90_full!P265,IF($B$1=0.04,ES_RMS_90_full!P379,"n/a"))))</f>
        <v>6.9885911241117498</v>
      </c>
      <c r="P39" s="140">
        <f>IF($B$1=0.02,ES_RMS_90_full!Q151,IF($B$1=0.025,ES_RMS_90_full!Q208,IF($B$1=0.03,ES_RMS_90_full!Q265,IF($B$1=0.04,ES_RMS_90_full!Q379,"n/a"))))</f>
        <v>6.2897320117005799</v>
      </c>
      <c r="Q39" s="140">
        <f>IF($B$1=0.02,ES_RMS_90_full!R151,IF($B$1=0.025,ES_RMS_90_full!R208,IF($B$1=0.03,ES_RMS_90_full!R265,IF($B$1=0.04,ES_RMS_90_full!R379,"n/a"))))</f>
        <v>3.14486600585029</v>
      </c>
      <c r="R39" s="140">
        <f>IF($B$1=0.02,ES_RMS_90_full!S151,IF($B$1=0.025,ES_RMS_90_full!S208,IF($B$1=0.03,ES_RMS_90_full!S265,IF($B$1=0.04,ES_RMS_90_full!S379,"n/a"))))</f>
        <v>2.0965773372335201</v>
      </c>
      <c r="S39" s="140">
        <f>IF($B$1=0.02,ES_RMS_90_full!T151,IF($B$1=0.025,ES_RMS_90_full!T208,IF($B$1=0.03,ES_RMS_90_full!T265,IF($B$1=0.04,ES_RMS_90_full!T379,"n/a"))))</f>
        <v>1.5724330029251401</v>
      </c>
      <c r="T39" s="140">
        <f>IF($B$1=0.02,ES_RMS_90_full!U151,IF($B$1=0.025,ES_RMS_90_full!U208,IF($B$1=0.03,ES_RMS_90_full!U265,IF($B$1=0.04,ES_RMS_90_full!U379,"n/a"))))</f>
        <v>1.2579464023401099</v>
      </c>
      <c r="U39" s="140">
        <f>IF($B$1=0.02,ES_RMS_90_full!V151,IF($B$1=0.025,ES_RMS_90_full!V208,IF($B$1=0.03,ES_RMS_90_full!V265,IF($B$1=0.04,ES_RMS_90_full!V379,"n/a"))))</f>
        <v>1.0482886686167601</v>
      </c>
      <c r="V39" s="140">
        <f>IF($B$1=0.02,ES_RMS_90_full!W151,IF($B$1=0.025,ES_RMS_90_full!W208,IF($B$1=0.03,ES_RMS_90_full!W265,IF($B$1=0.04,ES_RMS_90_full!W379,"n/a"))))</f>
        <v>0.89853314452865396</v>
      </c>
      <c r="W39" s="140">
        <f>IF($B$1=0.02,ES_RMS_90_full!X151,IF($B$1=0.025,ES_RMS_90_full!X208,IF($B$1=0.03,ES_RMS_90_full!X265,IF($B$1=0.04,ES_RMS_90_full!X379,"n/a"))))</f>
        <v>0.78621650146257205</v>
      </c>
      <c r="X39" s="140">
        <f>IF($B$1=0.02,ES_RMS_90_full!Y151,IF($B$1=0.025,ES_RMS_90_full!Y208,IF($B$1=0.03,ES_RMS_90_full!Y265,IF($B$1=0.04,ES_RMS_90_full!Y379,"n/a"))))</f>
        <v>0.69885911241117504</v>
      </c>
      <c r="Y39" s="140">
        <f>IF($B$1=0.02,ES_RMS_90_full!Z151,IF($B$1=0.025,ES_RMS_90_full!Z208,IF($B$1=0.03,ES_RMS_90_full!Z265,IF($B$1=0.04,ES_RMS_90_full!Z379,"n/a"))))</f>
        <v>0.62897320117005795</v>
      </c>
      <c r="Z39" s="140">
        <f>IF($B$1=0.02,ES_RMS_90_full!AA151,IF($B$1=0.025,ES_RMS_90_full!AA208,IF($B$1=0.03,ES_RMS_90_full!AA265,IF($B$1=0.04,ES_RMS_90_full!AA379,"n/a"))))</f>
        <v>0.31448660058502897</v>
      </c>
      <c r="AA39" s="140">
        <f>IF($B$1=0.02,ES_RMS_90_full!AB151,IF($B$1=0.025,ES_RMS_90_full!AB208,IF($B$1=0.03,ES_RMS_90_full!AB265,IF($B$1=0.04,ES_RMS_90_full!AB379,"n/a"))))</f>
        <v>0.209657733723352</v>
      </c>
      <c r="AB39" s="140">
        <f>IF($B$1=0.02,ES_RMS_90_full!AC151,IF($B$1=0.025,ES_RMS_90_full!AC208,IF($B$1=0.03,ES_RMS_90_full!AC265,IF($B$1=0.04,ES_RMS_90_full!AC379,"n/a"))))</f>
        <v>0.15724330029251399</v>
      </c>
      <c r="AC39" s="140">
        <f>IF($B$1=0.02,ES_RMS_90_full!AD151,IF($B$1=0.025,ES_RMS_90_full!AD208,IF($B$1=0.03,ES_RMS_90_full!AD265,IF($B$1=0.04,ES_RMS_90_full!AD379,"n/a"))))</f>
        <v>0.12579464023401099</v>
      </c>
      <c r="AD39" s="140">
        <f>IF($B$1=0.02,ES_RMS_90_full!AE151,IF($B$1=0.025,ES_RMS_90_full!AE208,IF($B$1=0.03,ES_RMS_90_full!AE265,IF($B$1=0.04,ES_RMS_90_full!AE379,"n/a"))))</f>
        <v>0.104828866861676</v>
      </c>
      <c r="AE39" s="140">
        <f>IF($B$1=0.02,ES_RMS_90_full!AF151,IF($B$1=0.025,ES_RMS_90_full!AF208,IF($B$1=0.03,ES_RMS_90_full!AF265,IF($B$1=0.04,ES_RMS_90_full!AF379,"n/a"))))</f>
        <v>8.9853314452865402E-2</v>
      </c>
      <c r="AF39" s="140">
        <f>IF($B$1=0.02,ES_RMS_90_full!AG151,IF($B$1=0.025,ES_RMS_90_full!AG208,IF($B$1=0.03,ES_RMS_90_full!AG265,IF($B$1=0.04,ES_RMS_90_full!AG379,"n/a"))))</f>
        <v>7.8621650146257202E-2</v>
      </c>
      <c r="AG39" s="140">
        <f>IF($B$1=0.02,ES_RMS_90_full!AH151,IF($B$1=0.025,ES_RMS_90_full!AH208,IF($B$1=0.03,ES_RMS_90_full!AH265,IF($B$1=0.04,ES_RMS_90_full!AH379,"n/a"))))</f>
        <v>6.9885911241117496E-2</v>
      </c>
      <c r="AH39" s="140">
        <f>IF($B$1=0.02,ES_RMS_90_full!AI151,IF($B$1=0.025,ES_RMS_90_full!AI208,IF($B$1=0.03,ES_RMS_90_full!AI265,IF($B$1=0.04,ES_RMS_90_full!AI379,"n/a"))))</f>
        <v>6.28973201170058E-2</v>
      </c>
    </row>
    <row r="40" spans="1:34">
      <c r="A40">
        <v>12</v>
      </c>
      <c r="B40" s="140">
        <f>IF($B$1=0.02,ES_RMS_90_full!C152,IF($B$1=0.025,ES_RMS_90_full!C209,IF($B$1=0.03,ES_RMS_90_full!C266,IF($B$1=0.04,ES_RMS_90_full!C380,"n/a"))))</f>
        <v>93.369740202978093</v>
      </c>
      <c r="C40" s="140">
        <f>IF($B$1=0.02,ES_RMS_90_full!D152,IF($B$1=0.025,ES_RMS_90_full!D209,IF($B$1=0.03,ES_RMS_90_full!D266,IF($B$1=0.04,ES_RMS_90_full!D380,"n/a"))))</f>
        <v>77.808116835815099</v>
      </c>
      <c r="D40" s="140">
        <f>IF($B$1=0.02,ES_RMS_90_full!E152,IF($B$1=0.025,ES_RMS_90_full!E209,IF($B$1=0.03,ES_RMS_90_full!E266,IF($B$1=0.04,ES_RMS_90_full!E380,"n/a"))))</f>
        <v>66.692671573555799</v>
      </c>
      <c r="E40" s="140">
        <f>IF($B$1=0.02,ES_RMS_90_full!F152,IF($B$1=0.025,ES_RMS_90_full!F209,IF($B$1=0.03,ES_RMS_90_full!F266,IF($B$1=0.04,ES_RMS_90_full!F380,"n/a"))))</f>
        <v>58.356087626861303</v>
      </c>
      <c r="F40" s="140">
        <f>IF($B$1=0.02,ES_RMS_90_full!G152,IF($B$1=0.025,ES_RMS_90_full!G209,IF($B$1=0.03,ES_RMS_90_full!G266,IF($B$1=0.04,ES_RMS_90_full!G380,"n/a"))))</f>
        <v>51.872077890543402</v>
      </c>
      <c r="G40" s="140">
        <f>IF($B$1=0.02,ES_RMS_90_full!H152,IF($B$1=0.025,ES_RMS_90_full!H209,IF($B$1=0.03,ES_RMS_90_full!H266,IF($B$1=0.04,ES_RMS_90_full!H380,"n/a"))))</f>
        <v>46.684870101488997</v>
      </c>
      <c r="H40" s="140">
        <f>IF($B$1=0.02,ES_RMS_90_full!I152,IF($B$1=0.025,ES_RMS_90_full!I209,IF($B$1=0.03,ES_RMS_90_full!I266,IF($B$1=0.04,ES_RMS_90_full!I380,"n/a"))))</f>
        <v>23.342435050744498</v>
      </c>
      <c r="I40" s="140">
        <f>IF($B$1=0.02,ES_RMS_90_full!J152,IF($B$1=0.025,ES_RMS_90_full!J209,IF($B$1=0.03,ES_RMS_90_full!J266,IF($B$1=0.04,ES_RMS_90_full!J380,"n/a"))))</f>
        <v>15.561623367163</v>
      </c>
      <c r="J40" s="140">
        <f>IF($B$1=0.02,ES_RMS_90_full!K152,IF($B$1=0.025,ES_RMS_90_full!K209,IF($B$1=0.03,ES_RMS_90_full!K266,IF($B$1=0.04,ES_RMS_90_full!K380,"n/a"))))</f>
        <v>11.671217525372199</v>
      </c>
      <c r="K40" s="140">
        <f>IF($B$1=0.02,ES_RMS_90_full!L152,IF($B$1=0.025,ES_RMS_90_full!L209,IF($B$1=0.03,ES_RMS_90_full!L266,IF($B$1=0.04,ES_RMS_90_full!L380,"n/a"))))</f>
        <v>9.3369740202978093</v>
      </c>
      <c r="L40" s="140">
        <f>IF($B$1=0.02,ES_RMS_90_full!M152,IF($B$1=0.025,ES_RMS_90_full!M209,IF($B$1=0.03,ES_RMS_90_full!M266,IF($B$1=0.04,ES_RMS_90_full!M380,"n/a"))))</f>
        <v>7.7808116835815104</v>
      </c>
      <c r="M40" s="140">
        <f>IF($B$1=0.02,ES_RMS_90_full!N152,IF($B$1=0.025,ES_RMS_90_full!N209,IF($B$1=0.03,ES_RMS_90_full!N266,IF($B$1=0.04,ES_RMS_90_full!N380,"n/a"))))</f>
        <v>6.6692671573555797</v>
      </c>
      <c r="N40" s="140">
        <f>IF($B$1=0.02,ES_RMS_90_full!O152,IF($B$1=0.025,ES_RMS_90_full!O209,IF($B$1=0.03,ES_RMS_90_full!O266,IF($B$1=0.04,ES_RMS_90_full!O380,"n/a"))))</f>
        <v>5.8356087626861299</v>
      </c>
      <c r="O40" s="140">
        <f>IF($B$1=0.02,ES_RMS_90_full!P152,IF($B$1=0.025,ES_RMS_90_full!P209,IF($B$1=0.03,ES_RMS_90_full!P266,IF($B$1=0.04,ES_RMS_90_full!P380,"n/a"))))</f>
        <v>5.18720778905434</v>
      </c>
      <c r="P40" s="140">
        <f>IF($B$1=0.02,ES_RMS_90_full!Q152,IF($B$1=0.025,ES_RMS_90_full!Q209,IF($B$1=0.03,ES_RMS_90_full!Q266,IF($B$1=0.04,ES_RMS_90_full!Q380,"n/a"))))</f>
        <v>4.6684870101489002</v>
      </c>
      <c r="Q40" s="140">
        <f>IF($B$1=0.02,ES_RMS_90_full!R152,IF($B$1=0.025,ES_RMS_90_full!R209,IF($B$1=0.03,ES_RMS_90_full!R266,IF($B$1=0.04,ES_RMS_90_full!R380,"n/a"))))</f>
        <v>2.3342435050744501</v>
      </c>
      <c r="R40" s="140">
        <f>IF($B$1=0.02,ES_RMS_90_full!S152,IF($B$1=0.025,ES_RMS_90_full!S209,IF($B$1=0.03,ES_RMS_90_full!S266,IF($B$1=0.04,ES_RMS_90_full!S380,"n/a"))))</f>
        <v>1.5561623367163</v>
      </c>
      <c r="S40" s="140">
        <f>IF($B$1=0.02,ES_RMS_90_full!T152,IF($B$1=0.025,ES_RMS_90_full!T209,IF($B$1=0.03,ES_RMS_90_full!T266,IF($B$1=0.04,ES_RMS_90_full!T380,"n/a"))))</f>
        <v>1.1671217525372199</v>
      </c>
      <c r="T40" s="140">
        <f>IF($B$1=0.02,ES_RMS_90_full!U152,IF($B$1=0.025,ES_RMS_90_full!U209,IF($B$1=0.03,ES_RMS_90_full!U266,IF($B$1=0.04,ES_RMS_90_full!U380,"n/a"))))</f>
        <v>0.93369740202978102</v>
      </c>
      <c r="U40" s="140">
        <f>IF($B$1=0.02,ES_RMS_90_full!V152,IF($B$1=0.025,ES_RMS_90_full!V209,IF($B$1=0.03,ES_RMS_90_full!V266,IF($B$1=0.04,ES_RMS_90_full!V380,"n/a"))))</f>
        <v>0.778081168358151</v>
      </c>
      <c r="V40" s="140">
        <f>IF($B$1=0.02,ES_RMS_90_full!W152,IF($B$1=0.025,ES_RMS_90_full!W209,IF($B$1=0.03,ES_RMS_90_full!W266,IF($B$1=0.04,ES_RMS_90_full!W380,"n/a"))))</f>
        <v>0.66692671573555795</v>
      </c>
      <c r="W40" s="140">
        <f>IF($B$1=0.02,ES_RMS_90_full!X152,IF($B$1=0.025,ES_RMS_90_full!X209,IF($B$1=0.03,ES_RMS_90_full!X266,IF($B$1=0.04,ES_RMS_90_full!X380,"n/a"))))</f>
        <v>0.58356087626861297</v>
      </c>
      <c r="X40" s="140">
        <f>IF($B$1=0.02,ES_RMS_90_full!Y152,IF($B$1=0.025,ES_RMS_90_full!Y209,IF($B$1=0.03,ES_RMS_90_full!Y266,IF($B$1=0.04,ES_RMS_90_full!Y380,"n/a"))))</f>
        <v>0.518720778905434</v>
      </c>
      <c r="Y40" s="140">
        <f>IF($B$1=0.02,ES_RMS_90_full!Z152,IF($B$1=0.025,ES_RMS_90_full!Z209,IF($B$1=0.03,ES_RMS_90_full!Z266,IF($B$1=0.04,ES_RMS_90_full!Z380,"n/a"))))</f>
        <v>0.46684870101489001</v>
      </c>
      <c r="Z40" s="140">
        <f>IF($B$1=0.02,ES_RMS_90_full!AA152,IF($B$1=0.025,ES_RMS_90_full!AA209,IF($B$1=0.03,ES_RMS_90_full!AA266,IF($B$1=0.04,ES_RMS_90_full!AA380,"n/a"))))</f>
        <v>0.23342435050744501</v>
      </c>
      <c r="AA40" s="140">
        <f>IF($B$1=0.02,ES_RMS_90_full!AB152,IF($B$1=0.025,ES_RMS_90_full!AB209,IF($B$1=0.03,ES_RMS_90_full!AB266,IF($B$1=0.04,ES_RMS_90_full!AB380,"n/a"))))</f>
        <v>0.15561623367162999</v>
      </c>
      <c r="AB40" s="140">
        <f>IF($B$1=0.02,ES_RMS_90_full!AC152,IF($B$1=0.025,ES_RMS_90_full!AC209,IF($B$1=0.03,ES_RMS_90_full!AC266,IF($B$1=0.04,ES_RMS_90_full!AC380,"n/a"))))</f>
        <v>0.116712175253722</v>
      </c>
      <c r="AC40" s="140">
        <f>IF($B$1=0.02,ES_RMS_90_full!AD152,IF($B$1=0.025,ES_RMS_90_full!AD209,IF($B$1=0.03,ES_RMS_90_full!AD266,IF($B$1=0.04,ES_RMS_90_full!AD380,"n/a"))))</f>
        <v>9.3369740202978099E-2</v>
      </c>
      <c r="AD40" s="140">
        <f>IF($B$1=0.02,ES_RMS_90_full!AE152,IF($B$1=0.025,ES_RMS_90_full!AE209,IF($B$1=0.03,ES_RMS_90_full!AE266,IF($B$1=0.04,ES_RMS_90_full!AE380,"n/a"))))</f>
        <v>7.7808116835815094E-2</v>
      </c>
      <c r="AE40" s="140">
        <f>IF($B$1=0.02,ES_RMS_90_full!AF152,IF($B$1=0.025,ES_RMS_90_full!AF209,IF($B$1=0.03,ES_RMS_90_full!AF266,IF($B$1=0.04,ES_RMS_90_full!AF380,"n/a"))))</f>
        <v>6.6692671573555795E-2</v>
      </c>
      <c r="AF40" s="140">
        <f>IF($B$1=0.02,ES_RMS_90_full!AG152,IF($B$1=0.025,ES_RMS_90_full!AG209,IF($B$1=0.03,ES_RMS_90_full!AG266,IF($B$1=0.04,ES_RMS_90_full!AG380,"n/a"))))</f>
        <v>5.83560876268613E-2</v>
      </c>
      <c r="AG40" s="140">
        <f>IF($B$1=0.02,ES_RMS_90_full!AH152,IF($B$1=0.025,ES_RMS_90_full!AH209,IF($B$1=0.03,ES_RMS_90_full!AH266,IF($B$1=0.04,ES_RMS_90_full!AH380,"n/a"))))</f>
        <v>5.1872077890543399E-2</v>
      </c>
      <c r="AH40" s="140">
        <f>IF($B$1=0.02,ES_RMS_90_full!AI152,IF($B$1=0.025,ES_RMS_90_full!AI209,IF($B$1=0.03,ES_RMS_90_full!AI266,IF($B$1=0.04,ES_RMS_90_full!AI380,"n/a"))))</f>
        <v>4.6684870101489001E-2</v>
      </c>
    </row>
    <row r="41" spans="1:34">
      <c r="A41">
        <v>14</v>
      </c>
      <c r="B41" s="140">
        <f>IF($B$1=0.02,ES_RMS_90_full!C153,IF($B$1=0.025,ES_RMS_90_full!C210,IF($B$1=0.03,ES_RMS_90_full!C267,IF($B$1=0.04,ES_RMS_90_full!C381,"n/a"))))</f>
        <v>60.8004348857298</v>
      </c>
      <c r="C41" s="140">
        <f>IF($B$1=0.02,ES_RMS_90_full!D153,IF($B$1=0.025,ES_RMS_90_full!D210,IF($B$1=0.03,ES_RMS_90_full!D267,IF($B$1=0.04,ES_RMS_90_full!D381,"n/a"))))</f>
        <v>50.667029071441497</v>
      </c>
      <c r="D41" s="140">
        <f>IF($B$1=0.02,ES_RMS_90_full!E153,IF($B$1=0.025,ES_RMS_90_full!E210,IF($B$1=0.03,ES_RMS_90_full!E267,IF($B$1=0.04,ES_RMS_90_full!E381,"n/a"))))</f>
        <v>43.428882061235598</v>
      </c>
      <c r="E41" s="140">
        <f>IF($B$1=0.02,ES_RMS_90_full!F153,IF($B$1=0.025,ES_RMS_90_full!F210,IF($B$1=0.03,ES_RMS_90_full!F267,IF($B$1=0.04,ES_RMS_90_full!F381,"n/a"))))</f>
        <v>38.0002718035811</v>
      </c>
      <c r="F41" s="140">
        <f>IF($B$1=0.02,ES_RMS_90_full!G153,IF($B$1=0.025,ES_RMS_90_full!G210,IF($B$1=0.03,ES_RMS_90_full!G267,IF($B$1=0.04,ES_RMS_90_full!G381,"n/a"))))</f>
        <v>33.778019380960998</v>
      </c>
      <c r="G41" s="140">
        <f>IF($B$1=0.02,ES_RMS_90_full!H153,IF($B$1=0.025,ES_RMS_90_full!H210,IF($B$1=0.03,ES_RMS_90_full!H267,IF($B$1=0.04,ES_RMS_90_full!H381,"n/a"))))</f>
        <v>30.4002174428649</v>
      </c>
      <c r="H41" s="140">
        <f>IF($B$1=0.02,ES_RMS_90_full!I153,IF($B$1=0.025,ES_RMS_90_full!I210,IF($B$1=0.03,ES_RMS_90_full!I267,IF($B$1=0.04,ES_RMS_90_full!I381,"n/a"))))</f>
        <v>15.2001087214324</v>
      </c>
      <c r="I41" s="140">
        <f>IF($B$1=0.02,ES_RMS_90_full!J153,IF($B$1=0.025,ES_RMS_90_full!J210,IF($B$1=0.03,ES_RMS_90_full!J267,IF($B$1=0.04,ES_RMS_90_full!J381,"n/a"))))</f>
        <v>10.133405814288301</v>
      </c>
      <c r="J41" s="140">
        <f>IF($B$1=0.02,ES_RMS_90_full!K153,IF($B$1=0.025,ES_RMS_90_full!K210,IF($B$1=0.03,ES_RMS_90_full!K267,IF($B$1=0.04,ES_RMS_90_full!K381,"n/a"))))</f>
        <v>7.6000543607162303</v>
      </c>
      <c r="K41" s="140">
        <f>IF($B$1=0.02,ES_RMS_90_full!L153,IF($B$1=0.025,ES_RMS_90_full!L210,IF($B$1=0.03,ES_RMS_90_full!L267,IF($B$1=0.04,ES_RMS_90_full!L381,"n/a"))))</f>
        <v>6.0800434885729899</v>
      </c>
      <c r="L41" s="140">
        <f>IF($B$1=0.02,ES_RMS_90_full!M153,IF($B$1=0.025,ES_RMS_90_full!M210,IF($B$1=0.03,ES_RMS_90_full!M267,IF($B$1=0.04,ES_RMS_90_full!M381,"n/a"))))</f>
        <v>5.0667029071441503</v>
      </c>
      <c r="M41" s="140">
        <f>IF($B$1=0.02,ES_RMS_90_full!N153,IF($B$1=0.025,ES_RMS_90_full!N210,IF($B$1=0.03,ES_RMS_90_full!N267,IF($B$1=0.04,ES_RMS_90_full!N381,"n/a"))))</f>
        <v>4.3428882061235603</v>
      </c>
      <c r="N41" s="140">
        <f>IF($B$1=0.02,ES_RMS_90_full!O153,IF($B$1=0.025,ES_RMS_90_full!O210,IF($B$1=0.03,ES_RMS_90_full!O267,IF($B$1=0.04,ES_RMS_90_full!O381,"n/a"))))</f>
        <v>3.8000271803581098</v>
      </c>
      <c r="O41" s="140">
        <f>IF($B$1=0.02,ES_RMS_90_full!P153,IF($B$1=0.025,ES_RMS_90_full!P210,IF($B$1=0.03,ES_RMS_90_full!P267,IF($B$1=0.04,ES_RMS_90_full!P381,"n/a"))))</f>
        <v>3.3778019380961002</v>
      </c>
      <c r="P41" s="140">
        <f>IF($B$1=0.02,ES_RMS_90_full!Q153,IF($B$1=0.025,ES_RMS_90_full!Q210,IF($B$1=0.03,ES_RMS_90_full!Q267,IF($B$1=0.04,ES_RMS_90_full!Q381,"n/a"))))</f>
        <v>3.0400217442864901</v>
      </c>
      <c r="Q41" s="140">
        <f>IF($B$1=0.02,ES_RMS_90_full!R153,IF($B$1=0.025,ES_RMS_90_full!R210,IF($B$1=0.03,ES_RMS_90_full!R267,IF($B$1=0.04,ES_RMS_90_full!R381,"n/a"))))</f>
        <v>1.5200108721432399</v>
      </c>
      <c r="R41" s="140">
        <f>IF($B$1=0.02,ES_RMS_90_full!S153,IF($B$1=0.025,ES_RMS_90_full!S210,IF($B$1=0.03,ES_RMS_90_full!S267,IF($B$1=0.04,ES_RMS_90_full!S381,"n/a"))))</f>
        <v>1.0133405814288301</v>
      </c>
      <c r="S41" s="140">
        <f>IF($B$1=0.02,ES_RMS_90_full!T153,IF($B$1=0.025,ES_RMS_90_full!T210,IF($B$1=0.03,ES_RMS_90_full!T267,IF($B$1=0.04,ES_RMS_90_full!T381,"n/a"))))</f>
        <v>0.76000543607162296</v>
      </c>
      <c r="T41" s="140">
        <f>IF($B$1=0.02,ES_RMS_90_full!U153,IF($B$1=0.025,ES_RMS_90_full!U210,IF($B$1=0.03,ES_RMS_90_full!U267,IF($B$1=0.04,ES_RMS_90_full!U381,"n/a"))))</f>
        <v>0.60800434885729804</v>
      </c>
      <c r="U41" s="140">
        <f>IF($B$1=0.02,ES_RMS_90_full!V153,IF($B$1=0.025,ES_RMS_90_full!V210,IF($B$1=0.03,ES_RMS_90_full!V267,IF($B$1=0.04,ES_RMS_90_full!V381,"n/a"))))</f>
        <v>0.50667029071441505</v>
      </c>
      <c r="V41" s="140">
        <f>IF($B$1=0.02,ES_RMS_90_full!W153,IF($B$1=0.025,ES_RMS_90_full!W210,IF($B$1=0.03,ES_RMS_90_full!W267,IF($B$1=0.04,ES_RMS_90_full!W381,"n/a"))))</f>
        <v>0.43428882061235602</v>
      </c>
      <c r="W41" s="140">
        <f>IF($B$1=0.02,ES_RMS_90_full!X153,IF($B$1=0.025,ES_RMS_90_full!X210,IF($B$1=0.03,ES_RMS_90_full!X267,IF($B$1=0.04,ES_RMS_90_full!X381,"n/a"))))</f>
        <v>0.38000271803581098</v>
      </c>
      <c r="X41" s="140">
        <f>IF($B$1=0.02,ES_RMS_90_full!Y153,IF($B$1=0.025,ES_RMS_90_full!Y210,IF($B$1=0.03,ES_RMS_90_full!Y267,IF($B$1=0.04,ES_RMS_90_full!Y381,"n/a"))))</f>
        <v>0.33778019380961</v>
      </c>
      <c r="Y41" s="140">
        <f>IF($B$1=0.02,ES_RMS_90_full!Z153,IF($B$1=0.025,ES_RMS_90_full!Z210,IF($B$1=0.03,ES_RMS_90_full!Z267,IF($B$1=0.04,ES_RMS_90_full!Z381,"n/a"))))</f>
        <v>0.30400217442864902</v>
      </c>
      <c r="Z41" s="140">
        <f>IF($B$1=0.02,ES_RMS_90_full!AA153,IF($B$1=0.025,ES_RMS_90_full!AA210,IF($B$1=0.03,ES_RMS_90_full!AA267,IF($B$1=0.04,ES_RMS_90_full!AA381,"n/a"))))</f>
        <v>0.15200108721432401</v>
      </c>
      <c r="AA41" s="140">
        <f>IF($B$1=0.02,ES_RMS_90_full!AB153,IF($B$1=0.025,ES_RMS_90_full!AB210,IF($B$1=0.03,ES_RMS_90_full!AB267,IF($B$1=0.04,ES_RMS_90_full!AB381,"n/a"))))</f>
        <v>0.101334058142883</v>
      </c>
      <c r="AB41" s="140">
        <f>IF($B$1=0.02,ES_RMS_90_full!AC153,IF($B$1=0.025,ES_RMS_90_full!AC210,IF($B$1=0.03,ES_RMS_90_full!AC267,IF($B$1=0.04,ES_RMS_90_full!AC381,"n/a"))))</f>
        <v>7.6000543607162296E-2</v>
      </c>
      <c r="AC41" s="140">
        <f>IF($B$1=0.02,ES_RMS_90_full!AD153,IF($B$1=0.025,ES_RMS_90_full!AD210,IF($B$1=0.03,ES_RMS_90_full!AD267,IF($B$1=0.04,ES_RMS_90_full!AD381,"n/a"))))</f>
        <v>6.0800434885729802E-2</v>
      </c>
      <c r="AD41" s="140">
        <f>IF($B$1=0.02,ES_RMS_90_full!AE153,IF($B$1=0.025,ES_RMS_90_full!AE210,IF($B$1=0.03,ES_RMS_90_full!AE267,IF($B$1=0.04,ES_RMS_90_full!AE381,"n/a"))))</f>
        <v>5.0667029071441501E-2</v>
      </c>
      <c r="AE41" s="140">
        <f>IF($B$1=0.02,ES_RMS_90_full!AF153,IF($B$1=0.025,ES_RMS_90_full!AF210,IF($B$1=0.03,ES_RMS_90_full!AF267,IF($B$1=0.04,ES_RMS_90_full!AF381,"n/a"))))</f>
        <v>4.3428882061235602E-2</v>
      </c>
      <c r="AF41" s="140">
        <f>IF($B$1=0.02,ES_RMS_90_full!AG153,IF($B$1=0.025,ES_RMS_90_full!AG210,IF($B$1=0.03,ES_RMS_90_full!AG267,IF($B$1=0.04,ES_RMS_90_full!AG381,"n/a"))))</f>
        <v>3.80002718035811E-2</v>
      </c>
      <c r="AG41" s="140">
        <f>IF($B$1=0.02,ES_RMS_90_full!AH153,IF($B$1=0.025,ES_RMS_90_full!AH210,IF($B$1=0.03,ES_RMS_90_full!AH267,IF($B$1=0.04,ES_RMS_90_full!AH381,"n/a"))))</f>
        <v>3.3778019380960998E-2</v>
      </c>
      <c r="AH41" s="140">
        <f>IF($B$1=0.02,ES_RMS_90_full!AI153,IF($B$1=0.025,ES_RMS_90_full!AI210,IF($B$1=0.03,ES_RMS_90_full!AI267,IF($B$1=0.04,ES_RMS_90_full!AI381,"n/a"))))</f>
        <v>3.0400217442864901E-2</v>
      </c>
    </row>
    <row r="42" spans="1:34">
      <c r="A42">
        <v>16</v>
      </c>
      <c r="B42" s="140">
        <f>IF($B$1=0.02,ES_RMS_90_full!C154,IF($B$1=0.025,ES_RMS_90_full!C211,IF($B$1=0.03,ES_RMS_90_full!C268,IF($B$1=0.04,ES_RMS_90_full!C382,"n/a"))))</f>
        <v>43.285725064705296</v>
      </c>
      <c r="C42" s="140">
        <f>IF($B$1=0.02,ES_RMS_90_full!D154,IF($B$1=0.025,ES_RMS_90_full!D211,IF($B$1=0.03,ES_RMS_90_full!D268,IF($B$1=0.04,ES_RMS_90_full!D382,"n/a"))))</f>
        <v>36.071437553921101</v>
      </c>
      <c r="D42" s="140">
        <f>IF($B$1=0.02,ES_RMS_90_full!E154,IF($B$1=0.025,ES_RMS_90_full!E211,IF($B$1=0.03,ES_RMS_90_full!E268,IF($B$1=0.04,ES_RMS_90_full!E382,"n/a"))))</f>
        <v>30.918375046217999</v>
      </c>
      <c r="E42" s="140">
        <f>IF($B$1=0.02,ES_RMS_90_full!F154,IF($B$1=0.025,ES_RMS_90_full!F211,IF($B$1=0.03,ES_RMS_90_full!F268,IF($B$1=0.04,ES_RMS_90_full!F382,"n/a"))))</f>
        <v>27.053578165440801</v>
      </c>
      <c r="F42" s="140">
        <f>IF($B$1=0.02,ES_RMS_90_full!G154,IF($B$1=0.025,ES_RMS_90_full!G211,IF($B$1=0.03,ES_RMS_90_full!G268,IF($B$1=0.04,ES_RMS_90_full!G382,"n/a"))))</f>
        <v>24.047625035947298</v>
      </c>
      <c r="G42" s="140">
        <f>IF($B$1=0.02,ES_RMS_90_full!H154,IF($B$1=0.025,ES_RMS_90_full!H211,IF($B$1=0.03,ES_RMS_90_full!H268,IF($B$1=0.04,ES_RMS_90_full!H382,"n/a"))))</f>
        <v>21.642862532352598</v>
      </c>
      <c r="H42" s="140">
        <f>IF($B$1=0.02,ES_RMS_90_full!I154,IF($B$1=0.025,ES_RMS_90_full!I211,IF($B$1=0.03,ES_RMS_90_full!I268,IF($B$1=0.04,ES_RMS_90_full!I382,"n/a"))))</f>
        <v>10.821431266176299</v>
      </c>
      <c r="I42" s="140">
        <f>IF($B$1=0.02,ES_RMS_90_full!J154,IF($B$1=0.025,ES_RMS_90_full!J211,IF($B$1=0.03,ES_RMS_90_full!J268,IF($B$1=0.04,ES_RMS_90_full!J382,"n/a"))))</f>
        <v>7.2142875107842199</v>
      </c>
      <c r="J42" s="140">
        <f>IF($B$1=0.02,ES_RMS_90_full!K154,IF($B$1=0.025,ES_RMS_90_full!K211,IF($B$1=0.03,ES_RMS_90_full!K268,IF($B$1=0.04,ES_RMS_90_full!K382,"n/a"))))</f>
        <v>5.4107156330881603</v>
      </c>
      <c r="K42" s="140">
        <f>IF($B$1=0.02,ES_RMS_90_full!L154,IF($B$1=0.025,ES_RMS_90_full!L211,IF($B$1=0.03,ES_RMS_90_full!L268,IF($B$1=0.04,ES_RMS_90_full!L382,"n/a"))))</f>
        <v>4.3285725064705298</v>
      </c>
      <c r="L42" s="140">
        <f>IF($B$1=0.02,ES_RMS_90_full!M154,IF($B$1=0.025,ES_RMS_90_full!M211,IF($B$1=0.03,ES_RMS_90_full!M268,IF($B$1=0.04,ES_RMS_90_full!M382,"n/a"))))</f>
        <v>3.60714375539211</v>
      </c>
      <c r="M42" s="140">
        <f>IF($B$1=0.02,ES_RMS_90_full!N154,IF($B$1=0.025,ES_RMS_90_full!N211,IF($B$1=0.03,ES_RMS_90_full!N268,IF($B$1=0.04,ES_RMS_90_full!N382,"n/a"))))</f>
        <v>3.0918375046217998</v>
      </c>
      <c r="N42" s="140">
        <f>IF($B$1=0.02,ES_RMS_90_full!O154,IF($B$1=0.025,ES_RMS_90_full!O211,IF($B$1=0.03,ES_RMS_90_full!O268,IF($B$1=0.04,ES_RMS_90_full!O382,"n/a"))))</f>
        <v>2.7053578165440801</v>
      </c>
      <c r="O42" s="140">
        <f>IF($B$1=0.02,ES_RMS_90_full!P154,IF($B$1=0.025,ES_RMS_90_full!P211,IF($B$1=0.03,ES_RMS_90_full!P268,IF($B$1=0.04,ES_RMS_90_full!P382,"n/a"))))</f>
        <v>2.40476250359474</v>
      </c>
      <c r="P42" s="140">
        <f>IF($B$1=0.02,ES_RMS_90_full!Q154,IF($B$1=0.025,ES_RMS_90_full!Q211,IF($B$1=0.03,ES_RMS_90_full!Q268,IF($B$1=0.04,ES_RMS_90_full!Q382,"n/a"))))</f>
        <v>2.16428625323526</v>
      </c>
      <c r="Q42" s="140">
        <f>IF($B$1=0.02,ES_RMS_90_full!R154,IF($B$1=0.025,ES_RMS_90_full!R211,IF($B$1=0.03,ES_RMS_90_full!R268,IF($B$1=0.04,ES_RMS_90_full!R382,"n/a"))))</f>
        <v>1.08214312661763</v>
      </c>
      <c r="R42" s="140">
        <f>IF($B$1=0.02,ES_RMS_90_full!S154,IF($B$1=0.025,ES_RMS_90_full!S211,IF($B$1=0.03,ES_RMS_90_full!S268,IF($B$1=0.04,ES_RMS_90_full!S382,"n/a"))))</f>
        <v>0.72142875107842197</v>
      </c>
      <c r="S42" s="140">
        <f>IF($B$1=0.02,ES_RMS_90_full!T154,IF($B$1=0.025,ES_RMS_90_full!T211,IF($B$1=0.03,ES_RMS_90_full!T268,IF($B$1=0.04,ES_RMS_90_full!T382,"n/a"))))</f>
        <v>0.54107156330881601</v>
      </c>
      <c r="T42" s="140">
        <f>IF($B$1=0.02,ES_RMS_90_full!U154,IF($B$1=0.025,ES_RMS_90_full!U211,IF($B$1=0.03,ES_RMS_90_full!U268,IF($B$1=0.04,ES_RMS_90_full!U382,"n/a"))))</f>
        <v>0.43285725064705299</v>
      </c>
      <c r="U42" s="140">
        <f>IF($B$1=0.02,ES_RMS_90_full!V154,IF($B$1=0.025,ES_RMS_90_full!V211,IF($B$1=0.03,ES_RMS_90_full!V268,IF($B$1=0.04,ES_RMS_90_full!V382,"n/a"))))</f>
        <v>0.36071437553921099</v>
      </c>
      <c r="V42" s="140">
        <f>IF($B$1=0.02,ES_RMS_90_full!W154,IF($B$1=0.025,ES_RMS_90_full!W211,IF($B$1=0.03,ES_RMS_90_full!W268,IF($B$1=0.04,ES_RMS_90_full!W382,"n/a"))))</f>
        <v>0.30918375046218</v>
      </c>
      <c r="W42" s="140">
        <f>IF($B$1=0.02,ES_RMS_90_full!X154,IF($B$1=0.025,ES_RMS_90_full!X211,IF($B$1=0.03,ES_RMS_90_full!X268,IF($B$1=0.04,ES_RMS_90_full!X382,"n/a"))))</f>
        <v>0.270535781654408</v>
      </c>
      <c r="X42" s="140">
        <f>IF($B$1=0.02,ES_RMS_90_full!Y154,IF($B$1=0.025,ES_RMS_90_full!Y211,IF($B$1=0.03,ES_RMS_90_full!Y268,IF($B$1=0.04,ES_RMS_90_full!Y382,"n/a"))))</f>
        <v>0.24047625035947401</v>
      </c>
      <c r="Y42" s="140">
        <f>IF($B$1=0.02,ES_RMS_90_full!Z154,IF($B$1=0.025,ES_RMS_90_full!Z211,IF($B$1=0.03,ES_RMS_90_full!Z268,IF($B$1=0.04,ES_RMS_90_full!Z382,"n/a"))))</f>
        <v>0.216428625323526</v>
      </c>
      <c r="Z42" s="140">
        <f>IF($B$1=0.02,ES_RMS_90_full!AA154,IF($B$1=0.025,ES_RMS_90_full!AA211,IF($B$1=0.03,ES_RMS_90_full!AA268,IF($B$1=0.04,ES_RMS_90_full!AA382,"n/a"))))</f>
        <v>0.108214312661763</v>
      </c>
      <c r="AA42" s="140">
        <f>IF($B$1=0.02,ES_RMS_90_full!AB154,IF($B$1=0.025,ES_RMS_90_full!AB211,IF($B$1=0.03,ES_RMS_90_full!AB268,IF($B$1=0.04,ES_RMS_90_full!AB382,"n/a"))))</f>
        <v>7.2142875107842203E-2</v>
      </c>
      <c r="AB42" s="140">
        <f>IF($B$1=0.02,ES_RMS_90_full!AC154,IF($B$1=0.025,ES_RMS_90_full!AC211,IF($B$1=0.03,ES_RMS_90_full!AC268,IF($B$1=0.04,ES_RMS_90_full!AC382,"n/a"))))</f>
        <v>5.4107156330881603E-2</v>
      </c>
      <c r="AC42" s="140">
        <f>IF($B$1=0.02,ES_RMS_90_full!AD154,IF($B$1=0.025,ES_RMS_90_full!AD211,IF($B$1=0.03,ES_RMS_90_full!AD268,IF($B$1=0.04,ES_RMS_90_full!AD382,"n/a"))))</f>
        <v>4.3285725064705301E-2</v>
      </c>
      <c r="AD42" s="140">
        <f>IF($B$1=0.02,ES_RMS_90_full!AE154,IF($B$1=0.025,ES_RMS_90_full!AE211,IF($B$1=0.03,ES_RMS_90_full!AE268,IF($B$1=0.04,ES_RMS_90_full!AE382,"n/a"))))</f>
        <v>3.6071437553921101E-2</v>
      </c>
      <c r="AE42" s="140">
        <f>IF($B$1=0.02,ES_RMS_90_full!AF154,IF($B$1=0.025,ES_RMS_90_full!AF211,IF($B$1=0.03,ES_RMS_90_full!AF268,IF($B$1=0.04,ES_RMS_90_full!AF382,"n/a"))))</f>
        <v>3.0918375046218E-2</v>
      </c>
      <c r="AF42" s="140">
        <f>IF($B$1=0.02,ES_RMS_90_full!AG154,IF($B$1=0.025,ES_RMS_90_full!AG211,IF($B$1=0.03,ES_RMS_90_full!AG268,IF($B$1=0.04,ES_RMS_90_full!AG382,"n/a"))))</f>
        <v>2.7053578165440802E-2</v>
      </c>
      <c r="AG42" s="140">
        <f>IF($B$1=0.02,ES_RMS_90_full!AH154,IF($B$1=0.025,ES_RMS_90_full!AH211,IF($B$1=0.03,ES_RMS_90_full!AH268,IF($B$1=0.04,ES_RMS_90_full!AH382,"n/a"))))</f>
        <v>2.4047625035947401E-2</v>
      </c>
      <c r="AH42" s="140">
        <f>IF($B$1=0.02,ES_RMS_90_full!AI154,IF($B$1=0.025,ES_RMS_90_full!AI211,IF($B$1=0.03,ES_RMS_90_full!AI268,IF($B$1=0.04,ES_RMS_90_full!AI382,"n/a"))))</f>
        <v>2.1642862532352598E-2</v>
      </c>
    </row>
    <row r="43" spans="1:34">
      <c r="A43">
        <v>18</v>
      </c>
      <c r="B43" s="140">
        <f>IF($B$1=0.02,ES_RMS_90_full!C155,IF($B$1=0.025,ES_RMS_90_full!C212,IF($B$1=0.03,ES_RMS_90_full!C269,IF($B$1=0.04,ES_RMS_90_full!C383,"n/a"))))</f>
        <v>36.288669073044098</v>
      </c>
      <c r="C43" s="140">
        <f>IF($B$1=0.02,ES_RMS_90_full!D155,IF($B$1=0.025,ES_RMS_90_full!D212,IF($B$1=0.03,ES_RMS_90_full!D269,IF($B$1=0.04,ES_RMS_90_full!D383,"n/a"))))</f>
        <v>30.240557560869998</v>
      </c>
      <c r="D43" s="140">
        <f>IF($B$1=0.02,ES_RMS_90_full!E155,IF($B$1=0.025,ES_RMS_90_full!E212,IF($B$1=0.03,ES_RMS_90_full!E269,IF($B$1=0.04,ES_RMS_90_full!E383,"n/a"))))</f>
        <v>25.920477909317199</v>
      </c>
      <c r="E43" s="140">
        <f>IF($B$1=0.02,ES_RMS_90_full!F155,IF($B$1=0.025,ES_RMS_90_full!F212,IF($B$1=0.03,ES_RMS_90_full!F269,IF($B$1=0.04,ES_RMS_90_full!F383,"n/a"))))</f>
        <v>22.680418170652501</v>
      </c>
      <c r="F43" s="140">
        <f>IF($B$1=0.02,ES_RMS_90_full!G155,IF($B$1=0.025,ES_RMS_90_full!G212,IF($B$1=0.03,ES_RMS_90_full!G269,IF($B$1=0.04,ES_RMS_90_full!G383,"n/a"))))</f>
        <v>20.1603717072467</v>
      </c>
      <c r="G43" s="140">
        <f>IF($B$1=0.02,ES_RMS_90_full!H155,IF($B$1=0.025,ES_RMS_90_full!H212,IF($B$1=0.03,ES_RMS_90_full!H269,IF($B$1=0.04,ES_RMS_90_full!H383,"n/a"))))</f>
        <v>18.144334536521999</v>
      </c>
      <c r="H43" s="140">
        <f>IF($B$1=0.02,ES_RMS_90_full!I155,IF($B$1=0.025,ES_RMS_90_full!I212,IF($B$1=0.03,ES_RMS_90_full!I269,IF($B$1=0.04,ES_RMS_90_full!I383,"n/a"))))</f>
        <v>9.0721672682610208</v>
      </c>
      <c r="I43" s="140">
        <f>IF($B$1=0.02,ES_RMS_90_full!J155,IF($B$1=0.025,ES_RMS_90_full!J212,IF($B$1=0.03,ES_RMS_90_full!J269,IF($B$1=0.04,ES_RMS_90_full!J383,"n/a"))))</f>
        <v>6.0481115121740103</v>
      </c>
      <c r="J43" s="140">
        <f>IF($B$1=0.02,ES_RMS_90_full!K155,IF($B$1=0.025,ES_RMS_90_full!K212,IF($B$1=0.03,ES_RMS_90_full!K269,IF($B$1=0.04,ES_RMS_90_full!K383,"n/a"))))</f>
        <v>4.5360836341305104</v>
      </c>
      <c r="K43" s="140">
        <f>IF($B$1=0.02,ES_RMS_90_full!L155,IF($B$1=0.025,ES_RMS_90_full!L212,IF($B$1=0.03,ES_RMS_90_full!L269,IF($B$1=0.04,ES_RMS_90_full!L383,"n/a"))))</f>
        <v>3.6288669073044102</v>
      </c>
      <c r="L43" s="140">
        <f>IF($B$1=0.02,ES_RMS_90_full!M155,IF($B$1=0.025,ES_RMS_90_full!M212,IF($B$1=0.03,ES_RMS_90_full!M269,IF($B$1=0.04,ES_RMS_90_full!M383,"n/a"))))</f>
        <v>3.0240557560869998</v>
      </c>
      <c r="M43" s="140">
        <f>IF($B$1=0.02,ES_RMS_90_full!N155,IF($B$1=0.025,ES_RMS_90_full!N212,IF($B$1=0.03,ES_RMS_90_full!N269,IF($B$1=0.04,ES_RMS_90_full!N383,"n/a"))))</f>
        <v>2.5920477909317201</v>
      </c>
      <c r="N43" s="140">
        <f>IF($B$1=0.02,ES_RMS_90_full!O155,IF($B$1=0.025,ES_RMS_90_full!O212,IF($B$1=0.03,ES_RMS_90_full!O269,IF($B$1=0.04,ES_RMS_90_full!O383,"n/a"))))</f>
        <v>2.2680418170652499</v>
      </c>
      <c r="O43" s="140">
        <f>IF($B$1=0.02,ES_RMS_90_full!P155,IF($B$1=0.025,ES_RMS_90_full!P212,IF($B$1=0.03,ES_RMS_90_full!P269,IF($B$1=0.04,ES_RMS_90_full!P383,"n/a"))))</f>
        <v>2.0160371707246698</v>
      </c>
      <c r="P43" s="140">
        <f>IF($B$1=0.02,ES_RMS_90_full!Q155,IF($B$1=0.025,ES_RMS_90_full!Q212,IF($B$1=0.03,ES_RMS_90_full!Q269,IF($B$1=0.04,ES_RMS_90_full!Q383,"n/a"))))</f>
        <v>1.8144334536522</v>
      </c>
      <c r="Q43" s="140">
        <f>IF($B$1=0.02,ES_RMS_90_full!R155,IF($B$1=0.025,ES_RMS_90_full!R212,IF($B$1=0.03,ES_RMS_90_full!R269,IF($B$1=0.04,ES_RMS_90_full!R383,"n/a"))))</f>
        <v>0.90721672682610299</v>
      </c>
      <c r="R43" s="140">
        <f>IF($B$1=0.02,ES_RMS_90_full!S155,IF($B$1=0.025,ES_RMS_90_full!S212,IF($B$1=0.03,ES_RMS_90_full!S269,IF($B$1=0.04,ES_RMS_90_full!S383,"n/a"))))</f>
        <v>0.60481115121740203</v>
      </c>
      <c r="S43" s="140">
        <f>IF($B$1=0.02,ES_RMS_90_full!T155,IF($B$1=0.025,ES_RMS_90_full!T212,IF($B$1=0.03,ES_RMS_90_full!T269,IF($B$1=0.04,ES_RMS_90_full!T383,"n/a"))))</f>
        <v>0.453608363413051</v>
      </c>
      <c r="T43" s="140">
        <f>IF($B$1=0.02,ES_RMS_90_full!U155,IF($B$1=0.025,ES_RMS_90_full!U212,IF($B$1=0.03,ES_RMS_90_full!U269,IF($B$1=0.04,ES_RMS_90_full!U383,"n/a"))))</f>
        <v>0.362886690730441</v>
      </c>
      <c r="U43" s="140">
        <f>IF($B$1=0.02,ES_RMS_90_full!V155,IF($B$1=0.025,ES_RMS_90_full!V212,IF($B$1=0.03,ES_RMS_90_full!V269,IF($B$1=0.04,ES_RMS_90_full!V383,"n/a"))))</f>
        <v>0.30240557560870102</v>
      </c>
      <c r="V43" s="140">
        <f>IF($B$1=0.02,ES_RMS_90_full!W155,IF($B$1=0.025,ES_RMS_90_full!W212,IF($B$1=0.03,ES_RMS_90_full!W269,IF($B$1=0.04,ES_RMS_90_full!W383,"n/a"))))</f>
        <v>0.25920477909317202</v>
      </c>
      <c r="W43" s="140">
        <f>IF($B$1=0.02,ES_RMS_90_full!X155,IF($B$1=0.025,ES_RMS_90_full!X212,IF($B$1=0.03,ES_RMS_90_full!X269,IF($B$1=0.04,ES_RMS_90_full!X383,"n/a"))))</f>
        <v>0.226804181706525</v>
      </c>
      <c r="X43" s="140">
        <f>IF($B$1=0.02,ES_RMS_90_full!Y155,IF($B$1=0.025,ES_RMS_90_full!Y212,IF($B$1=0.03,ES_RMS_90_full!Y269,IF($B$1=0.04,ES_RMS_90_full!Y383,"n/a"))))</f>
        <v>0.20160371707246699</v>
      </c>
      <c r="Y43" s="140">
        <f>IF($B$1=0.02,ES_RMS_90_full!Z155,IF($B$1=0.025,ES_RMS_90_full!Z212,IF($B$1=0.03,ES_RMS_90_full!Z269,IF($B$1=0.04,ES_RMS_90_full!Z383,"n/a"))))</f>
        <v>0.18144334536522</v>
      </c>
      <c r="Z43" s="140">
        <f>IF($B$1=0.02,ES_RMS_90_full!AA155,IF($B$1=0.025,ES_RMS_90_full!AA212,IF($B$1=0.03,ES_RMS_90_full!AA269,IF($B$1=0.04,ES_RMS_90_full!AA383,"n/a"))))</f>
        <v>9.0721672682610194E-2</v>
      </c>
      <c r="AA43" s="140">
        <f>IF($B$1=0.02,ES_RMS_90_full!AB155,IF($B$1=0.025,ES_RMS_90_full!AB212,IF($B$1=0.03,ES_RMS_90_full!AB269,IF($B$1=0.04,ES_RMS_90_full!AB383,"n/a"))))</f>
        <v>6.0481115121740203E-2</v>
      </c>
      <c r="AB43" s="140">
        <f>IF($B$1=0.02,ES_RMS_90_full!AC155,IF($B$1=0.025,ES_RMS_90_full!AC212,IF($B$1=0.03,ES_RMS_90_full!AC269,IF($B$1=0.04,ES_RMS_90_full!AC383,"n/a"))))</f>
        <v>4.5360836341305097E-2</v>
      </c>
      <c r="AC43" s="140">
        <f>IF($B$1=0.02,ES_RMS_90_full!AD155,IF($B$1=0.025,ES_RMS_90_full!AD212,IF($B$1=0.03,ES_RMS_90_full!AD269,IF($B$1=0.04,ES_RMS_90_full!AD383,"n/a"))))</f>
        <v>3.6288669073044101E-2</v>
      </c>
      <c r="AD43" s="140">
        <f>IF($B$1=0.02,ES_RMS_90_full!AE155,IF($B$1=0.025,ES_RMS_90_full!AE212,IF($B$1=0.03,ES_RMS_90_full!AE269,IF($B$1=0.04,ES_RMS_90_full!AE383,"n/a"))))</f>
        <v>3.0240557560870001E-2</v>
      </c>
      <c r="AE43" s="140">
        <f>IF($B$1=0.02,ES_RMS_90_full!AF155,IF($B$1=0.025,ES_RMS_90_full!AF212,IF($B$1=0.03,ES_RMS_90_full!AF269,IF($B$1=0.04,ES_RMS_90_full!AF383,"n/a"))))</f>
        <v>2.5920477909317199E-2</v>
      </c>
      <c r="AF43" s="140">
        <f>IF($B$1=0.02,ES_RMS_90_full!AG155,IF($B$1=0.025,ES_RMS_90_full!AG212,IF($B$1=0.03,ES_RMS_90_full!AG269,IF($B$1=0.04,ES_RMS_90_full!AG383,"n/a"))))</f>
        <v>2.26804181706525E-2</v>
      </c>
      <c r="AG43" s="140">
        <f>IF($B$1=0.02,ES_RMS_90_full!AH155,IF($B$1=0.025,ES_RMS_90_full!AH212,IF($B$1=0.03,ES_RMS_90_full!AH269,IF($B$1=0.04,ES_RMS_90_full!AH383,"n/a"))))</f>
        <v>2.0160371707246699E-2</v>
      </c>
      <c r="AH43" s="140">
        <f>IF($B$1=0.02,ES_RMS_90_full!AI155,IF($B$1=0.025,ES_RMS_90_full!AI212,IF($B$1=0.03,ES_RMS_90_full!AI269,IF($B$1=0.04,ES_RMS_90_full!AI383,"n/a"))))</f>
        <v>1.8144334536521999E-2</v>
      </c>
    </row>
    <row r="44" spans="1:34">
      <c r="A44">
        <v>20</v>
      </c>
      <c r="B44" s="140">
        <f>IF($B$1=0.02,ES_RMS_90_full!C156,IF($B$1=0.025,ES_RMS_90_full!C213,IF($B$1=0.03,ES_RMS_90_full!C270,IF($B$1=0.04,ES_RMS_90_full!C384,"n/a"))))</f>
        <v>29.232720626956201</v>
      </c>
      <c r="C44" s="140">
        <f>IF($B$1=0.02,ES_RMS_90_full!D156,IF($B$1=0.025,ES_RMS_90_full!D213,IF($B$1=0.03,ES_RMS_90_full!D270,IF($B$1=0.04,ES_RMS_90_full!D384,"n/a"))))</f>
        <v>24.3606005224635</v>
      </c>
      <c r="D44" s="140">
        <f>IF($B$1=0.02,ES_RMS_90_full!E156,IF($B$1=0.025,ES_RMS_90_full!E213,IF($B$1=0.03,ES_RMS_90_full!E270,IF($B$1=0.04,ES_RMS_90_full!E384,"n/a"))))</f>
        <v>20.8805147335401</v>
      </c>
      <c r="E44" s="140">
        <f>IF($B$1=0.02,ES_RMS_90_full!F156,IF($B$1=0.025,ES_RMS_90_full!F213,IF($B$1=0.03,ES_RMS_90_full!F270,IF($B$1=0.04,ES_RMS_90_full!F384,"n/a"))))</f>
        <v>18.2704503918476</v>
      </c>
      <c r="F44" s="140">
        <f>IF($B$1=0.02,ES_RMS_90_full!G156,IF($B$1=0.025,ES_RMS_90_full!G213,IF($B$1=0.03,ES_RMS_90_full!G270,IF($B$1=0.04,ES_RMS_90_full!G384,"n/a"))))</f>
        <v>16.240400348308999</v>
      </c>
      <c r="G44" s="140">
        <f>IF($B$1=0.02,ES_RMS_90_full!H156,IF($B$1=0.025,ES_RMS_90_full!H213,IF($B$1=0.03,ES_RMS_90_full!H270,IF($B$1=0.04,ES_RMS_90_full!H384,"n/a"))))</f>
        <v>14.616360313478101</v>
      </c>
      <c r="H44" s="140">
        <f>IF($B$1=0.02,ES_RMS_90_full!I156,IF($B$1=0.025,ES_RMS_90_full!I213,IF($B$1=0.03,ES_RMS_90_full!I270,IF($B$1=0.04,ES_RMS_90_full!I384,"n/a"))))</f>
        <v>7.3081801567390601</v>
      </c>
      <c r="I44" s="140">
        <f>IF($B$1=0.02,ES_RMS_90_full!J156,IF($B$1=0.025,ES_RMS_90_full!J213,IF($B$1=0.03,ES_RMS_90_full!J270,IF($B$1=0.04,ES_RMS_90_full!J384,"n/a"))))</f>
        <v>4.8721201044926996</v>
      </c>
      <c r="J44" s="140">
        <f>IF($B$1=0.02,ES_RMS_90_full!K156,IF($B$1=0.025,ES_RMS_90_full!K213,IF($B$1=0.03,ES_RMS_90_full!K270,IF($B$1=0.04,ES_RMS_90_full!K384,"n/a"))))</f>
        <v>3.65409007836953</v>
      </c>
      <c r="K44" s="140">
        <f>IF($B$1=0.02,ES_RMS_90_full!L156,IF($B$1=0.025,ES_RMS_90_full!L213,IF($B$1=0.03,ES_RMS_90_full!L270,IF($B$1=0.04,ES_RMS_90_full!L384,"n/a"))))</f>
        <v>2.9232720626956201</v>
      </c>
      <c r="L44" s="140">
        <f>IF($B$1=0.02,ES_RMS_90_full!M156,IF($B$1=0.025,ES_RMS_90_full!M213,IF($B$1=0.03,ES_RMS_90_full!M270,IF($B$1=0.04,ES_RMS_90_full!M384,"n/a"))))</f>
        <v>2.4360600522463498</v>
      </c>
      <c r="M44" s="140">
        <f>IF($B$1=0.02,ES_RMS_90_full!N156,IF($B$1=0.025,ES_RMS_90_full!N213,IF($B$1=0.03,ES_RMS_90_full!N270,IF($B$1=0.04,ES_RMS_90_full!N384,"n/a"))))</f>
        <v>2.0880514733540099</v>
      </c>
      <c r="N44" s="140">
        <f>IF($B$1=0.02,ES_RMS_90_full!O156,IF($B$1=0.025,ES_RMS_90_full!O213,IF($B$1=0.03,ES_RMS_90_full!O270,IF($B$1=0.04,ES_RMS_90_full!O384,"n/a"))))</f>
        <v>1.8270450391847599</v>
      </c>
      <c r="O44" s="140">
        <f>IF($B$1=0.02,ES_RMS_90_full!P156,IF($B$1=0.025,ES_RMS_90_full!P213,IF($B$1=0.03,ES_RMS_90_full!P270,IF($B$1=0.04,ES_RMS_90_full!P384,"n/a"))))</f>
        <v>1.6240400348309001</v>
      </c>
      <c r="P44" s="140">
        <f>IF($B$1=0.02,ES_RMS_90_full!Q156,IF($B$1=0.025,ES_RMS_90_full!Q213,IF($B$1=0.03,ES_RMS_90_full!Q270,IF($B$1=0.04,ES_RMS_90_full!Q384,"n/a"))))</f>
        <v>1.4616360313478101</v>
      </c>
      <c r="Q44" s="140">
        <f>IF($B$1=0.02,ES_RMS_90_full!R156,IF($B$1=0.025,ES_RMS_90_full!R213,IF($B$1=0.03,ES_RMS_90_full!R270,IF($B$1=0.04,ES_RMS_90_full!R384,"n/a"))))</f>
        <v>0.73081801567390603</v>
      </c>
      <c r="R44" s="140">
        <f>IF($B$1=0.02,ES_RMS_90_full!S156,IF($B$1=0.025,ES_RMS_90_full!S213,IF($B$1=0.03,ES_RMS_90_full!S270,IF($B$1=0.04,ES_RMS_90_full!S384,"n/a"))))</f>
        <v>0.48721201044926998</v>
      </c>
      <c r="S44" s="140">
        <f>IF($B$1=0.02,ES_RMS_90_full!T156,IF($B$1=0.025,ES_RMS_90_full!T213,IF($B$1=0.03,ES_RMS_90_full!T270,IF($B$1=0.04,ES_RMS_90_full!T384,"n/a"))))</f>
        <v>0.36540900783695301</v>
      </c>
      <c r="T44" s="140">
        <f>IF($B$1=0.02,ES_RMS_90_full!U156,IF($B$1=0.025,ES_RMS_90_full!U213,IF($B$1=0.03,ES_RMS_90_full!U270,IF($B$1=0.04,ES_RMS_90_full!U384,"n/a"))))</f>
        <v>0.29232720626956199</v>
      </c>
      <c r="U44" s="140">
        <f>IF($B$1=0.02,ES_RMS_90_full!V156,IF($B$1=0.025,ES_RMS_90_full!V213,IF($B$1=0.03,ES_RMS_90_full!V270,IF($B$1=0.04,ES_RMS_90_full!V384,"n/a"))))</f>
        <v>0.24360600522463499</v>
      </c>
      <c r="V44" s="140">
        <f>IF($B$1=0.02,ES_RMS_90_full!W156,IF($B$1=0.025,ES_RMS_90_full!W213,IF($B$1=0.03,ES_RMS_90_full!W270,IF($B$1=0.04,ES_RMS_90_full!W384,"n/a"))))</f>
        <v>0.20880514733540101</v>
      </c>
      <c r="W44" s="140">
        <f>IF($B$1=0.02,ES_RMS_90_full!X156,IF($B$1=0.025,ES_RMS_90_full!X213,IF($B$1=0.03,ES_RMS_90_full!X270,IF($B$1=0.04,ES_RMS_90_full!X384,"n/a"))))</f>
        <v>0.18270450391847601</v>
      </c>
      <c r="X44" s="140">
        <f>IF($B$1=0.02,ES_RMS_90_full!Y156,IF($B$1=0.025,ES_RMS_90_full!Y213,IF($B$1=0.03,ES_RMS_90_full!Y270,IF($B$1=0.04,ES_RMS_90_full!Y384,"n/a"))))</f>
        <v>0.16240400348309</v>
      </c>
      <c r="Y44" s="140">
        <f>IF($B$1=0.02,ES_RMS_90_full!Z156,IF($B$1=0.025,ES_RMS_90_full!Z213,IF($B$1=0.03,ES_RMS_90_full!Z270,IF($B$1=0.04,ES_RMS_90_full!Z384,"n/a"))))</f>
        <v>0.14616360313478099</v>
      </c>
      <c r="Z44" s="140">
        <f>IF($B$1=0.02,ES_RMS_90_full!AA156,IF($B$1=0.025,ES_RMS_90_full!AA213,IF($B$1=0.03,ES_RMS_90_full!AA270,IF($B$1=0.04,ES_RMS_90_full!AA384,"n/a"))))</f>
        <v>7.3081801567390595E-2</v>
      </c>
      <c r="AA44" s="140">
        <f>IF($B$1=0.02,ES_RMS_90_full!AB156,IF($B$1=0.025,ES_RMS_90_full!AB213,IF($B$1=0.03,ES_RMS_90_full!AB270,IF($B$1=0.04,ES_RMS_90_full!AB384,"n/a"))))</f>
        <v>4.8721201044926998E-2</v>
      </c>
      <c r="AB44" s="140">
        <f>IF($B$1=0.02,ES_RMS_90_full!AC156,IF($B$1=0.025,ES_RMS_90_full!AC213,IF($B$1=0.03,ES_RMS_90_full!AC270,IF($B$1=0.04,ES_RMS_90_full!AC384,"n/a"))))</f>
        <v>3.6540900783695297E-2</v>
      </c>
      <c r="AC44" s="140">
        <f>IF($B$1=0.02,ES_RMS_90_full!AD156,IF($B$1=0.025,ES_RMS_90_full!AD213,IF($B$1=0.03,ES_RMS_90_full!AD270,IF($B$1=0.04,ES_RMS_90_full!AD384,"n/a"))))</f>
        <v>2.9232720626956199E-2</v>
      </c>
      <c r="AD44" s="140">
        <f>IF($B$1=0.02,ES_RMS_90_full!AE156,IF($B$1=0.025,ES_RMS_90_full!AE213,IF($B$1=0.03,ES_RMS_90_full!AE270,IF($B$1=0.04,ES_RMS_90_full!AE384,"n/a"))))</f>
        <v>2.4360600522463499E-2</v>
      </c>
      <c r="AE44" s="140">
        <f>IF($B$1=0.02,ES_RMS_90_full!AF156,IF($B$1=0.025,ES_RMS_90_full!AF213,IF($B$1=0.03,ES_RMS_90_full!AF270,IF($B$1=0.04,ES_RMS_90_full!AF384,"n/a"))))</f>
        <v>2.08805147335401E-2</v>
      </c>
      <c r="AF44" s="140">
        <f>IF($B$1=0.02,ES_RMS_90_full!AG156,IF($B$1=0.025,ES_RMS_90_full!AG213,IF($B$1=0.03,ES_RMS_90_full!AG270,IF($B$1=0.04,ES_RMS_90_full!AG384,"n/a"))))</f>
        <v>1.82704503918476E-2</v>
      </c>
      <c r="AG44" s="140">
        <f>IF($B$1=0.02,ES_RMS_90_full!AH156,IF($B$1=0.025,ES_RMS_90_full!AH213,IF($B$1=0.03,ES_RMS_90_full!AH270,IF($B$1=0.04,ES_RMS_90_full!AH384,"n/a"))))</f>
        <v>1.6240400348308998E-2</v>
      </c>
      <c r="AH44" s="140">
        <f>IF($B$1=0.02,ES_RMS_90_full!AI156,IF($B$1=0.025,ES_RMS_90_full!AI213,IF($B$1=0.03,ES_RMS_90_full!AI270,IF($B$1=0.04,ES_RMS_90_full!AI384,"n/a"))))</f>
        <v>1.4616360313478099E-2</v>
      </c>
    </row>
    <row r="45" spans="1:34">
      <c r="A45">
        <v>25</v>
      </c>
      <c r="B45" s="140">
        <f>IF($B$1=0.02,ES_RMS_90_full!C157,IF($B$1=0.025,ES_RMS_90_full!C214,IF($B$1=0.03,ES_RMS_90_full!C271,IF($B$1=0.04,ES_RMS_90_full!C385,"n/a"))))</f>
        <v>17.7279948284638</v>
      </c>
      <c r="C45" s="140">
        <f>IF($B$1=0.02,ES_RMS_90_full!D157,IF($B$1=0.025,ES_RMS_90_full!D214,IF($B$1=0.03,ES_RMS_90_full!D271,IF($B$1=0.04,ES_RMS_90_full!D385,"n/a"))))</f>
        <v>14.773329023719899</v>
      </c>
      <c r="D45" s="140">
        <f>IF($B$1=0.02,ES_RMS_90_full!E157,IF($B$1=0.025,ES_RMS_90_full!E214,IF($B$1=0.03,ES_RMS_90_full!E271,IF($B$1=0.04,ES_RMS_90_full!E385,"n/a"))))</f>
        <v>12.6628534489027</v>
      </c>
      <c r="E45" s="140">
        <f>IF($B$1=0.02,ES_RMS_90_full!F157,IF($B$1=0.025,ES_RMS_90_full!F214,IF($B$1=0.03,ES_RMS_90_full!F271,IF($B$1=0.04,ES_RMS_90_full!F385,"n/a"))))</f>
        <v>11.079996767789901</v>
      </c>
      <c r="F45" s="140">
        <f>IF($B$1=0.02,ES_RMS_90_full!G157,IF($B$1=0.025,ES_RMS_90_full!G214,IF($B$1=0.03,ES_RMS_90_full!G271,IF($B$1=0.04,ES_RMS_90_full!G385,"n/a"))))</f>
        <v>9.8488860158132692</v>
      </c>
      <c r="G45" s="140">
        <f>IF($B$1=0.02,ES_RMS_90_full!H157,IF($B$1=0.025,ES_RMS_90_full!H214,IF($B$1=0.03,ES_RMS_90_full!H271,IF($B$1=0.04,ES_RMS_90_full!H385,"n/a"))))</f>
        <v>8.8639974142319407</v>
      </c>
      <c r="H45" s="140">
        <f>IF($B$1=0.02,ES_RMS_90_full!I157,IF($B$1=0.025,ES_RMS_90_full!I214,IF($B$1=0.03,ES_RMS_90_full!I271,IF($B$1=0.04,ES_RMS_90_full!I385,"n/a"))))</f>
        <v>4.4319987071159703</v>
      </c>
      <c r="I45" s="140">
        <f>IF($B$1=0.02,ES_RMS_90_full!J157,IF($B$1=0.025,ES_RMS_90_full!J214,IF($B$1=0.03,ES_RMS_90_full!J271,IF($B$1=0.04,ES_RMS_90_full!J385,"n/a"))))</f>
        <v>2.9546658047439802</v>
      </c>
      <c r="J45" s="140">
        <f>IF($B$1=0.02,ES_RMS_90_full!K157,IF($B$1=0.025,ES_RMS_90_full!K214,IF($B$1=0.03,ES_RMS_90_full!K271,IF($B$1=0.04,ES_RMS_90_full!K385,"n/a"))))</f>
        <v>2.2159993535579798</v>
      </c>
      <c r="K45" s="140">
        <f>IF($B$1=0.02,ES_RMS_90_full!L157,IF($B$1=0.025,ES_RMS_90_full!L214,IF($B$1=0.03,ES_RMS_90_full!L271,IF($B$1=0.04,ES_RMS_90_full!L385,"n/a"))))</f>
        <v>1.77279948284638</v>
      </c>
      <c r="L45" s="140">
        <f>IF($B$1=0.02,ES_RMS_90_full!M157,IF($B$1=0.025,ES_RMS_90_full!M214,IF($B$1=0.03,ES_RMS_90_full!M271,IF($B$1=0.04,ES_RMS_90_full!M385,"n/a"))))</f>
        <v>1.4773329023719901</v>
      </c>
      <c r="M45" s="140">
        <f>IF($B$1=0.02,ES_RMS_90_full!N157,IF($B$1=0.025,ES_RMS_90_full!N214,IF($B$1=0.03,ES_RMS_90_full!N271,IF($B$1=0.04,ES_RMS_90_full!N385,"n/a"))))</f>
        <v>1.26628534489027</v>
      </c>
      <c r="N45" s="140">
        <f>IF($B$1=0.02,ES_RMS_90_full!O157,IF($B$1=0.025,ES_RMS_90_full!O214,IF($B$1=0.03,ES_RMS_90_full!O271,IF($B$1=0.04,ES_RMS_90_full!O385,"n/a"))))</f>
        <v>1.1079996767789899</v>
      </c>
      <c r="O45" s="140">
        <f>IF($B$1=0.02,ES_RMS_90_full!P157,IF($B$1=0.025,ES_RMS_90_full!P214,IF($B$1=0.03,ES_RMS_90_full!P271,IF($B$1=0.04,ES_RMS_90_full!P385,"n/a"))))</f>
        <v>0.98488860158132696</v>
      </c>
      <c r="P45" s="140">
        <f>IF($B$1=0.02,ES_RMS_90_full!Q157,IF($B$1=0.025,ES_RMS_90_full!Q214,IF($B$1=0.03,ES_RMS_90_full!Q271,IF($B$1=0.04,ES_RMS_90_full!Q385,"n/a"))))</f>
        <v>0.886399741423194</v>
      </c>
      <c r="Q45" s="140">
        <f>IF($B$1=0.02,ES_RMS_90_full!R157,IF($B$1=0.025,ES_RMS_90_full!R214,IF($B$1=0.03,ES_RMS_90_full!R271,IF($B$1=0.04,ES_RMS_90_full!R385,"n/a"))))</f>
        <v>0.443199870711597</v>
      </c>
      <c r="R45" s="140">
        <f>IF($B$1=0.02,ES_RMS_90_full!S157,IF($B$1=0.025,ES_RMS_90_full!S214,IF($B$1=0.03,ES_RMS_90_full!S271,IF($B$1=0.04,ES_RMS_90_full!S385,"n/a"))))</f>
        <v>0.295466580474398</v>
      </c>
      <c r="S45" s="140">
        <f>IF($B$1=0.02,ES_RMS_90_full!T157,IF($B$1=0.025,ES_RMS_90_full!T214,IF($B$1=0.03,ES_RMS_90_full!T271,IF($B$1=0.04,ES_RMS_90_full!T385,"n/a"))))</f>
        <v>0.221599935355798</v>
      </c>
      <c r="T45" s="140">
        <f>IF($B$1=0.02,ES_RMS_90_full!U157,IF($B$1=0.025,ES_RMS_90_full!U214,IF($B$1=0.03,ES_RMS_90_full!U271,IF($B$1=0.04,ES_RMS_90_full!U385,"n/a"))))</f>
        <v>0.177279948284638</v>
      </c>
      <c r="U45" s="140">
        <f>IF($B$1=0.02,ES_RMS_90_full!V157,IF($B$1=0.025,ES_RMS_90_full!V214,IF($B$1=0.03,ES_RMS_90_full!V271,IF($B$1=0.04,ES_RMS_90_full!V385,"n/a"))))</f>
        <v>0.147733290237199</v>
      </c>
      <c r="V45" s="140">
        <f>IF($B$1=0.02,ES_RMS_90_full!W157,IF($B$1=0.025,ES_RMS_90_full!W214,IF($B$1=0.03,ES_RMS_90_full!W271,IF($B$1=0.04,ES_RMS_90_full!W385,"n/a"))))</f>
        <v>0.126628534489027</v>
      </c>
      <c r="W45" s="140">
        <f>IF($B$1=0.02,ES_RMS_90_full!X157,IF($B$1=0.025,ES_RMS_90_full!X214,IF($B$1=0.03,ES_RMS_90_full!X271,IF($B$1=0.04,ES_RMS_90_full!X385,"n/a"))))</f>
        <v>0.110799967677899</v>
      </c>
      <c r="X45" s="140">
        <f>IF($B$1=0.02,ES_RMS_90_full!Y157,IF($B$1=0.025,ES_RMS_90_full!Y214,IF($B$1=0.03,ES_RMS_90_full!Y271,IF($B$1=0.04,ES_RMS_90_full!Y385,"n/a"))))</f>
        <v>9.8488860158132699E-2</v>
      </c>
      <c r="Y45" s="140">
        <f>IF($B$1=0.02,ES_RMS_90_full!Z157,IF($B$1=0.025,ES_RMS_90_full!Z214,IF($B$1=0.03,ES_RMS_90_full!Z271,IF($B$1=0.04,ES_RMS_90_full!Z385,"n/a"))))</f>
        <v>8.8639974142319403E-2</v>
      </c>
      <c r="Z45" s="140">
        <f>IF($B$1=0.02,ES_RMS_90_full!AA157,IF($B$1=0.025,ES_RMS_90_full!AA214,IF($B$1=0.03,ES_RMS_90_full!AA271,IF($B$1=0.04,ES_RMS_90_full!AA385,"n/a"))))</f>
        <v>4.4319987071159701E-2</v>
      </c>
      <c r="AA45" s="140">
        <f>IF($B$1=0.02,ES_RMS_90_full!AB157,IF($B$1=0.025,ES_RMS_90_full!AB214,IF($B$1=0.03,ES_RMS_90_full!AB271,IF($B$1=0.04,ES_RMS_90_full!AB385,"n/a"))))</f>
        <v>2.9546658047439799E-2</v>
      </c>
      <c r="AB45" s="140">
        <f>IF($B$1=0.02,ES_RMS_90_full!AC157,IF($B$1=0.025,ES_RMS_90_full!AC214,IF($B$1=0.03,ES_RMS_90_full!AC271,IF($B$1=0.04,ES_RMS_90_full!AC385,"n/a"))))</f>
        <v>2.2159993535579799E-2</v>
      </c>
      <c r="AC45" s="140">
        <f>IF($B$1=0.02,ES_RMS_90_full!AD157,IF($B$1=0.025,ES_RMS_90_full!AD214,IF($B$1=0.03,ES_RMS_90_full!AD271,IF($B$1=0.04,ES_RMS_90_full!AD385,"n/a"))))</f>
        <v>1.7727994828463801E-2</v>
      </c>
      <c r="AD45" s="140">
        <f>IF($B$1=0.02,ES_RMS_90_full!AE157,IF($B$1=0.025,ES_RMS_90_full!AE214,IF($B$1=0.03,ES_RMS_90_full!AE271,IF($B$1=0.04,ES_RMS_90_full!AE385,"n/a"))))</f>
        <v>1.4773329023719899E-2</v>
      </c>
      <c r="AE45" s="140">
        <f>IF($B$1=0.02,ES_RMS_90_full!AF157,IF($B$1=0.025,ES_RMS_90_full!AF214,IF($B$1=0.03,ES_RMS_90_full!AF271,IF($B$1=0.04,ES_RMS_90_full!AF385,"n/a"))))</f>
        <v>1.26628534489027E-2</v>
      </c>
      <c r="AF45" s="140">
        <f>IF($B$1=0.02,ES_RMS_90_full!AG157,IF($B$1=0.025,ES_RMS_90_full!AG214,IF($B$1=0.03,ES_RMS_90_full!AG271,IF($B$1=0.04,ES_RMS_90_full!AG385,"n/a"))))</f>
        <v>1.1079996767789899E-2</v>
      </c>
      <c r="AG45" s="140">
        <f>IF($B$1=0.02,ES_RMS_90_full!AH157,IF($B$1=0.025,ES_RMS_90_full!AH214,IF($B$1=0.03,ES_RMS_90_full!AH271,IF($B$1=0.04,ES_RMS_90_full!AH385,"n/a"))))</f>
        <v>9.8488860158132702E-3</v>
      </c>
      <c r="AH45" s="140">
        <f>IF($B$1=0.02,ES_RMS_90_full!AI157,IF($B$1=0.025,ES_RMS_90_full!AI214,IF($B$1=0.03,ES_RMS_90_full!AI271,IF($B$1=0.04,ES_RMS_90_full!AI385,"n/a"))))</f>
        <v>8.8639974142319406E-3</v>
      </c>
    </row>
    <row r="46" spans="1:34">
      <c r="A46">
        <v>30</v>
      </c>
      <c r="B46" s="140">
        <f>IF($B$1=0.02,ES_RMS_90_full!C158,IF($B$1=0.025,ES_RMS_90_full!C215,IF($B$1=0.03,ES_RMS_90_full!C272,IF($B$1=0.04,ES_RMS_90_full!C386,"n/a"))))</f>
        <v>11.3111716750761</v>
      </c>
      <c r="C46" s="140">
        <f>IF($B$1=0.02,ES_RMS_90_full!D158,IF($B$1=0.025,ES_RMS_90_full!D215,IF($B$1=0.03,ES_RMS_90_full!D272,IF($B$1=0.04,ES_RMS_90_full!D386,"n/a"))))</f>
        <v>9.4259763958968108</v>
      </c>
      <c r="D46" s="140">
        <f>IF($B$1=0.02,ES_RMS_90_full!E158,IF($B$1=0.025,ES_RMS_90_full!E215,IF($B$1=0.03,ES_RMS_90_full!E272,IF($B$1=0.04,ES_RMS_90_full!E386,"n/a"))))</f>
        <v>8.0794083393401195</v>
      </c>
      <c r="E46" s="140">
        <f>IF($B$1=0.02,ES_RMS_90_full!F158,IF($B$1=0.025,ES_RMS_90_full!F215,IF($B$1=0.03,ES_RMS_90_full!F272,IF($B$1=0.04,ES_RMS_90_full!F386,"n/a"))))</f>
        <v>7.0694822969226099</v>
      </c>
      <c r="F46" s="140">
        <f>IF($B$1=0.02,ES_RMS_90_full!G158,IF($B$1=0.025,ES_RMS_90_full!G215,IF($B$1=0.03,ES_RMS_90_full!G272,IF($B$1=0.04,ES_RMS_90_full!G386,"n/a"))))</f>
        <v>6.2839842639311998</v>
      </c>
      <c r="G46" s="140">
        <f>IF($B$1=0.02,ES_RMS_90_full!H158,IF($B$1=0.025,ES_RMS_90_full!H215,IF($B$1=0.03,ES_RMS_90_full!H272,IF($B$1=0.04,ES_RMS_90_full!H386,"n/a"))))</f>
        <v>5.6555858375380801</v>
      </c>
      <c r="H46" s="140">
        <f>IF($B$1=0.02,ES_RMS_90_full!I158,IF($B$1=0.025,ES_RMS_90_full!I215,IF($B$1=0.03,ES_RMS_90_full!I272,IF($B$1=0.04,ES_RMS_90_full!I386,"n/a"))))</f>
        <v>2.82779291876904</v>
      </c>
      <c r="I46" s="140">
        <f>IF($B$1=0.02,ES_RMS_90_full!J158,IF($B$1=0.025,ES_RMS_90_full!J215,IF($B$1=0.03,ES_RMS_90_full!J272,IF($B$1=0.04,ES_RMS_90_full!J386,"n/a"))))</f>
        <v>1.88519527917936</v>
      </c>
      <c r="J46" s="140">
        <f>IF($B$1=0.02,ES_RMS_90_full!K158,IF($B$1=0.025,ES_RMS_90_full!K215,IF($B$1=0.03,ES_RMS_90_full!K272,IF($B$1=0.04,ES_RMS_90_full!K386,"n/a"))))</f>
        <v>1.41389645938452</v>
      </c>
      <c r="K46" s="140">
        <f>IF($B$1=0.02,ES_RMS_90_full!L158,IF($B$1=0.025,ES_RMS_90_full!L215,IF($B$1=0.03,ES_RMS_90_full!L272,IF($B$1=0.04,ES_RMS_90_full!L386,"n/a"))))</f>
        <v>1.1311171675076099</v>
      </c>
      <c r="L46" s="140">
        <f>IF($B$1=0.02,ES_RMS_90_full!M158,IF($B$1=0.025,ES_RMS_90_full!M215,IF($B$1=0.03,ES_RMS_90_full!M272,IF($B$1=0.04,ES_RMS_90_full!M386,"n/a"))))</f>
        <v>0.94259763958968101</v>
      </c>
      <c r="M46" s="140">
        <f>IF($B$1=0.02,ES_RMS_90_full!N158,IF($B$1=0.025,ES_RMS_90_full!N215,IF($B$1=0.03,ES_RMS_90_full!N272,IF($B$1=0.04,ES_RMS_90_full!N386,"n/a"))))</f>
        <v>0.80794083393401195</v>
      </c>
      <c r="N46" s="140">
        <f>IF($B$1=0.02,ES_RMS_90_full!O158,IF($B$1=0.025,ES_RMS_90_full!O215,IF($B$1=0.03,ES_RMS_90_full!O272,IF($B$1=0.04,ES_RMS_90_full!O386,"n/a"))))</f>
        <v>0.70694822969226001</v>
      </c>
      <c r="O46" s="140">
        <f>IF($B$1=0.02,ES_RMS_90_full!P158,IF($B$1=0.025,ES_RMS_90_full!P215,IF($B$1=0.03,ES_RMS_90_full!P272,IF($B$1=0.04,ES_RMS_90_full!P386,"n/a"))))</f>
        <v>0.62839842639312005</v>
      </c>
      <c r="P46" s="140">
        <f>IF($B$1=0.02,ES_RMS_90_full!Q158,IF($B$1=0.025,ES_RMS_90_full!Q215,IF($B$1=0.03,ES_RMS_90_full!Q272,IF($B$1=0.04,ES_RMS_90_full!Q386,"n/a"))))</f>
        <v>0.56555858375380796</v>
      </c>
      <c r="Q46" s="140">
        <f>IF($B$1=0.02,ES_RMS_90_full!R158,IF($B$1=0.025,ES_RMS_90_full!R215,IF($B$1=0.03,ES_RMS_90_full!R272,IF($B$1=0.04,ES_RMS_90_full!R386,"n/a"))))</f>
        <v>0.28277929187690398</v>
      </c>
      <c r="R46" s="140">
        <f>IF($B$1=0.02,ES_RMS_90_full!S158,IF($B$1=0.025,ES_RMS_90_full!S215,IF($B$1=0.03,ES_RMS_90_full!S272,IF($B$1=0.04,ES_RMS_90_full!S386,"n/a"))))</f>
        <v>0.188519527917936</v>
      </c>
      <c r="S46" s="140">
        <f>IF($B$1=0.02,ES_RMS_90_full!T158,IF($B$1=0.025,ES_RMS_90_full!T215,IF($B$1=0.03,ES_RMS_90_full!T272,IF($B$1=0.04,ES_RMS_90_full!T386,"n/a"))))</f>
        <v>0.14138964593845199</v>
      </c>
      <c r="T46" s="140">
        <f>IF($B$1=0.02,ES_RMS_90_full!U158,IF($B$1=0.025,ES_RMS_90_full!U215,IF($B$1=0.03,ES_RMS_90_full!U272,IF($B$1=0.04,ES_RMS_90_full!U386,"n/a"))))</f>
        <v>0.113111716750761</v>
      </c>
      <c r="U46" s="140">
        <f>IF($B$1=0.02,ES_RMS_90_full!V158,IF($B$1=0.025,ES_RMS_90_full!V215,IF($B$1=0.03,ES_RMS_90_full!V272,IF($B$1=0.04,ES_RMS_90_full!V386,"n/a"))))</f>
        <v>9.4259763958968096E-2</v>
      </c>
      <c r="V46" s="140">
        <f>IF($B$1=0.02,ES_RMS_90_full!W158,IF($B$1=0.025,ES_RMS_90_full!W215,IF($B$1=0.03,ES_RMS_90_full!W272,IF($B$1=0.04,ES_RMS_90_full!W386,"n/a"))))</f>
        <v>8.0794083393401203E-2</v>
      </c>
      <c r="W46" s="140">
        <f>IF($B$1=0.02,ES_RMS_90_full!X158,IF($B$1=0.025,ES_RMS_90_full!X215,IF($B$1=0.03,ES_RMS_90_full!X272,IF($B$1=0.04,ES_RMS_90_full!X386,"n/a"))))</f>
        <v>7.0694822969225996E-2</v>
      </c>
      <c r="X46" s="140">
        <f>IF($B$1=0.02,ES_RMS_90_full!Y158,IF($B$1=0.025,ES_RMS_90_full!Y215,IF($B$1=0.03,ES_RMS_90_full!Y272,IF($B$1=0.04,ES_RMS_90_full!Y386,"n/a"))))</f>
        <v>6.2839842639312096E-2</v>
      </c>
      <c r="Y46" s="140">
        <f>IF($B$1=0.02,ES_RMS_90_full!Z158,IF($B$1=0.025,ES_RMS_90_full!Z215,IF($B$1=0.03,ES_RMS_90_full!Z272,IF($B$1=0.04,ES_RMS_90_full!Z386,"n/a"))))</f>
        <v>5.6555858375380803E-2</v>
      </c>
      <c r="Z46" s="140">
        <f>IF($B$1=0.02,ES_RMS_90_full!AA158,IF($B$1=0.025,ES_RMS_90_full!AA215,IF($B$1=0.03,ES_RMS_90_full!AA272,IF($B$1=0.04,ES_RMS_90_full!AA386,"n/a"))))</f>
        <v>2.8277929187690402E-2</v>
      </c>
      <c r="AA46" s="140">
        <f>IF($B$1=0.02,ES_RMS_90_full!AB158,IF($B$1=0.025,ES_RMS_90_full!AB215,IF($B$1=0.03,ES_RMS_90_full!AB272,IF($B$1=0.04,ES_RMS_90_full!AB386,"n/a"))))</f>
        <v>1.8851952791793601E-2</v>
      </c>
      <c r="AB46" s="140">
        <f>IF($B$1=0.02,ES_RMS_90_full!AC158,IF($B$1=0.025,ES_RMS_90_full!AC215,IF($B$1=0.03,ES_RMS_90_full!AC272,IF($B$1=0.04,ES_RMS_90_full!AC386,"n/a"))))</f>
        <v>1.4138964593845201E-2</v>
      </c>
      <c r="AC46" s="140">
        <f>IF($B$1=0.02,ES_RMS_90_full!AD158,IF($B$1=0.025,ES_RMS_90_full!AD215,IF($B$1=0.03,ES_RMS_90_full!AD272,IF($B$1=0.04,ES_RMS_90_full!AD386,"n/a"))))</f>
        <v>1.1311171675076099E-2</v>
      </c>
      <c r="AD46" s="140">
        <f>IF($B$1=0.02,ES_RMS_90_full!AE158,IF($B$1=0.025,ES_RMS_90_full!AE215,IF($B$1=0.03,ES_RMS_90_full!AE272,IF($B$1=0.04,ES_RMS_90_full!AE386,"n/a"))))</f>
        <v>9.4259763958968092E-3</v>
      </c>
      <c r="AE46" s="140">
        <f>IF($B$1=0.02,ES_RMS_90_full!AF158,IF($B$1=0.025,ES_RMS_90_full!AF215,IF($B$1=0.03,ES_RMS_90_full!AF272,IF($B$1=0.04,ES_RMS_90_full!AF386,"n/a"))))</f>
        <v>8.07940833934012E-3</v>
      </c>
      <c r="AF46" s="140">
        <f>IF($B$1=0.02,ES_RMS_90_full!AG158,IF($B$1=0.025,ES_RMS_90_full!AG215,IF($B$1=0.03,ES_RMS_90_full!AG272,IF($B$1=0.04,ES_RMS_90_full!AG386,"n/a"))))</f>
        <v>7.0694822969226004E-3</v>
      </c>
      <c r="AG46" s="140">
        <f>IF($B$1=0.02,ES_RMS_90_full!AH158,IF($B$1=0.025,ES_RMS_90_full!AH215,IF($B$1=0.03,ES_RMS_90_full!AH272,IF($B$1=0.04,ES_RMS_90_full!AH386,"n/a"))))</f>
        <v>6.2839842639312001E-3</v>
      </c>
      <c r="AH46" s="140">
        <f>IF($B$1=0.02,ES_RMS_90_full!AI158,IF($B$1=0.025,ES_RMS_90_full!AI215,IF($B$1=0.03,ES_RMS_90_full!AI272,IF($B$1=0.04,ES_RMS_90_full!AI386,"n/a"))))</f>
        <v>5.65558583753808E-3</v>
      </c>
    </row>
    <row r="47" spans="1:34">
      <c r="A47">
        <v>35</v>
      </c>
      <c r="B47" s="140">
        <f>IF($B$1=0.02,ES_RMS_90_full!C159,IF($B$1=0.025,ES_RMS_90_full!C216,IF($B$1=0.03,ES_RMS_90_full!C273,IF($B$1=0.04,ES_RMS_90_full!C387,"n/a"))))</f>
        <v>8.18604253552461</v>
      </c>
      <c r="C47" s="140">
        <f>IF($B$1=0.02,ES_RMS_90_full!D159,IF($B$1=0.025,ES_RMS_90_full!D216,IF($B$1=0.03,ES_RMS_90_full!D273,IF($B$1=0.04,ES_RMS_90_full!D387,"n/a"))))</f>
        <v>6.82170211293717</v>
      </c>
      <c r="D47" s="140">
        <f>IF($B$1=0.02,ES_RMS_90_full!E159,IF($B$1=0.025,ES_RMS_90_full!E216,IF($B$1=0.03,ES_RMS_90_full!E273,IF($B$1=0.04,ES_RMS_90_full!E387,"n/a"))))</f>
        <v>5.8471732396604299</v>
      </c>
      <c r="E47" s="140">
        <f>IF($B$1=0.02,ES_RMS_90_full!F159,IF($B$1=0.025,ES_RMS_90_full!F216,IF($B$1=0.03,ES_RMS_90_full!F273,IF($B$1=0.04,ES_RMS_90_full!F387,"n/a"))))</f>
        <v>5.1162765847028799</v>
      </c>
      <c r="F47" s="140">
        <f>IF($B$1=0.02,ES_RMS_90_full!G159,IF($B$1=0.025,ES_RMS_90_full!G216,IF($B$1=0.03,ES_RMS_90_full!G273,IF($B$1=0.04,ES_RMS_90_full!G387,"n/a"))))</f>
        <v>4.54780140862478</v>
      </c>
      <c r="G47" s="140">
        <f>IF($B$1=0.02,ES_RMS_90_full!H159,IF($B$1=0.025,ES_RMS_90_full!H216,IF($B$1=0.03,ES_RMS_90_full!H273,IF($B$1=0.04,ES_RMS_90_full!H387,"n/a"))))</f>
        <v>4.0930212677622997</v>
      </c>
      <c r="H47" s="140">
        <f>IF($B$1=0.02,ES_RMS_90_full!I159,IF($B$1=0.025,ES_RMS_90_full!I216,IF($B$1=0.03,ES_RMS_90_full!I273,IF($B$1=0.04,ES_RMS_90_full!I387,"n/a"))))</f>
        <v>2.0465106338811498</v>
      </c>
      <c r="I47" s="140">
        <f>IF($B$1=0.02,ES_RMS_90_full!J159,IF($B$1=0.025,ES_RMS_90_full!J216,IF($B$1=0.03,ES_RMS_90_full!J273,IF($B$1=0.04,ES_RMS_90_full!J387,"n/a"))))</f>
        <v>1.36434042258743</v>
      </c>
      <c r="J47" s="140">
        <f>IF($B$1=0.02,ES_RMS_90_full!K159,IF($B$1=0.025,ES_RMS_90_full!K216,IF($B$1=0.03,ES_RMS_90_full!K273,IF($B$1=0.04,ES_RMS_90_full!K387,"n/a"))))</f>
        <v>1.02325531694057</v>
      </c>
      <c r="K47" s="140">
        <f>IF($B$1=0.02,ES_RMS_90_full!L159,IF($B$1=0.025,ES_RMS_90_full!L216,IF($B$1=0.03,ES_RMS_90_full!L273,IF($B$1=0.04,ES_RMS_90_full!L387,"n/a"))))</f>
        <v>0.81860425355246103</v>
      </c>
      <c r="L47" s="140">
        <f>IF($B$1=0.02,ES_RMS_90_full!M159,IF($B$1=0.025,ES_RMS_90_full!M216,IF($B$1=0.03,ES_RMS_90_full!M273,IF($B$1=0.04,ES_RMS_90_full!M387,"n/a"))))</f>
        <v>0.68217021129371702</v>
      </c>
      <c r="M47" s="140">
        <f>IF($B$1=0.02,ES_RMS_90_full!N159,IF($B$1=0.025,ES_RMS_90_full!N216,IF($B$1=0.03,ES_RMS_90_full!N273,IF($B$1=0.04,ES_RMS_90_full!N387,"n/a"))))</f>
        <v>0.58471732396604303</v>
      </c>
      <c r="N47" s="140">
        <f>IF($B$1=0.02,ES_RMS_90_full!O159,IF($B$1=0.025,ES_RMS_90_full!O216,IF($B$1=0.03,ES_RMS_90_full!O273,IF($B$1=0.04,ES_RMS_90_full!O387,"n/a"))))</f>
        <v>0.51162765847028802</v>
      </c>
      <c r="O47" s="140">
        <f>IF($B$1=0.02,ES_RMS_90_full!P159,IF($B$1=0.025,ES_RMS_90_full!P216,IF($B$1=0.03,ES_RMS_90_full!P273,IF($B$1=0.04,ES_RMS_90_full!P387,"n/a"))))</f>
        <v>0.45478014086247798</v>
      </c>
      <c r="P47" s="140">
        <f>IF($B$1=0.02,ES_RMS_90_full!Q159,IF($B$1=0.025,ES_RMS_90_full!Q216,IF($B$1=0.03,ES_RMS_90_full!Q273,IF($B$1=0.04,ES_RMS_90_full!Q387,"n/a"))))</f>
        <v>0.40930212677623001</v>
      </c>
      <c r="Q47" s="140">
        <f>IF($B$1=0.02,ES_RMS_90_full!R159,IF($B$1=0.025,ES_RMS_90_full!R216,IF($B$1=0.03,ES_RMS_90_full!R273,IF($B$1=0.04,ES_RMS_90_full!R387,"n/a"))))</f>
        <v>0.20465106338811501</v>
      </c>
      <c r="R47" s="140">
        <f>IF($B$1=0.02,ES_RMS_90_full!S159,IF($B$1=0.025,ES_RMS_90_full!S216,IF($B$1=0.03,ES_RMS_90_full!S273,IF($B$1=0.04,ES_RMS_90_full!S387,"n/a"))))</f>
        <v>0.136434042258743</v>
      </c>
      <c r="S47" s="140">
        <f>IF($B$1=0.02,ES_RMS_90_full!T159,IF($B$1=0.025,ES_RMS_90_full!T216,IF($B$1=0.03,ES_RMS_90_full!T273,IF($B$1=0.04,ES_RMS_90_full!T387,"n/a"))))</f>
        <v>0.102325531694057</v>
      </c>
      <c r="T47" s="140">
        <f>IF($B$1=0.02,ES_RMS_90_full!U159,IF($B$1=0.025,ES_RMS_90_full!U216,IF($B$1=0.03,ES_RMS_90_full!U273,IF($B$1=0.04,ES_RMS_90_full!U387,"n/a"))))</f>
        <v>8.1860425355246097E-2</v>
      </c>
      <c r="U47" s="140">
        <f>IF($B$1=0.02,ES_RMS_90_full!V159,IF($B$1=0.025,ES_RMS_90_full!V216,IF($B$1=0.03,ES_RMS_90_full!V273,IF($B$1=0.04,ES_RMS_90_full!V387,"n/a"))))</f>
        <v>6.8217021129371697E-2</v>
      </c>
      <c r="V47" s="140">
        <f>IF($B$1=0.02,ES_RMS_90_full!W159,IF($B$1=0.025,ES_RMS_90_full!W216,IF($B$1=0.03,ES_RMS_90_full!W273,IF($B$1=0.04,ES_RMS_90_full!W387,"n/a"))))</f>
        <v>5.8471732396604401E-2</v>
      </c>
      <c r="W47" s="140">
        <f>IF($B$1=0.02,ES_RMS_90_full!X159,IF($B$1=0.025,ES_RMS_90_full!X216,IF($B$1=0.03,ES_RMS_90_full!X273,IF($B$1=0.04,ES_RMS_90_full!X387,"n/a"))))</f>
        <v>5.11627658470288E-2</v>
      </c>
      <c r="X47" s="140">
        <f>IF($B$1=0.02,ES_RMS_90_full!Y159,IF($B$1=0.025,ES_RMS_90_full!Y216,IF($B$1=0.03,ES_RMS_90_full!Y273,IF($B$1=0.04,ES_RMS_90_full!Y387,"n/a"))))</f>
        <v>4.5478014086247798E-2</v>
      </c>
      <c r="Y47" s="140">
        <f>IF($B$1=0.02,ES_RMS_90_full!Z159,IF($B$1=0.025,ES_RMS_90_full!Z216,IF($B$1=0.03,ES_RMS_90_full!Z273,IF($B$1=0.04,ES_RMS_90_full!Z387,"n/a"))))</f>
        <v>4.0930212677623E-2</v>
      </c>
      <c r="Z47" s="140">
        <f>IF($B$1=0.02,ES_RMS_90_full!AA159,IF($B$1=0.025,ES_RMS_90_full!AA216,IF($B$1=0.03,ES_RMS_90_full!AA273,IF($B$1=0.04,ES_RMS_90_full!AA387,"n/a"))))</f>
        <v>2.04651063388115E-2</v>
      </c>
      <c r="AA47" s="140">
        <f>IF($B$1=0.02,ES_RMS_90_full!AB159,IF($B$1=0.025,ES_RMS_90_full!AB216,IF($B$1=0.03,ES_RMS_90_full!AB273,IF($B$1=0.04,ES_RMS_90_full!AB387,"n/a"))))</f>
        <v>1.36434042258743E-2</v>
      </c>
      <c r="AB47" s="140">
        <f>IF($B$1=0.02,ES_RMS_90_full!AC159,IF($B$1=0.025,ES_RMS_90_full!AC216,IF($B$1=0.03,ES_RMS_90_full!AC273,IF($B$1=0.04,ES_RMS_90_full!AC387,"n/a"))))</f>
        <v>1.02325531694057E-2</v>
      </c>
      <c r="AC47" s="140">
        <f>IF($B$1=0.02,ES_RMS_90_full!AD159,IF($B$1=0.025,ES_RMS_90_full!AD216,IF($B$1=0.03,ES_RMS_90_full!AD273,IF($B$1=0.04,ES_RMS_90_full!AD387,"n/a"))))</f>
        <v>8.18604253552461E-3</v>
      </c>
      <c r="AD47" s="140">
        <f>IF($B$1=0.02,ES_RMS_90_full!AE159,IF($B$1=0.025,ES_RMS_90_full!AE216,IF($B$1=0.03,ES_RMS_90_full!AE273,IF($B$1=0.04,ES_RMS_90_full!AE387,"n/a"))))</f>
        <v>6.8217021129371698E-3</v>
      </c>
      <c r="AE47" s="140">
        <f>IF($B$1=0.02,ES_RMS_90_full!AF159,IF($B$1=0.025,ES_RMS_90_full!AF216,IF($B$1=0.03,ES_RMS_90_full!AF273,IF($B$1=0.04,ES_RMS_90_full!AF387,"n/a"))))</f>
        <v>5.8471732396604302E-3</v>
      </c>
      <c r="AF47" s="140">
        <f>IF($B$1=0.02,ES_RMS_90_full!AG159,IF($B$1=0.025,ES_RMS_90_full!AG216,IF($B$1=0.03,ES_RMS_90_full!AG273,IF($B$1=0.04,ES_RMS_90_full!AG387,"n/a"))))</f>
        <v>5.1162765847028802E-3</v>
      </c>
      <c r="AG47" s="140">
        <f>IF($B$1=0.02,ES_RMS_90_full!AH159,IF($B$1=0.025,ES_RMS_90_full!AH216,IF($B$1=0.03,ES_RMS_90_full!AH273,IF($B$1=0.04,ES_RMS_90_full!AH387,"n/a"))))</f>
        <v>4.5478014086247796E-3</v>
      </c>
      <c r="AH47" s="140">
        <f>IF($B$1=0.02,ES_RMS_90_full!AI159,IF($B$1=0.025,ES_RMS_90_full!AI216,IF($B$1=0.03,ES_RMS_90_full!AI273,IF($B$1=0.04,ES_RMS_90_full!AI387,"n/a"))))</f>
        <v>4.0930212677622998E-3</v>
      </c>
    </row>
    <row r="48" spans="1:34">
      <c r="A48">
        <v>40</v>
      </c>
      <c r="B48" s="140">
        <f>IF($B$1=0.02,ES_RMS_90_full!C160,IF($B$1=0.025,ES_RMS_90_full!C217,IF($B$1=0.03,ES_RMS_90_full!C274,IF($B$1=0.04,ES_RMS_90_full!C388,"n/a"))))</f>
        <v>6.2241650296874598</v>
      </c>
      <c r="C48" s="140">
        <f>IF($B$1=0.02,ES_RMS_90_full!D160,IF($B$1=0.025,ES_RMS_90_full!D217,IF($B$1=0.03,ES_RMS_90_full!D274,IF($B$1=0.04,ES_RMS_90_full!D388,"n/a"))))</f>
        <v>5.1868041914062202</v>
      </c>
      <c r="D48" s="140">
        <f>IF($B$1=0.02,ES_RMS_90_full!E160,IF($B$1=0.025,ES_RMS_90_full!E217,IF($B$1=0.03,ES_RMS_90_full!E274,IF($B$1=0.04,ES_RMS_90_full!E388,"n/a"))))</f>
        <v>4.4458321640624696</v>
      </c>
      <c r="E48" s="140">
        <f>IF($B$1=0.02,ES_RMS_90_full!F160,IF($B$1=0.025,ES_RMS_90_full!F217,IF($B$1=0.03,ES_RMS_90_full!F274,IF($B$1=0.04,ES_RMS_90_full!F388,"n/a"))))</f>
        <v>3.89010314355466</v>
      </c>
      <c r="F48" s="140">
        <f>IF($B$1=0.02,ES_RMS_90_full!G160,IF($B$1=0.025,ES_RMS_90_full!G217,IF($B$1=0.03,ES_RMS_90_full!G274,IF($B$1=0.04,ES_RMS_90_full!G388,"n/a"))))</f>
        <v>3.4578694609374798</v>
      </c>
      <c r="G48" s="140">
        <f>IF($B$1=0.02,ES_RMS_90_full!H160,IF($B$1=0.025,ES_RMS_90_full!H217,IF($B$1=0.03,ES_RMS_90_full!H274,IF($B$1=0.04,ES_RMS_90_full!H388,"n/a"))))</f>
        <v>3.1120825148437299</v>
      </c>
      <c r="H48" s="140">
        <f>IF($B$1=0.02,ES_RMS_90_full!I160,IF($B$1=0.025,ES_RMS_90_full!I217,IF($B$1=0.03,ES_RMS_90_full!I274,IF($B$1=0.04,ES_RMS_90_full!I388,"n/a"))))</f>
        <v>1.5560412574218601</v>
      </c>
      <c r="I48" s="140">
        <f>IF($B$1=0.02,ES_RMS_90_full!J160,IF($B$1=0.025,ES_RMS_90_full!J217,IF($B$1=0.03,ES_RMS_90_full!J274,IF($B$1=0.04,ES_RMS_90_full!J388,"n/a"))))</f>
        <v>1.03736083828124</v>
      </c>
      <c r="J48" s="140">
        <f>IF($B$1=0.02,ES_RMS_90_full!K160,IF($B$1=0.025,ES_RMS_90_full!K217,IF($B$1=0.03,ES_RMS_90_full!K274,IF($B$1=0.04,ES_RMS_90_full!K388,"n/a"))))</f>
        <v>0.77802062871093303</v>
      </c>
      <c r="K48" s="140">
        <f>IF($B$1=0.02,ES_RMS_90_full!L160,IF($B$1=0.025,ES_RMS_90_full!L217,IF($B$1=0.03,ES_RMS_90_full!L274,IF($B$1=0.04,ES_RMS_90_full!L388,"n/a"))))</f>
        <v>0.62241650296874695</v>
      </c>
      <c r="L48" s="140">
        <f>IF($B$1=0.02,ES_RMS_90_full!M160,IF($B$1=0.025,ES_RMS_90_full!M217,IF($B$1=0.03,ES_RMS_90_full!M274,IF($B$1=0.04,ES_RMS_90_full!M388,"n/a"))))</f>
        <v>0.51868041914062202</v>
      </c>
      <c r="M48" s="140">
        <f>IF($B$1=0.02,ES_RMS_90_full!N160,IF($B$1=0.025,ES_RMS_90_full!N217,IF($B$1=0.03,ES_RMS_90_full!N274,IF($B$1=0.04,ES_RMS_90_full!N388,"n/a"))))</f>
        <v>0.44458321640624698</v>
      </c>
      <c r="N48" s="140">
        <f>IF($B$1=0.02,ES_RMS_90_full!O160,IF($B$1=0.025,ES_RMS_90_full!O217,IF($B$1=0.03,ES_RMS_90_full!O274,IF($B$1=0.04,ES_RMS_90_full!O388,"n/a"))))</f>
        <v>0.38901031435546601</v>
      </c>
      <c r="O48" s="140">
        <f>IF($B$1=0.02,ES_RMS_90_full!P160,IF($B$1=0.025,ES_RMS_90_full!P217,IF($B$1=0.03,ES_RMS_90_full!P274,IF($B$1=0.04,ES_RMS_90_full!P388,"n/a"))))</f>
        <v>0.34578694609374799</v>
      </c>
      <c r="P48" s="140">
        <f>IF($B$1=0.02,ES_RMS_90_full!Q160,IF($B$1=0.025,ES_RMS_90_full!Q217,IF($B$1=0.03,ES_RMS_90_full!Q274,IF($B$1=0.04,ES_RMS_90_full!Q388,"n/a"))))</f>
        <v>0.31120825148437298</v>
      </c>
      <c r="Q48" s="140">
        <f>IF($B$1=0.02,ES_RMS_90_full!R160,IF($B$1=0.025,ES_RMS_90_full!R217,IF($B$1=0.03,ES_RMS_90_full!R274,IF($B$1=0.04,ES_RMS_90_full!R388,"n/a"))))</f>
        <v>0.15560412574218599</v>
      </c>
      <c r="R48" s="140">
        <f>IF($B$1=0.02,ES_RMS_90_full!S160,IF($B$1=0.025,ES_RMS_90_full!S217,IF($B$1=0.03,ES_RMS_90_full!S274,IF($B$1=0.04,ES_RMS_90_full!S388,"n/a"))))</f>
        <v>0.10373608382812401</v>
      </c>
      <c r="S48" s="140">
        <f>IF($B$1=0.02,ES_RMS_90_full!T160,IF($B$1=0.025,ES_RMS_90_full!T217,IF($B$1=0.03,ES_RMS_90_full!T274,IF($B$1=0.04,ES_RMS_90_full!T388,"n/a"))))</f>
        <v>7.78020628710933E-2</v>
      </c>
      <c r="T48" s="140">
        <f>IF($B$1=0.02,ES_RMS_90_full!U160,IF($B$1=0.025,ES_RMS_90_full!U217,IF($B$1=0.03,ES_RMS_90_full!U274,IF($B$1=0.04,ES_RMS_90_full!U388,"n/a"))))</f>
        <v>6.2241650296874597E-2</v>
      </c>
      <c r="U48" s="140">
        <f>IF($B$1=0.02,ES_RMS_90_full!V160,IF($B$1=0.025,ES_RMS_90_full!V217,IF($B$1=0.03,ES_RMS_90_full!V274,IF($B$1=0.04,ES_RMS_90_full!V388,"n/a"))))</f>
        <v>5.1868041914062198E-2</v>
      </c>
      <c r="V48" s="140">
        <f>IF($B$1=0.02,ES_RMS_90_full!W160,IF($B$1=0.025,ES_RMS_90_full!W217,IF($B$1=0.03,ES_RMS_90_full!W274,IF($B$1=0.04,ES_RMS_90_full!W388,"n/a"))))</f>
        <v>4.4458321640624701E-2</v>
      </c>
      <c r="W48" s="140">
        <f>IF($B$1=0.02,ES_RMS_90_full!X160,IF($B$1=0.025,ES_RMS_90_full!X217,IF($B$1=0.03,ES_RMS_90_full!X274,IF($B$1=0.04,ES_RMS_90_full!X388,"n/a"))))</f>
        <v>3.8901031435546601E-2</v>
      </c>
      <c r="X48" s="140">
        <f>IF($B$1=0.02,ES_RMS_90_full!Y160,IF($B$1=0.025,ES_RMS_90_full!Y217,IF($B$1=0.03,ES_RMS_90_full!Y274,IF($B$1=0.04,ES_RMS_90_full!Y388,"n/a"))))</f>
        <v>3.4578694609374801E-2</v>
      </c>
      <c r="Y48" s="140">
        <f>IF($B$1=0.02,ES_RMS_90_full!Z160,IF($B$1=0.025,ES_RMS_90_full!Z217,IF($B$1=0.03,ES_RMS_90_full!Z274,IF($B$1=0.04,ES_RMS_90_full!Z388,"n/a"))))</f>
        <v>3.1120825148437298E-2</v>
      </c>
      <c r="Z48" s="140">
        <f>IF($B$1=0.02,ES_RMS_90_full!AA160,IF($B$1=0.025,ES_RMS_90_full!AA217,IF($B$1=0.03,ES_RMS_90_full!AA274,IF($B$1=0.04,ES_RMS_90_full!AA388,"n/a"))))</f>
        <v>1.5560412574218601E-2</v>
      </c>
      <c r="AA48" s="140">
        <f>IF($B$1=0.02,ES_RMS_90_full!AB160,IF($B$1=0.025,ES_RMS_90_full!AB217,IF($B$1=0.03,ES_RMS_90_full!AB274,IF($B$1=0.04,ES_RMS_90_full!AB388,"n/a"))))</f>
        <v>1.0373608382812399E-2</v>
      </c>
      <c r="AB48" s="140">
        <f>IF($B$1=0.02,ES_RMS_90_full!AC160,IF($B$1=0.025,ES_RMS_90_full!AC217,IF($B$1=0.03,ES_RMS_90_full!AC274,IF($B$1=0.04,ES_RMS_90_full!AC388,"n/a"))))</f>
        <v>7.7802062871093298E-3</v>
      </c>
      <c r="AC48" s="140">
        <f>IF($B$1=0.02,ES_RMS_90_full!AD160,IF($B$1=0.025,ES_RMS_90_full!AD217,IF($B$1=0.03,ES_RMS_90_full!AD274,IF($B$1=0.04,ES_RMS_90_full!AD388,"n/a"))))</f>
        <v>6.2241650296874697E-3</v>
      </c>
      <c r="AD48" s="140">
        <f>IF($B$1=0.02,ES_RMS_90_full!AE160,IF($B$1=0.025,ES_RMS_90_full!AE217,IF($B$1=0.03,ES_RMS_90_full!AE274,IF($B$1=0.04,ES_RMS_90_full!AE388,"n/a"))))</f>
        <v>5.1868041914062196E-3</v>
      </c>
      <c r="AE48" s="140">
        <f>IF($B$1=0.02,ES_RMS_90_full!AF160,IF($B$1=0.025,ES_RMS_90_full!AF217,IF($B$1=0.03,ES_RMS_90_full!AF274,IF($B$1=0.04,ES_RMS_90_full!AF388,"n/a"))))</f>
        <v>4.4458321640624696E-3</v>
      </c>
      <c r="AF48" s="140">
        <f>IF($B$1=0.02,ES_RMS_90_full!AG160,IF($B$1=0.025,ES_RMS_90_full!AG217,IF($B$1=0.03,ES_RMS_90_full!AG274,IF($B$1=0.04,ES_RMS_90_full!AG388,"n/a"))))</f>
        <v>3.8901031435546601E-3</v>
      </c>
      <c r="AG48" s="140">
        <f>IF($B$1=0.02,ES_RMS_90_full!AH160,IF($B$1=0.025,ES_RMS_90_full!AH217,IF($B$1=0.03,ES_RMS_90_full!AH274,IF($B$1=0.04,ES_RMS_90_full!AH388,"n/a"))))</f>
        <v>3.4578694609374802E-3</v>
      </c>
      <c r="AH48" s="140">
        <f>IF($B$1=0.02,ES_RMS_90_full!AI160,IF($B$1=0.025,ES_RMS_90_full!AI217,IF($B$1=0.03,ES_RMS_90_full!AI274,IF($B$1=0.04,ES_RMS_90_full!AI388,"n/a"))))</f>
        <v>3.1120825148437301E-3</v>
      </c>
    </row>
    <row r="49" spans="1:34">
      <c r="A49">
        <v>45</v>
      </c>
      <c r="B49" s="140">
        <f>IF($B$1=0.02,ES_RMS_90_full!C161,IF($B$1=0.025,ES_RMS_90_full!C218,IF($B$1=0.03,ES_RMS_90_full!C275,IF($B$1=0.04,ES_RMS_90_full!C389,"n/a"))))</f>
        <v>4.6610166056672302</v>
      </c>
      <c r="C49" s="140">
        <f>IF($B$1=0.02,ES_RMS_90_full!D161,IF($B$1=0.025,ES_RMS_90_full!D218,IF($B$1=0.03,ES_RMS_90_full!D275,IF($B$1=0.04,ES_RMS_90_full!D389,"n/a"))))</f>
        <v>3.8841805047226901</v>
      </c>
      <c r="D49" s="140">
        <f>IF($B$1=0.02,ES_RMS_90_full!E161,IF($B$1=0.025,ES_RMS_90_full!E218,IF($B$1=0.03,ES_RMS_90_full!E275,IF($B$1=0.04,ES_RMS_90_full!E389,"n/a"))))</f>
        <v>3.3292975754765899</v>
      </c>
      <c r="E49" s="140">
        <f>IF($B$1=0.02,ES_RMS_90_full!F161,IF($B$1=0.025,ES_RMS_90_full!F218,IF($B$1=0.03,ES_RMS_90_full!F275,IF($B$1=0.04,ES_RMS_90_full!F389,"n/a"))))</f>
        <v>2.91313537854202</v>
      </c>
      <c r="F49" s="140">
        <f>IF($B$1=0.02,ES_RMS_90_full!G161,IF($B$1=0.025,ES_RMS_90_full!G218,IF($B$1=0.03,ES_RMS_90_full!G275,IF($B$1=0.04,ES_RMS_90_full!G389,"n/a"))))</f>
        <v>2.5894536698151298</v>
      </c>
      <c r="G49" s="140">
        <f>IF($B$1=0.02,ES_RMS_90_full!H161,IF($B$1=0.025,ES_RMS_90_full!H218,IF($B$1=0.03,ES_RMS_90_full!H275,IF($B$1=0.04,ES_RMS_90_full!H389,"n/a"))))</f>
        <v>2.3305083028336102</v>
      </c>
      <c r="H49" s="140">
        <f>IF($B$1=0.02,ES_RMS_90_full!I161,IF($B$1=0.025,ES_RMS_90_full!I218,IF($B$1=0.03,ES_RMS_90_full!I275,IF($B$1=0.04,ES_RMS_90_full!I389,"n/a"))))</f>
        <v>1.1652541514168</v>
      </c>
      <c r="I49" s="140">
        <f>IF($B$1=0.02,ES_RMS_90_full!J161,IF($B$1=0.025,ES_RMS_90_full!J218,IF($B$1=0.03,ES_RMS_90_full!J275,IF($B$1=0.04,ES_RMS_90_full!J389,"n/a"))))</f>
        <v>0.77683610094453903</v>
      </c>
      <c r="J49" s="140">
        <f>IF($B$1=0.02,ES_RMS_90_full!K161,IF($B$1=0.025,ES_RMS_90_full!K218,IF($B$1=0.03,ES_RMS_90_full!K275,IF($B$1=0.04,ES_RMS_90_full!K389,"n/a"))))</f>
        <v>0.582627075708404</v>
      </c>
      <c r="K49" s="140">
        <f>IF($B$1=0.02,ES_RMS_90_full!L161,IF($B$1=0.025,ES_RMS_90_full!L218,IF($B$1=0.03,ES_RMS_90_full!L275,IF($B$1=0.04,ES_RMS_90_full!L389,"n/a"))))</f>
        <v>0.46610166056672298</v>
      </c>
      <c r="L49" s="140">
        <f>IF($B$1=0.02,ES_RMS_90_full!M161,IF($B$1=0.025,ES_RMS_90_full!M218,IF($B$1=0.03,ES_RMS_90_full!M275,IF($B$1=0.04,ES_RMS_90_full!M389,"n/a"))))</f>
        <v>0.38841805047226902</v>
      </c>
      <c r="M49" s="140">
        <f>IF($B$1=0.02,ES_RMS_90_full!N161,IF($B$1=0.025,ES_RMS_90_full!N218,IF($B$1=0.03,ES_RMS_90_full!N275,IF($B$1=0.04,ES_RMS_90_full!N389,"n/a"))))</f>
        <v>0.33292975754765902</v>
      </c>
      <c r="N49" s="140">
        <f>IF($B$1=0.02,ES_RMS_90_full!O161,IF($B$1=0.025,ES_RMS_90_full!O218,IF($B$1=0.03,ES_RMS_90_full!O275,IF($B$1=0.04,ES_RMS_90_full!O389,"n/a"))))</f>
        <v>0.291313537854202</v>
      </c>
      <c r="O49" s="140">
        <f>IF($B$1=0.02,ES_RMS_90_full!P161,IF($B$1=0.025,ES_RMS_90_full!P218,IF($B$1=0.03,ES_RMS_90_full!P275,IF($B$1=0.04,ES_RMS_90_full!P389,"n/a"))))</f>
        <v>0.25894536698151299</v>
      </c>
      <c r="P49" s="140">
        <f>IF($B$1=0.02,ES_RMS_90_full!Q161,IF($B$1=0.025,ES_RMS_90_full!Q218,IF($B$1=0.03,ES_RMS_90_full!Q275,IF($B$1=0.04,ES_RMS_90_full!Q389,"n/a"))))</f>
        <v>0.23305083028336099</v>
      </c>
      <c r="Q49" s="140">
        <f>IF($B$1=0.02,ES_RMS_90_full!R161,IF($B$1=0.025,ES_RMS_90_full!R218,IF($B$1=0.03,ES_RMS_90_full!R275,IF($B$1=0.04,ES_RMS_90_full!R389,"n/a"))))</f>
        <v>0.11652541514167999</v>
      </c>
      <c r="R49" s="140">
        <f>IF($B$1=0.02,ES_RMS_90_full!S161,IF($B$1=0.025,ES_RMS_90_full!S218,IF($B$1=0.03,ES_RMS_90_full!S275,IF($B$1=0.04,ES_RMS_90_full!S389,"n/a"))))</f>
        <v>7.7683610094453903E-2</v>
      </c>
      <c r="S49" s="140">
        <f>IF($B$1=0.02,ES_RMS_90_full!T161,IF($B$1=0.025,ES_RMS_90_full!T218,IF($B$1=0.03,ES_RMS_90_full!T275,IF($B$1=0.04,ES_RMS_90_full!T389,"n/a"))))</f>
        <v>5.82627075708404E-2</v>
      </c>
      <c r="T49" s="140">
        <f>IF($B$1=0.02,ES_RMS_90_full!U161,IF($B$1=0.025,ES_RMS_90_full!U218,IF($B$1=0.03,ES_RMS_90_full!U275,IF($B$1=0.04,ES_RMS_90_full!U389,"n/a"))))</f>
        <v>4.66101660566723E-2</v>
      </c>
      <c r="U49" s="140">
        <f>IF($B$1=0.02,ES_RMS_90_full!V161,IF($B$1=0.025,ES_RMS_90_full!V218,IF($B$1=0.03,ES_RMS_90_full!V275,IF($B$1=0.04,ES_RMS_90_full!V389,"n/a"))))</f>
        <v>3.8841805047226903E-2</v>
      </c>
      <c r="V49" s="140">
        <f>IF($B$1=0.02,ES_RMS_90_full!W161,IF($B$1=0.025,ES_RMS_90_full!W218,IF($B$1=0.03,ES_RMS_90_full!W275,IF($B$1=0.04,ES_RMS_90_full!W389,"n/a"))))</f>
        <v>3.3292975754765898E-2</v>
      </c>
      <c r="W49" s="140">
        <f>IF($B$1=0.02,ES_RMS_90_full!X161,IF($B$1=0.025,ES_RMS_90_full!X218,IF($B$1=0.03,ES_RMS_90_full!X275,IF($B$1=0.04,ES_RMS_90_full!X389,"n/a"))))</f>
        <v>2.91313537854202E-2</v>
      </c>
      <c r="X49" s="140">
        <f>IF($B$1=0.02,ES_RMS_90_full!Y161,IF($B$1=0.025,ES_RMS_90_full!Y218,IF($B$1=0.03,ES_RMS_90_full!Y275,IF($B$1=0.04,ES_RMS_90_full!Y389,"n/a"))))</f>
        <v>2.58945366981513E-2</v>
      </c>
      <c r="Y49" s="140">
        <f>IF($B$1=0.02,ES_RMS_90_full!Z161,IF($B$1=0.025,ES_RMS_90_full!Z218,IF($B$1=0.03,ES_RMS_90_full!Z275,IF($B$1=0.04,ES_RMS_90_full!Z389,"n/a"))))</f>
        <v>2.3305083028336102E-2</v>
      </c>
      <c r="Z49" s="140">
        <f>IF($B$1=0.02,ES_RMS_90_full!AA161,IF($B$1=0.025,ES_RMS_90_full!AA218,IF($B$1=0.03,ES_RMS_90_full!AA275,IF($B$1=0.04,ES_RMS_90_full!AA389,"n/a"))))</f>
        <v>1.1652541514168E-2</v>
      </c>
      <c r="AA49" s="140">
        <f>IF($B$1=0.02,ES_RMS_90_full!AB161,IF($B$1=0.025,ES_RMS_90_full!AB218,IF($B$1=0.03,ES_RMS_90_full!AB275,IF($B$1=0.04,ES_RMS_90_full!AB389,"n/a"))))</f>
        <v>7.7683610094453903E-3</v>
      </c>
      <c r="AB49" s="140">
        <f>IF($B$1=0.02,ES_RMS_90_full!AC161,IF($B$1=0.025,ES_RMS_90_full!AC218,IF($B$1=0.03,ES_RMS_90_full!AC275,IF($B$1=0.04,ES_RMS_90_full!AC389,"n/a"))))</f>
        <v>5.8262707570840401E-3</v>
      </c>
      <c r="AC49" s="140">
        <f>IF($B$1=0.02,ES_RMS_90_full!AD161,IF($B$1=0.025,ES_RMS_90_full!AD218,IF($B$1=0.03,ES_RMS_90_full!AD275,IF($B$1=0.04,ES_RMS_90_full!AD389,"n/a"))))</f>
        <v>4.6610166056672304E-3</v>
      </c>
      <c r="AD49" s="140">
        <f>IF($B$1=0.02,ES_RMS_90_full!AE161,IF($B$1=0.025,ES_RMS_90_full!AE218,IF($B$1=0.03,ES_RMS_90_full!AE275,IF($B$1=0.04,ES_RMS_90_full!AE389,"n/a"))))</f>
        <v>3.88418050472269E-3</v>
      </c>
      <c r="AE49" s="140">
        <f>IF($B$1=0.02,ES_RMS_90_full!AF161,IF($B$1=0.025,ES_RMS_90_full!AF218,IF($B$1=0.03,ES_RMS_90_full!AF275,IF($B$1=0.04,ES_RMS_90_full!AF389,"n/a"))))</f>
        <v>3.3292975754765902E-3</v>
      </c>
      <c r="AF49" s="140">
        <f>IF($B$1=0.02,ES_RMS_90_full!AG161,IF($B$1=0.025,ES_RMS_90_full!AG218,IF($B$1=0.03,ES_RMS_90_full!AG275,IF($B$1=0.04,ES_RMS_90_full!AG389,"n/a"))))</f>
        <v>2.9131353785420201E-3</v>
      </c>
      <c r="AG49" s="140">
        <f>IF($B$1=0.02,ES_RMS_90_full!AH161,IF($B$1=0.025,ES_RMS_90_full!AH218,IF($B$1=0.03,ES_RMS_90_full!AH275,IF($B$1=0.04,ES_RMS_90_full!AH389,"n/a"))))</f>
        <v>2.5894536698151298E-3</v>
      </c>
      <c r="AH49" s="140">
        <f>IF($B$1=0.02,ES_RMS_90_full!AI161,IF($B$1=0.025,ES_RMS_90_full!AI218,IF($B$1=0.03,ES_RMS_90_full!AI275,IF($B$1=0.04,ES_RMS_90_full!AI389,"n/a"))))</f>
        <v>2.33050830283361E-3</v>
      </c>
    </row>
    <row r="50" spans="1:34">
      <c r="A50">
        <v>50</v>
      </c>
      <c r="B50" s="140">
        <f>IF($B$1=0.02,ES_RMS_90_full!C162,IF($B$1=0.025,ES_RMS_90_full!C219,IF($B$1=0.03,ES_RMS_90_full!C276,IF($B$1=0.04,ES_RMS_90_full!C390,"n/a"))))</f>
        <v>3.5800795971275798</v>
      </c>
      <c r="C50" s="140">
        <f>IF($B$1=0.02,ES_RMS_90_full!D162,IF($B$1=0.025,ES_RMS_90_full!D219,IF($B$1=0.03,ES_RMS_90_full!D276,IF($B$1=0.04,ES_RMS_90_full!D390,"n/a"))))</f>
        <v>2.9833996642729801</v>
      </c>
      <c r="D50" s="140">
        <f>IF($B$1=0.02,ES_RMS_90_full!E162,IF($B$1=0.025,ES_RMS_90_full!E219,IF($B$1=0.03,ES_RMS_90_full!E276,IF($B$1=0.04,ES_RMS_90_full!E390,"n/a"))))</f>
        <v>2.55719971223398</v>
      </c>
      <c r="E50" s="140">
        <f>IF($B$1=0.02,ES_RMS_90_full!F162,IF($B$1=0.025,ES_RMS_90_full!F219,IF($B$1=0.03,ES_RMS_90_full!F276,IF($B$1=0.04,ES_RMS_90_full!F390,"n/a"))))</f>
        <v>2.23754974820474</v>
      </c>
      <c r="F50" s="140">
        <f>IF($B$1=0.02,ES_RMS_90_full!G162,IF($B$1=0.025,ES_RMS_90_full!G219,IF($B$1=0.03,ES_RMS_90_full!G276,IF($B$1=0.04,ES_RMS_90_full!G390,"n/a"))))</f>
        <v>1.98893310951532</v>
      </c>
      <c r="G50" s="140">
        <f>IF($B$1=0.02,ES_RMS_90_full!H162,IF($B$1=0.025,ES_RMS_90_full!H219,IF($B$1=0.03,ES_RMS_90_full!H276,IF($B$1=0.04,ES_RMS_90_full!H390,"n/a"))))</f>
        <v>1.7900397985637899</v>
      </c>
      <c r="H50" s="140">
        <f>IF($B$1=0.02,ES_RMS_90_full!I162,IF($B$1=0.025,ES_RMS_90_full!I219,IF($B$1=0.03,ES_RMS_90_full!I276,IF($B$1=0.04,ES_RMS_90_full!I390,"n/a"))))</f>
        <v>0.89501989928189596</v>
      </c>
      <c r="I50" s="140">
        <f>IF($B$1=0.02,ES_RMS_90_full!J162,IF($B$1=0.025,ES_RMS_90_full!J219,IF($B$1=0.03,ES_RMS_90_full!J276,IF($B$1=0.04,ES_RMS_90_full!J390,"n/a"))))</f>
        <v>0.59667993285459697</v>
      </c>
      <c r="J50" s="140">
        <f>IF($B$1=0.02,ES_RMS_90_full!K162,IF($B$1=0.025,ES_RMS_90_full!K219,IF($B$1=0.03,ES_RMS_90_full!K276,IF($B$1=0.04,ES_RMS_90_full!K390,"n/a"))))</f>
        <v>0.44750994964094798</v>
      </c>
      <c r="K50" s="140">
        <f>IF($B$1=0.02,ES_RMS_90_full!L162,IF($B$1=0.025,ES_RMS_90_full!L219,IF($B$1=0.03,ES_RMS_90_full!L276,IF($B$1=0.04,ES_RMS_90_full!L390,"n/a"))))</f>
        <v>0.35800795971275801</v>
      </c>
      <c r="L50" s="140">
        <f>IF($B$1=0.02,ES_RMS_90_full!M162,IF($B$1=0.025,ES_RMS_90_full!M219,IF($B$1=0.03,ES_RMS_90_full!M276,IF($B$1=0.04,ES_RMS_90_full!M390,"n/a"))))</f>
        <v>0.29833996642729799</v>
      </c>
      <c r="M50" s="140">
        <f>IF($B$1=0.02,ES_RMS_90_full!N162,IF($B$1=0.025,ES_RMS_90_full!N219,IF($B$1=0.03,ES_RMS_90_full!N276,IF($B$1=0.04,ES_RMS_90_full!N390,"n/a"))))</f>
        <v>0.25571997122339801</v>
      </c>
      <c r="N50" s="140">
        <f>IF($B$1=0.02,ES_RMS_90_full!O162,IF($B$1=0.025,ES_RMS_90_full!O219,IF($B$1=0.03,ES_RMS_90_full!O276,IF($B$1=0.04,ES_RMS_90_full!O390,"n/a"))))</f>
        <v>0.22375497482047399</v>
      </c>
      <c r="O50" s="140">
        <f>IF($B$1=0.02,ES_RMS_90_full!P162,IF($B$1=0.025,ES_RMS_90_full!P219,IF($B$1=0.03,ES_RMS_90_full!P276,IF($B$1=0.04,ES_RMS_90_full!P390,"n/a"))))</f>
        <v>0.19889331095153201</v>
      </c>
      <c r="P50" s="140">
        <f>IF($B$1=0.02,ES_RMS_90_full!Q162,IF($B$1=0.025,ES_RMS_90_full!Q219,IF($B$1=0.03,ES_RMS_90_full!Q276,IF($B$1=0.04,ES_RMS_90_full!Q390,"n/a"))))</f>
        <v>0.179003979856379</v>
      </c>
      <c r="Q50" s="140">
        <f>IF($B$1=0.02,ES_RMS_90_full!R162,IF($B$1=0.025,ES_RMS_90_full!R219,IF($B$1=0.03,ES_RMS_90_full!R276,IF($B$1=0.04,ES_RMS_90_full!R390,"n/a"))))</f>
        <v>8.9501989928189599E-2</v>
      </c>
      <c r="R50" s="140">
        <f>IF($B$1=0.02,ES_RMS_90_full!S162,IF($B$1=0.025,ES_RMS_90_full!S219,IF($B$1=0.03,ES_RMS_90_full!S276,IF($B$1=0.04,ES_RMS_90_full!S390,"n/a"))))</f>
        <v>5.96679932854597E-2</v>
      </c>
      <c r="S50" s="140">
        <f>IF($B$1=0.02,ES_RMS_90_full!T162,IF($B$1=0.025,ES_RMS_90_full!T219,IF($B$1=0.03,ES_RMS_90_full!T276,IF($B$1=0.04,ES_RMS_90_full!T390,"n/a"))))</f>
        <v>4.4750994964094799E-2</v>
      </c>
      <c r="T50" s="140">
        <f>IF($B$1=0.02,ES_RMS_90_full!U162,IF($B$1=0.025,ES_RMS_90_full!U219,IF($B$1=0.03,ES_RMS_90_full!U276,IF($B$1=0.04,ES_RMS_90_full!U390,"n/a"))))</f>
        <v>3.5800795971275799E-2</v>
      </c>
      <c r="U50" s="140">
        <f>IF($B$1=0.02,ES_RMS_90_full!V162,IF($B$1=0.025,ES_RMS_90_full!V219,IF($B$1=0.03,ES_RMS_90_full!V276,IF($B$1=0.04,ES_RMS_90_full!V390,"n/a"))))</f>
        <v>2.9833996642729801E-2</v>
      </c>
      <c r="V50" s="140">
        <f>IF($B$1=0.02,ES_RMS_90_full!W162,IF($B$1=0.025,ES_RMS_90_full!W219,IF($B$1=0.03,ES_RMS_90_full!W276,IF($B$1=0.04,ES_RMS_90_full!W390,"n/a"))))</f>
        <v>2.5571997122339801E-2</v>
      </c>
      <c r="W50" s="140">
        <f>IF($B$1=0.02,ES_RMS_90_full!X162,IF($B$1=0.025,ES_RMS_90_full!X219,IF($B$1=0.03,ES_RMS_90_full!X276,IF($B$1=0.04,ES_RMS_90_full!X390,"n/a"))))</f>
        <v>2.23754974820474E-2</v>
      </c>
      <c r="X50" s="140">
        <f>IF($B$1=0.02,ES_RMS_90_full!Y162,IF($B$1=0.025,ES_RMS_90_full!Y219,IF($B$1=0.03,ES_RMS_90_full!Y276,IF($B$1=0.04,ES_RMS_90_full!Y390,"n/a"))))</f>
        <v>1.9889331095153201E-2</v>
      </c>
      <c r="Y50" s="140">
        <f>IF($B$1=0.02,ES_RMS_90_full!Z162,IF($B$1=0.025,ES_RMS_90_full!Z219,IF($B$1=0.03,ES_RMS_90_full!Z276,IF($B$1=0.04,ES_RMS_90_full!Z390,"n/a"))))</f>
        <v>1.79003979856379E-2</v>
      </c>
      <c r="Z50" s="140">
        <f>IF($B$1=0.02,ES_RMS_90_full!AA162,IF($B$1=0.025,ES_RMS_90_full!AA219,IF($B$1=0.03,ES_RMS_90_full!AA276,IF($B$1=0.04,ES_RMS_90_full!AA390,"n/a"))))</f>
        <v>8.9501989928189602E-3</v>
      </c>
      <c r="AA50" s="140">
        <f>IF($B$1=0.02,ES_RMS_90_full!AB162,IF($B$1=0.025,ES_RMS_90_full!AB219,IF($B$1=0.03,ES_RMS_90_full!AB276,IF($B$1=0.04,ES_RMS_90_full!AB390,"n/a"))))</f>
        <v>5.96679932854597E-3</v>
      </c>
      <c r="AB50" s="140">
        <f>IF($B$1=0.02,ES_RMS_90_full!AC162,IF($B$1=0.025,ES_RMS_90_full!AC219,IF($B$1=0.03,ES_RMS_90_full!AC276,IF($B$1=0.04,ES_RMS_90_full!AC390,"n/a"))))</f>
        <v>4.4750994964094801E-3</v>
      </c>
      <c r="AC50" s="140">
        <f>IF($B$1=0.02,ES_RMS_90_full!AD162,IF($B$1=0.025,ES_RMS_90_full!AD219,IF($B$1=0.03,ES_RMS_90_full!AD276,IF($B$1=0.04,ES_RMS_90_full!AD390,"n/a"))))</f>
        <v>3.5800795971275799E-3</v>
      </c>
      <c r="AD50" s="140">
        <f>IF($B$1=0.02,ES_RMS_90_full!AE162,IF($B$1=0.025,ES_RMS_90_full!AE219,IF($B$1=0.03,ES_RMS_90_full!AE276,IF($B$1=0.04,ES_RMS_90_full!AE390,"n/a"))))</f>
        <v>2.9833996642729798E-3</v>
      </c>
      <c r="AE50" s="140">
        <f>IF($B$1=0.02,ES_RMS_90_full!AF162,IF($B$1=0.025,ES_RMS_90_full!AF219,IF($B$1=0.03,ES_RMS_90_full!AF276,IF($B$1=0.04,ES_RMS_90_full!AF390,"n/a"))))</f>
        <v>2.5571997122339801E-3</v>
      </c>
      <c r="AF50" s="140">
        <f>IF($B$1=0.02,ES_RMS_90_full!AG162,IF($B$1=0.025,ES_RMS_90_full!AG219,IF($B$1=0.03,ES_RMS_90_full!AG276,IF($B$1=0.04,ES_RMS_90_full!AG390,"n/a"))))</f>
        <v>2.2375497482047401E-3</v>
      </c>
      <c r="AG50" s="140">
        <f>IF($B$1=0.02,ES_RMS_90_full!AH162,IF($B$1=0.025,ES_RMS_90_full!AH219,IF($B$1=0.03,ES_RMS_90_full!AH276,IF($B$1=0.04,ES_RMS_90_full!AH390,"n/a"))))</f>
        <v>1.98893310951532E-3</v>
      </c>
      <c r="AH50" s="140">
        <f>IF($B$1=0.02,ES_RMS_90_full!AI162,IF($B$1=0.025,ES_RMS_90_full!AI219,IF($B$1=0.03,ES_RMS_90_full!AI276,IF($B$1=0.04,ES_RMS_90_full!AI390,"n/a"))))</f>
        <v>1.79003979856379E-3</v>
      </c>
    </row>
    <row r="51" spans="1:34">
      <c r="A51">
        <v>55</v>
      </c>
      <c r="B51" s="140">
        <f>IF($B$1=0.02,ES_RMS_90_full!C163,IF($B$1=0.025,ES_RMS_90_full!C220,IF($B$1=0.03,ES_RMS_90_full!C277,IF($B$1=0.04,ES_RMS_90_full!C391,"n/a"))))</f>
        <v>2.9521393013788599</v>
      </c>
      <c r="C51" s="140">
        <f>IF($B$1=0.02,ES_RMS_90_full!D163,IF($B$1=0.025,ES_RMS_90_full!D220,IF($B$1=0.03,ES_RMS_90_full!D277,IF($B$1=0.04,ES_RMS_90_full!D391,"n/a"))))</f>
        <v>2.46011608448238</v>
      </c>
      <c r="D51" s="140">
        <f>IF($B$1=0.02,ES_RMS_90_full!E163,IF($B$1=0.025,ES_RMS_90_full!E220,IF($B$1=0.03,ES_RMS_90_full!E277,IF($B$1=0.04,ES_RMS_90_full!E391,"n/a"))))</f>
        <v>2.1086709295563302</v>
      </c>
      <c r="E51" s="140">
        <f>IF($B$1=0.02,ES_RMS_90_full!F163,IF($B$1=0.025,ES_RMS_90_full!F220,IF($B$1=0.03,ES_RMS_90_full!F277,IF($B$1=0.04,ES_RMS_90_full!F391,"n/a"))))</f>
        <v>1.84508706336178</v>
      </c>
      <c r="F51" s="140">
        <f>IF($B$1=0.02,ES_RMS_90_full!G163,IF($B$1=0.025,ES_RMS_90_full!G220,IF($B$1=0.03,ES_RMS_90_full!G277,IF($B$1=0.04,ES_RMS_90_full!G391,"n/a"))))</f>
        <v>1.6400773896549199</v>
      </c>
      <c r="G51" s="140">
        <f>IF($B$1=0.02,ES_RMS_90_full!H163,IF($B$1=0.025,ES_RMS_90_full!H220,IF($B$1=0.03,ES_RMS_90_full!H277,IF($B$1=0.04,ES_RMS_90_full!H391,"n/a"))))</f>
        <v>1.47606965068943</v>
      </c>
      <c r="H51" s="140">
        <f>IF($B$1=0.02,ES_RMS_90_full!I163,IF($B$1=0.025,ES_RMS_90_full!I220,IF($B$1=0.03,ES_RMS_90_full!I277,IF($B$1=0.04,ES_RMS_90_full!I391,"n/a"))))</f>
        <v>0.73803482534471498</v>
      </c>
      <c r="I51" s="140">
        <f>IF($B$1=0.02,ES_RMS_90_full!J163,IF($B$1=0.025,ES_RMS_90_full!J220,IF($B$1=0.03,ES_RMS_90_full!J277,IF($B$1=0.04,ES_RMS_90_full!J391,"n/a"))))</f>
        <v>0.49202321689647699</v>
      </c>
      <c r="J51" s="140">
        <f>IF($B$1=0.02,ES_RMS_90_full!K163,IF($B$1=0.025,ES_RMS_90_full!K220,IF($B$1=0.03,ES_RMS_90_full!K277,IF($B$1=0.04,ES_RMS_90_full!K391,"n/a"))))</f>
        <v>0.36901741267235699</v>
      </c>
      <c r="K51" s="140">
        <f>IF($B$1=0.02,ES_RMS_90_full!L163,IF($B$1=0.025,ES_RMS_90_full!L220,IF($B$1=0.03,ES_RMS_90_full!L277,IF($B$1=0.04,ES_RMS_90_full!L391,"n/a"))))</f>
        <v>0.29521393013788599</v>
      </c>
      <c r="L51" s="140">
        <f>IF($B$1=0.02,ES_RMS_90_full!M163,IF($B$1=0.025,ES_RMS_90_full!M220,IF($B$1=0.03,ES_RMS_90_full!M277,IF($B$1=0.04,ES_RMS_90_full!M391,"n/a"))))</f>
        <v>0.246011608448238</v>
      </c>
      <c r="M51" s="140">
        <f>IF($B$1=0.02,ES_RMS_90_full!N163,IF($B$1=0.025,ES_RMS_90_full!N220,IF($B$1=0.03,ES_RMS_90_full!N277,IF($B$1=0.04,ES_RMS_90_full!N391,"n/a"))))</f>
        <v>0.210867092955632</v>
      </c>
      <c r="N51" s="140">
        <f>IF($B$1=0.02,ES_RMS_90_full!O163,IF($B$1=0.025,ES_RMS_90_full!O220,IF($B$1=0.03,ES_RMS_90_full!O277,IF($B$1=0.04,ES_RMS_90_full!O391,"n/a"))))</f>
        <v>0.184508706336178</v>
      </c>
      <c r="O51" s="140">
        <f>IF($B$1=0.02,ES_RMS_90_full!P163,IF($B$1=0.025,ES_RMS_90_full!P220,IF($B$1=0.03,ES_RMS_90_full!P277,IF($B$1=0.04,ES_RMS_90_full!P391,"n/a"))))</f>
        <v>0.16400773896549201</v>
      </c>
      <c r="P51" s="140">
        <f>IF($B$1=0.02,ES_RMS_90_full!Q163,IF($B$1=0.025,ES_RMS_90_full!Q220,IF($B$1=0.03,ES_RMS_90_full!Q277,IF($B$1=0.04,ES_RMS_90_full!Q391,"n/a"))))</f>
        <v>0.147606965068943</v>
      </c>
      <c r="Q51" s="140">
        <f>IF($B$1=0.02,ES_RMS_90_full!R163,IF($B$1=0.025,ES_RMS_90_full!R220,IF($B$1=0.03,ES_RMS_90_full!R277,IF($B$1=0.04,ES_RMS_90_full!R391,"n/a"))))</f>
        <v>7.3803482534471498E-2</v>
      </c>
      <c r="R51" s="140">
        <f>IF($B$1=0.02,ES_RMS_90_full!S163,IF($B$1=0.025,ES_RMS_90_full!S220,IF($B$1=0.03,ES_RMS_90_full!S277,IF($B$1=0.04,ES_RMS_90_full!S391,"n/a"))))</f>
        <v>4.92023216896477E-2</v>
      </c>
      <c r="S51" s="140">
        <f>IF($B$1=0.02,ES_RMS_90_full!T163,IF($B$1=0.025,ES_RMS_90_full!T220,IF($B$1=0.03,ES_RMS_90_full!T277,IF($B$1=0.04,ES_RMS_90_full!T391,"n/a"))))</f>
        <v>3.6901741267235701E-2</v>
      </c>
      <c r="T51" s="140">
        <f>IF($B$1=0.02,ES_RMS_90_full!U163,IF($B$1=0.025,ES_RMS_90_full!U220,IF($B$1=0.03,ES_RMS_90_full!U277,IF($B$1=0.04,ES_RMS_90_full!U391,"n/a"))))</f>
        <v>2.9521393013788599E-2</v>
      </c>
      <c r="U51" s="140">
        <f>IF($B$1=0.02,ES_RMS_90_full!V163,IF($B$1=0.025,ES_RMS_90_full!V220,IF($B$1=0.03,ES_RMS_90_full!V277,IF($B$1=0.04,ES_RMS_90_full!V391,"n/a"))))</f>
        <v>2.4601160844823802E-2</v>
      </c>
      <c r="V51" s="140">
        <f>IF($B$1=0.02,ES_RMS_90_full!W163,IF($B$1=0.025,ES_RMS_90_full!W220,IF($B$1=0.03,ES_RMS_90_full!W277,IF($B$1=0.04,ES_RMS_90_full!W391,"n/a"))))</f>
        <v>2.1086709295563302E-2</v>
      </c>
      <c r="W51" s="140">
        <f>IF($B$1=0.02,ES_RMS_90_full!X163,IF($B$1=0.025,ES_RMS_90_full!X220,IF($B$1=0.03,ES_RMS_90_full!X277,IF($B$1=0.04,ES_RMS_90_full!X391,"n/a"))))</f>
        <v>1.8450870633617798E-2</v>
      </c>
      <c r="X51" s="140">
        <f>IF($B$1=0.02,ES_RMS_90_full!Y163,IF($B$1=0.025,ES_RMS_90_full!Y220,IF($B$1=0.03,ES_RMS_90_full!Y277,IF($B$1=0.04,ES_RMS_90_full!Y391,"n/a"))))</f>
        <v>1.64007738965492E-2</v>
      </c>
      <c r="Y51" s="140">
        <f>IF($B$1=0.02,ES_RMS_90_full!Z163,IF($B$1=0.025,ES_RMS_90_full!Z220,IF($B$1=0.03,ES_RMS_90_full!Z277,IF($B$1=0.04,ES_RMS_90_full!Z391,"n/a"))))</f>
        <v>1.4760696506894299E-2</v>
      </c>
      <c r="Z51" s="140">
        <f>IF($B$1=0.02,ES_RMS_90_full!AA163,IF($B$1=0.025,ES_RMS_90_full!AA220,IF($B$1=0.03,ES_RMS_90_full!AA277,IF($B$1=0.04,ES_RMS_90_full!AA391,"n/a"))))</f>
        <v>7.3803482534471497E-3</v>
      </c>
      <c r="AA51" s="140">
        <f>IF($B$1=0.02,ES_RMS_90_full!AB163,IF($B$1=0.025,ES_RMS_90_full!AB220,IF($B$1=0.03,ES_RMS_90_full!AB277,IF($B$1=0.04,ES_RMS_90_full!AB391,"n/a"))))</f>
        <v>4.9202321689647702E-3</v>
      </c>
      <c r="AB51" s="140">
        <f>IF($B$1=0.02,ES_RMS_90_full!AC163,IF($B$1=0.025,ES_RMS_90_full!AC220,IF($B$1=0.03,ES_RMS_90_full!AC277,IF($B$1=0.04,ES_RMS_90_full!AC391,"n/a"))))</f>
        <v>3.6901741267235701E-3</v>
      </c>
      <c r="AC51" s="140">
        <f>IF($B$1=0.02,ES_RMS_90_full!AD163,IF($B$1=0.025,ES_RMS_90_full!AD220,IF($B$1=0.03,ES_RMS_90_full!AD277,IF($B$1=0.04,ES_RMS_90_full!AD391,"n/a"))))</f>
        <v>2.9521393013788601E-3</v>
      </c>
      <c r="AD51" s="140">
        <f>IF($B$1=0.02,ES_RMS_90_full!AE163,IF($B$1=0.025,ES_RMS_90_full!AE220,IF($B$1=0.03,ES_RMS_90_full!AE277,IF($B$1=0.04,ES_RMS_90_full!AE391,"n/a"))))</f>
        <v>2.4601160844823799E-3</v>
      </c>
      <c r="AE51" s="140">
        <f>IF($B$1=0.02,ES_RMS_90_full!AF163,IF($B$1=0.025,ES_RMS_90_full!AF220,IF($B$1=0.03,ES_RMS_90_full!AF277,IF($B$1=0.04,ES_RMS_90_full!AF391,"n/a"))))</f>
        <v>2.1086709295563299E-3</v>
      </c>
      <c r="AF51" s="140">
        <f>IF($B$1=0.02,ES_RMS_90_full!AG163,IF($B$1=0.025,ES_RMS_90_full!AG220,IF($B$1=0.03,ES_RMS_90_full!AG277,IF($B$1=0.04,ES_RMS_90_full!AG391,"n/a"))))</f>
        <v>1.84508706336178E-3</v>
      </c>
      <c r="AG51" s="140">
        <f>IF($B$1=0.02,ES_RMS_90_full!AH163,IF($B$1=0.025,ES_RMS_90_full!AH220,IF($B$1=0.03,ES_RMS_90_full!AH277,IF($B$1=0.04,ES_RMS_90_full!AH391,"n/a"))))</f>
        <v>1.6400773896549201E-3</v>
      </c>
      <c r="AH51" s="140">
        <f>IF($B$1=0.02,ES_RMS_90_full!AI163,IF($B$1=0.025,ES_RMS_90_full!AI220,IF($B$1=0.03,ES_RMS_90_full!AI277,IF($B$1=0.04,ES_RMS_90_full!AI391,"n/a"))))</f>
        <v>1.4760696506894301E-3</v>
      </c>
    </row>
    <row r="52" spans="1:34">
      <c r="A52">
        <v>60</v>
      </c>
      <c r="B52" s="140">
        <f>IF($B$1=0.02,ES_RMS_90_full!C164,IF($B$1=0.025,ES_RMS_90_full!C221,IF($B$1=0.03,ES_RMS_90_full!C278,IF($B$1=0.04,ES_RMS_90_full!C392,"n/a"))))</f>
        <v>2.5158831787471598</v>
      </c>
      <c r="C52" s="140">
        <f>IF($B$1=0.02,ES_RMS_90_full!D164,IF($B$1=0.025,ES_RMS_90_full!D221,IF($B$1=0.03,ES_RMS_90_full!D278,IF($B$1=0.04,ES_RMS_90_full!D392,"n/a"))))</f>
        <v>2.0965693156226299</v>
      </c>
      <c r="D52" s="140">
        <f>IF($B$1=0.02,ES_RMS_90_full!E164,IF($B$1=0.025,ES_RMS_90_full!E221,IF($B$1=0.03,ES_RMS_90_full!E278,IF($B$1=0.04,ES_RMS_90_full!E392,"n/a"))))</f>
        <v>1.79705941339083</v>
      </c>
      <c r="E52" s="140">
        <f>IF($B$1=0.02,ES_RMS_90_full!F164,IF($B$1=0.025,ES_RMS_90_full!F221,IF($B$1=0.03,ES_RMS_90_full!F278,IF($B$1=0.04,ES_RMS_90_full!F392,"n/a"))))</f>
        <v>1.57242698671697</v>
      </c>
      <c r="F52" s="140">
        <f>IF($B$1=0.02,ES_RMS_90_full!G164,IF($B$1=0.025,ES_RMS_90_full!G221,IF($B$1=0.03,ES_RMS_90_full!G278,IF($B$1=0.04,ES_RMS_90_full!G392,"n/a"))))</f>
        <v>1.39771287708175</v>
      </c>
      <c r="G52" s="140">
        <f>IF($B$1=0.02,ES_RMS_90_full!H164,IF($B$1=0.025,ES_RMS_90_full!H221,IF($B$1=0.03,ES_RMS_90_full!H278,IF($B$1=0.04,ES_RMS_90_full!H392,"n/a"))))</f>
        <v>1.2579415893735799</v>
      </c>
      <c r="H52" s="140">
        <f>IF($B$1=0.02,ES_RMS_90_full!I164,IF($B$1=0.025,ES_RMS_90_full!I221,IF($B$1=0.03,ES_RMS_90_full!I278,IF($B$1=0.04,ES_RMS_90_full!I392,"n/a"))))</f>
        <v>0.62897079468678996</v>
      </c>
      <c r="I52" s="140">
        <f>IF($B$1=0.02,ES_RMS_90_full!J164,IF($B$1=0.025,ES_RMS_90_full!J221,IF($B$1=0.03,ES_RMS_90_full!J278,IF($B$1=0.04,ES_RMS_90_full!J392,"n/a"))))</f>
        <v>0.41931386312452601</v>
      </c>
      <c r="J52" s="140">
        <f>IF($B$1=0.02,ES_RMS_90_full!K164,IF($B$1=0.025,ES_RMS_90_full!K221,IF($B$1=0.03,ES_RMS_90_full!K278,IF($B$1=0.04,ES_RMS_90_full!K392,"n/a"))))</f>
        <v>0.31448539734339498</v>
      </c>
      <c r="K52" s="140">
        <f>IF($B$1=0.02,ES_RMS_90_full!L164,IF($B$1=0.025,ES_RMS_90_full!L221,IF($B$1=0.03,ES_RMS_90_full!L278,IF($B$1=0.04,ES_RMS_90_full!L392,"n/a"))))</f>
        <v>0.25158831787471603</v>
      </c>
      <c r="L52" s="140">
        <f>IF($B$1=0.02,ES_RMS_90_full!M164,IF($B$1=0.025,ES_RMS_90_full!M221,IF($B$1=0.03,ES_RMS_90_full!M278,IF($B$1=0.04,ES_RMS_90_full!M392,"n/a"))))</f>
        <v>0.209656931562263</v>
      </c>
      <c r="M52" s="140">
        <f>IF($B$1=0.02,ES_RMS_90_full!N164,IF($B$1=0.025,ES_RMS_90_full!N221,IF($B$1=0.03,ES_RMS_90_full!N278,IF($B$1=0.04,ES_RMS_90_full!N392,"n/a"))))</f>
        <v>0.17970594133908299</v>
      </c>
      <c r="N52" s="140">
        <f>IF($B$1=0.02,ES_RMS_90_full!O164,IF($B$1=0.025,ES_RMS_90_full!O221,IF($B$1=0.03,ES_RMS_90_full!O278,IF($B$1=0.04,ES_RMS_90_full!O392,"n/a"))))</f>
        <v>0.15724269867169699</v>
      </c>
      <c r="O52" s="140">
        <f>IF($B$1=0.02,ES_RMS_90_full!P164,IF($B$1=0.025,ES_RMS_90_full!P221,IF($B$1=0.03,ES_RMS_90_full!P278,IF($B$1=0.04,ES_RMS_90_full!P392,"n/a"))))</f>
        <v>0.13977128770817501</v>
      </c>
      <c r="P52" s="140">
        <f>IF($B$1=0.02,ES_RMS_90_full!Q164,IF($B$1=0.025,ES_RMS_90_full!Q221,IF($B$1=0.03,ES_RMS_90_full!Q278,IF($B$1=0.04,ES_RMS_90_full!Q392,"n/a"))))</f>
        <v>0.12579415893735801</v>
      </c>
      <c r="Q52" s="140">
        <f>IF($B$1=0.02,ES_RMS_90_full!R164,IF($B$1=0.025,ES_RMS_90_full!R221,IF($B$1=0.03,ES_RMS_90_full!R278,IF($B$1=0.04,ES_RMS_90_full!R392,"n/a"))))</f>
        <v>6.2897079468679007E-2</v>
      </c>
      <c r="R52" s="140">
        <f>IF($B$1=0.02,ES_RMS_90_full!S164,IF($B$1=0.025,ES_RMS_90_full!S221,IF($B$1=0.03,ES_RMS_90_full!S278,IF($B$1=0.04,ES_RMS_90_full!S392,"n/a"))))</f>
        <v>4.19313863124526E-2</v>
      </c>
      <c r="S52" s="140">
        <f>IF($B$1=0.02,ES_RMS_90_full!T164,IF($B$1=0.025,ES_RMS_90_full!T221,IF($B$1=0.03,ES_RMS_90_full!T278,IF($B$1=0.04,ES_RMS_90_full!T392,"n/a"))))</f>
        <v>3.1448539734339503E-2</v>
      </c>
      <c r="T52" s="140">
        <f>IF($B$1=0.02,ES_RMS_90_full!U164,IF($B$1=0.025,ES_RMS_90_full!U221,IF($B$1=0.03,ES_RMS_90_full!U278,IF($B$1=0.04,ES_RMS_90_full!U392,"n/a"))))</f>
        <v>2.5158831787471601E-2</v>
      </c>
      <c r="U52" s="140">
        <f>IF($B$1=0.02,ES_RMS_90_full!V164,IF($B$1=0.025,ES_RMS_90_full!V221,IF($B$1=0.03,ES_RMS_90_full!V278,IF($B$1=0.04,ES_RMS_90_full!V392,"n/a"))))</f>
        <v>2.09656931562263E-2</v>
      </c>
      <c r="V52" s="140">
        <f>IF($B$1=0.02,ES_RMS_90_full!W164,IF($B$1=0.025,ES_RMS_90_full!W221,IF($B$1=0.03,ES_RMS_90_full!W278,IF($B$1=0.04,ES_RMS_90_full!W392,"n/a"))))</f>
        <v>1.7970594133908301E-2</v>
      </c>
      <c r="W52" s="140">
        <f>IF($B$1=0.02,ES_RMS_90_full!X164,IF($B$1=0.025,ES_RMS_90_full!X221,IF($B$1=0.03,ES_RMS_90_full!X278,IF($B$1=0.04,ES_RMS_90_full!X392,"n/a"))))</f>
        <v>1.57242698671697E-2</v>
      </c>
      <c r="X52" s="140">
        <f>IF($B$1=0.02,ES_RMS_90_full!Y164,IF($B$1=0.025,ES_RMS_90_full!Y221,IF($B$1=0.03,ES_RMS_90_full!Y278,IF($B$1=0.04,ES_RMS_90_full!Y392,"n/a"))))</f>
        <v>1.39771287708175E-2</v>
      </c>
      <c r="Y52" s="140">
        <f>IF($B$1=0.02,ES_RMS_90_full!Z164,IF($B$1=0.025,ES_RMS_90_full!Z221,IF($B$1=0.03,ES_RMS_90_full!Z278,IF($B$1=0.04,ES_RMS_90_full!Z392,"n/a"))))</f>
        <v>1.2579415893735801E-2</v>
      </c>
      <c r="Z52" s="140">
        <f>IF($B$1=0.02,ES_RMS_90_full!AA164,IF($B$1=0.025,ES_RMS_90_full!AA221,IF($B$1=0.03,ES_RMS_90_full!AA278,IF($B$1=0.04,ES_RMS_90_full!AA392,"n/a"))))</f>
        <v>6.2897079468679003E-3</v>
      </c>
      <c r="AA52" s="140">
        <f>IF($B$1=0.02,ES_RMS_90_full!AB164,IF($B$1=0.025,ES_RMS_90_full!AB221,IF($B$1=0.03,ES_RMS_90_full!AB278,IF($B$1=0.04,ES_RMS_90_full!AB392,"n/a"))))</f>
        <v>4.1931386312452704E-3</v>
      </c>
      <c r="AB52" s="140">
        <f>IF($B$1=0.02,ES_RMS_90_full!AC164,IF($B$1=0.025,ES_RMS_90_full!AC221,IF($B$1=0.03,ES_RMS_90_full!AC278,IF($B$1=0.04,ES_RMS_90_full!AC392,"n/a"))))</f>
        <v>3.1448539734339502E-3</v>
      </c>
      <c r="AC52" s="140">
        <f>IF($B$1=0.02,ES_RMS_90_full!AD164,IF($B$1=0.025,ES_RMS_90_full!AD221,IF($B$1=0.03,ES_RMS_90_full!AD278,IF($B$1=0.04,ES_RMS_90_full!AD392,"n/a"))))</f>
        <v>2.5158831787471599E-3</v>
      </c>
      <c r="AD52" s="140">
        <f>IF($B$1=0.02,ES_RMS_90_full!AE164,IF($B$1=0.025,ES_RMS_90_full!AE221,IF($B$1=0.03,ES_RMS_90_full!AE278,IF($B$1=0.04,ES_RMS_90_full!AE392,"n/a"))))</f>
        <v>2.09656931562263E-3</v>
      </c>
      <c r="AE52" s="140">
        <f>IF($B$1=0.02,ES_RMS_90_full!AF164,IF($B$1=0.025,ES_RMS_90_full!AF221,IF($B$1=0.03,ES_RMS_90_full!AF278,IF($B$1=0.04,ES_RMS_90_full!AF392,"n/a"))))</f>
        <v>1.79705941339082E-3</v>
      </c>
      <c r="AF52" s="140">
        <f>IF($B$1=0.02,ES_RMS_90_full!AG164,IF($B$1=0.025,ES_RMS_90_full!AG221,IF($B$1=0.03,ES_RMS_90_full!AG278,IF($B$1=0.04,ES_RMS_90_full!AG392,"n/a"))))</f>
        <v>1.5724269867169701E-3</v>
      </c>
      <c r="AG52" s="140">
        <f>IF($B$1=0.02,ES_RMS_90_full!AH164,IF($B$1=0.025,ES_RMS_90_full!AH221,IF($B$1=0.03,ES_RMS_90_full!AH278,IF($B$1=0.04,ES_RMS_90_full!AH392,"n/a"))))</f>
        <v>1.3977128770817501E-3</v>
      </c>
      <c r="AH52" s="140">
        <f>IF($B$1=0.02,ES_RMS_90_full!AI164,IF($B$1=0.025,ES_RMS_90_full!AI221,IF($B$1=0.03,ES_RMS_90_full!AI278,IF($B$1=0.04,ES_RMS_90_full!AI392,"n/a"))))</f>
        <v>1.2579415893735799E-3</v>
      </c>
    </row>
    <row r="53" spans="1:34">
      <c r="A53">
        <v>65</v>
      </c>
      <c r="B53" s="140">
        <f>IF($B$1=0.02,ES_RMS_90_full!C165,IF($B$1=0.025,ES_RMS_90_full!C222,IF($B$1=0.03,ES_RMS_90_full!C279,IF($B$1=0.04,ES_RMS_90_full!C393,"n/a"))))</f>
        <v>2.1133194141745801</v>
      </c>
      <c r="C53" s="140">
        <f>IF($B$1=0.02,ES_RMS_90_full!D165,IF($B$1=0.025,ES_RMS_90_full!D222,IF($B$1=0.03,ES_RMS_90_full!D279,IF($B$1=0.04,ES_RMS_90_full!D393,"n/a"))))</f>
        <v>1.76109951181215</v>
      </c>
      <c r="D53" s="140">
        <f>IF($B$1=0.02,ES_RMS_90_full!E165,IF($B$1=0.025,ES_RMS_90_full!E222,IF($B$1=0.03,ES_RMS_90_full!E279,IF($B$1=0.04,ES_RMS_90_full!E393,"n/a"))))</f>
        <v>1.5095138672675501</v>
      </c>
      <c r="E53" s="140">
        <f>IF($B$1=0.02,ES_RMS_90_full!F165,IF($B$1=0.025,ES_RMS_90_full!F222,IF($B$1=0.03,ES_RMS_90_full!F279,IF($B$1=0.04,ES_RMS_90_full!F393,"n/a"))))</f>
        <v>1.3208246338591101</v>
      </c>
      <c r="F53" s="140">
        <f>IF($B$1=0.02,ES_RMS_90_full!G165,IF($B$1=0.025,ES_RMS_90_full!G222,IF($B$1=0.03,ES_RMS_90_full!G279,IF($B$1=0.04,ES_RMS_90_full!G393,"n/a"))))</f>
        <v>1.1740663412081001</v>
      </c>
      <c r="G53" s="140">
        <f>IF($B$1=0.02,ES_RMS_90_full!H165,IF($B$1=0.025,ES_RMS_90_full!H222,IF($B$1=0.03,ES_RMS_90_full!H279,IF($B$1=0.04,ES_RMS_90_full!H393,"n/a"))))</f>
        <v>1.0566597070872901</v>
      </c>
      <c r="H53" s="140">
        <f>IF($B$1=0.02,ES_RMS_90_full!I165,IF($B$1=0.025,ES_RMS_90_full!I222,IF($B$1=0.03,ES_RMS_90_full!I279,IF($B$1=0.04,ES_RMS_90_full!I393,"n/a"))))</f>
        <v>0.52832985354364503</v>
      </c>
      <c r="I53" s="140">
        <f>IF($B$1=0.02,ES_RMS_90_full!J165,IF($B$1=0.025,ES_RMS_90_full!J222,IF($B$1=0.03,ES_RMS_90_full!J279,IF($B$1=0.04,ES_RMS_90_full!J393,"n/a"))))</f>
        <v>0.35221990236243</v>
      </c>
      <c r="J53" s="140">
        <f>IF($B$1=0.02,ES_RMS_90_full!K165,IF($B$1=0.025,ES_RMS_90_full!K222,IF($B$1=0.03,ES_RMS_90_full!K279,IF($B$1=0.04,ES_RMS_90_full!K393,"n/a"))))</f>
        <v>0.26416492677182202</v>
      </c>
      <c r="K53" s="140">
        <f>IF($B$1=0.02,ES_RMS_90_full!L165,IF($B$1=0.025,ES_RMS_90_full!L222,IF($B$1=0.03,ES_RMS_90_full!L279,IF($B$1=0.04,ES_RMS_90_full!L393,"n/a"))))</f>
        <v>0.21133194141745801</v>
      </c>
      <c r="L53" s="140">
        <f>IF($B$1=0.02,ES_RMS_90_full!M165,IF($B$1=0.025,ES_RMS_90_full!M222,IF($B$1=0.03,ES_RMS_90_full!M279,IF($B$1=0.04,ES_RMS_90_full!M393,"n/a"))))</f>
        <v>0.176109951181215</v>
      </c>
      <c r="M53" s="140">
        <f>IF($B$1=0.02,ES_RMS_90_full!N165,IF($B$1=0.025,ES_RMS_90_full!N222,IF($B$1=0.03,ES_RMS_90_full!N279,IF($B$1=0.04,ES_RMS_90_full!N393,"n/a"))))</f>
        <v>0.15095138672675501</v>
      </c>
      <c r="N53" s="140">
        <f>IF($B$1=0.02,ES_RMS_90_full!O165,IF($B$1=0.025,ES_RMS_90_full!O222,IF($B$1=0.03,ES_RMS_90_full!O279,IF($B$1=0.04,ES_RMS_90_full!O393,"n/a"))))</f>
        <v>0.13208246338591101</v>
      </c>
      <c r="O53" s="140">
        <f>IF($B$1=0.02,ES_RMS_90_full!P165,IF($B$1=0.025,ES_RMS_90_full!P222,IF($B$1=0.03,ES_RMS_90_full!P279,IF($B$1=0.04,ES_RMS_90_full!P393,"n/a"))))</f>
        <v>0.11740663412081</v>
      </c>
      <c r="P53" s="140">
        <f>IF($B$1=0.02,ES_RMS_90_full!Q165,IF($B$1=0.025,ES_RMS_90_full!Q222,IF($B$1=0.03,ES_RMS_90_full!Q279,IF($B$1=0.04,ES_RMS_90_full!Q393,"n/a"))))</f>
        <v>0.105665970708729</v>
      </c>
      <c r="Q53" s="140">
        <f>IF($B$1=0.02,ES_RMS_90_full!R165,IF($B$1=0.025,ES_RMS_90_full!R222,IF($B$1=0.03,ES_RMS_90_full!R279,IF($B$1=0.04,ES_RMS_90_full!R393,"n/a"))))</f>
        <v>5.2832985354364502E-2</v>
      </c>
      <c r="R53" s="140">
        <f>IF($B$1=0.02,ES_RMS_90_full!S165,IF($B$1=0.025,ES_RMS_90_full!S222,IF($B$1=0.03,ES_RMS_90_full!S279,IF($B$1=0.04,ES_RMS_90_full!S393,"n/a"))))</f>
        <v>3.5221990236242999E-2</v>
      </c>
      <c r="S53" s="140">
        <f>IF($B$1=0.02,ES_RMS_90_full!T165,IF($B$1=0.025,ES_RMS_90_full!T222,IF($B$1=0.03,ES_RMS_90_full!T279,IF($B$1=0.04,ES_RMS_90_full!T393,"n/a"))))</f>
        <v>2.6416492677182199E-2</v>
      </c>
      <c r="T53" s="140">
        <f>IF($B$1=0.02,ES_RMS_90_full!U165,IF($B$1=0.025,ES_RMS_90_full!U222,IF($B$1=0.03,ES_RMS_90_full!U279,IF($B$1=0.04,ES_RMS_90_full!U393,"n/a"))))</f>
        <v>2.11331941417458E-2</v>
      </c>
      <c r="U53" s="140">
        <f>IF($B$1=0.02,ES_RMS_90_full!V165,IF($B$1=0.025,ES_RMS_90_full!V222,IF($B$1=0.03,ES_RMS_90_full!V279,IF($B$1=0.04,ES_RMS_90_full!V393,"n/a"))))</f>
        <v>1.76109951181215E-2</v>
      </c>
      <c r="V53" s="140">
        <f>IF($B$1=0.02,ES_RMS_90_full!W165,IF($B$1=0.025,ES_RMS_90_full!W222,IF($B$1=0.03,ES_RMS_90_full!W279,IF($B$1=0.04,ES_RMS_90_full!W393,"n/a"))))</f>
        <v>1.50951386726755E-2</v>
      </c>
      <c r="W53" s="140">
        <f>IF($B$1=0.02,ES_RMS_90_full!X165,IF($B$1=0.025,ES_RMS_90_full!X222,IF($B$1=0.03,ES_RMS_90_full!X279,IF($B$1=0.04,ES_RMS_90_full!X393,"n/a"))))</f>
        <v>1.3208246338591099E-2</v>
      </c>
      <c r="X53" s="140">
        <f>IF($B$1=0.02,ES_RMS_90_full!Y165,IF($B$1=0.025,ES_RMS_90_full!Y222,IF($B$1=0.03,ES_RMS_90_full!Y279,IF($B$1=0.04,ES_RMS_90_full!Y393,"n/a"))))</f>
        <v>1.1740663412081E-2</v>
      </c>
      <c r="Y53" s="140">
        <f>IF($B$1=0.02,ES_RMS_90_full!Z165,IF($B$1=0.025,ES_RMS_90_full!Z222,IF($B$1=0.03,ES_RMS_90_full!Z279,IF($B$1=0.04,ES_RMS_90_full!Z393,"n/a"))))</f>
        <v>1.05665970708729E-2</v>
      </c>
      <c r="Z53" s="140">
        <f>IF($B$1=0.02,ES_RMS_90_full!AA165,IF($B$1=0.025,ES_RMS_90_full!AA222,IF($B$1=0.03,ES_RMS_90_full!AA279,IF($B$1=0.04,ES_RMS_90_full!AA393,"n/a"))))</f>
        <v>5.28329853543645E-3</v>
      </c>
      <c r="AA53" s="140">
        <f>IF($B$1=0.02,ES_RMS_90_full!AB165,IF($B$1=0.025,ES_RMS_90_full!AB222,IF($B$1=0.03,ES_RMS_90_full!AB279,IF($B$1=0.04,ES_RMS_90_full!AB393,"n/a"))))</f>
        <v>3.5221990236243002E-3</v>
      </c>
      <c r="AB53" s="140">
        <f>IF($B$1=0.02,ES_RMS_90_full!AC165,IF($B$1=0.025,ES_RMS_90_full!AC222,IF($B$1=0.03,ES_RMS_90_full!AC279,IF($B$1=0.04,ES_RMS_90_full!AC393,"n/a"))))</f>
        <v>2.6416492677182198E-3</v>
      </c>
      <c r="AC53" s="140">
        <f>IF($B$1=0.02,ES_RMS_90_full!AD165,IF($B$1=0.025,ES_RMS_90_full!AD222,IF($B$1=0.03,ES_RMS_90_full!AD279,IF($B$1=0.04,ES_RMS_90_full!AD393,"n/a"))))</f>
        <v>2.1133194141745798E-3</v>
      </c>
      <c r="AD53" s="140">
        <f>IF($B$1=0.02,ES_RMS_90_full!AE165,IF($B$1=0.025,ES_RMS_90_full!AE222,IF($B$1=0.03,ES_RMS_90_full!AE279,IF($B$1=0.04,ES_RMS_90_full!AE393,"n/a"))))</f>
        <v>1.7610995118121501E-3</v>
      </c>
      <c r="AE53" s="140">
        <f>IF($B$1=0.02,ES_RMS_90_full!AF165,IF($B$1=0.025,ES_RMS_90_full!AF222,IF($B$1=0.03,ES_RMS_90_full!AF279,IF($B$1=0.04,ES_RMS_90_full!AF393,"n/a"))))</f>
        <v>1.50951386726755E-3</v>
      </c>
      <c r="AF53" s="140">
        <f>IF($B$1=0.02,ES_RMS_90_full!AG165,IF($B$1=0.025,ES_RMS_90_full!AG222,IF($B$1=0.03,ES_RMS_90_full!AG279,IF($B$1=0.04,ES_RMS_90_full!AG393,"n/a"))))</f>
        <v>1.3208246338591099E-3</v>
      </c>
      <c r="AG53" s="140">
        <f>IF($B$1=0.02,ES_RMS_90_full!AH165,IF($B$1=0.025,ES_RMS_90_full!AH222,IF($B$1=0.03,ES_RMS_90_full!AH279,IF($B$1=0.04,ES_RMS_90_full!AH393,"n/a"))))</f>
        <v>1.1740663412081001E-3</v>
      </c>
      <c r="AH53" s="140">
        <f>IF($B$1=0.02,ES_RMS_90_full!AI165,IF($B$1=0.025,ES_RMS_90_full!AI222,IF($B$1=0.03,ES_RMS_90_full!AI279,IF($B$1=0.04,ES_RMS_90_full!AI393,"n/a"))))</f>
        <v>1.0566597070872799E-3</v>
      </c>
    </row>
    <row r="54" spans="1:34">
      <c r="A54">
        <v>70</v>
      </c>
      <c r="B54" s="140">
        <f>IF($B$1=0.02,ES_RMS_90_full!C166,IF($B$1=0.025,ES_RMS_90_full!C223,IF($B$1=0.03,ES_RMS_90_full!C280,IF($B$1=0.04,ES_RMS_90_full!C394,"n/a"))))</f>
        <v>1.80645408539465</v>
      </c>
      <c r="C54" s="140">
        <f>IF($B$1=0.02,ES_RMS_90_full!D166,IF($B$1=0.025,ES_RMS_90_full!D223,IF($B$1=0.03,ES_RMS_90_full!D280,IF($B$1=0.04,ES_RMS_90_full!D394,"n/a"))))</f>
        <v>1.5053784044955401</v>
      </c>
      <c r="D54" s="140">
        <f>IF($B$1=0.02,ES_RMS_90_full!E166,IF($B$1=0.025,ES_RMS_90_full!E223,IF($B$1=0.03,ES_RMS_90_full!E280,IF($B$1=0.04,ES_RMS_90_full!E394,"n/a"))))</f>
        <v>1.2903243467104599</v>
      </c>
      <c r="E54" s="140">
        <f>IF($B$1=0.02,ES_RMS_90_full!F166,IF($B$1=0.025,ES_RMS_90_full!F223,IF($B$1=0.03,ES_RMS_90_full!F280,IF($B$1=0.04,ES_RMS_90_full!F394,"n/a"))))</f>
        <v>1.12903380337165</v>
      </c>
      <c r="F54" s="140">
        <f>IF($B$1=0.02,ES_RMS_90_full!G166,IF($B$1=0.025,ES_RMS_90_full!G223,IF($B$1=0.03,ES_RMS_90_full!G280,IF($B$1=0.04,ES_RMS_90_full!G394,"n/a"))))</f>
        <v>1.00358560299702</v>
      </c>
      <c r="G54" s="140">
        <f>IF($B$1=0.02,ES_RMS_90_full!H166,IF($B$1=0.025,ES_RMS_90_full!H223,IF($B$1=0.03,ES_RMS_90_full!H280,IF($B$1=0.04,ES_RMS_90_full!H394,"n/a"))))</f>
        <v>0.90322704269732601</v>
      </c>
      <c r="H54" s="140">
        <f>IF($B$1=0.02,ES_RMS_90_full!I166,IF($B$1=0.025,ES_RMS_90_full!I223,IF($B$1=0.03,ES_RMS_90_full!I280,IF($B$1=0.04,ES_RMS_90_full!I394,"n/a"))))</f>
        <v>0.45161352134866301</v>
      </c>
      <c r="I54" s="140">
        <f>IF($B$1=0.02,ES_RMS_90_full!J166,IF($B$1=0.025,ES_RMS_90_full!J223,IF($B$1=0.03,ES_RMS_90_full!J280,IF($B$1=0.04,ES_RMS_90_full!J394,"n/a"))))</f>
        <v>0.30107568089910802</v>
      </c>
      <c r="J54" s="140">
        <f>IF($B$1=0.02,ES_RMS_90_full!K166,IF($B$1=0.025,ES_RMS_90_full!K223,IF($B$1=0.03,ES_RMS_90_full!K280,IF($B$1=0.04,ES_RMS_90_full!K394,"n/a"))))</f>
        <v>0.225806760674331</v>
      </c>
      <c r="K54" s="140">
        <f>IF($B$1=0.02,ES_RMS_90_full!L166,IF($B$1=0.025,ES_RMS_90_full!L223,IF($B$1=0.03,ES_RMS_90_full!L280,IF($B$1=0.04,ES_RMS_90_full!L394,"n/a"))))</f>
        <v>0.18064540853946501</v>
      </c>
      <c r="L54" s="140">
        <f>IF($B$1=0.02,ES_RMS_90_full!M166,IF($B$1=0.025,ES_RMS_90_full!M223,IF($B$1=0.03,ES_RMS_90_full!M280,IF($B$1=0.04,ES_RMS_90_full!M394,"n/a"))))</f>
        <v>0.15053784044955401</v>
      </c>
      <c r="M54" s="140">
        <f>IF($B$1=0.02,ES_RMS_90_full!N166,IF($B$1=0.025,ES_RMS_90_full!N223,IF($B$1=0.03,ES_RMS_90_full!N280,IF($B$1=0.04,ES_RMS_90_full!N394,"n/a"))))</f>
        <v>0.129032434671046</v>
      </c>
      <c r="N54" s="140">
        <f>IF($B$1=0.02,ES_RMS_90_full!O166,IF($B$1=0.025,ES_RMS_90_full!O223,IF($B$1=0.03,ES_RMS_90_full!O280,IF($B$1=0.04,ES_RMS_90_full!O394,"n/a"))))</f>
        <v>0.112903380337165</v>
      </c>
      <c r="O54" s="140">
        <f>IF($B$1=0.02,ES_RMS_90_full!P166,IF($B$1=0.025,ES_RMS_90_full!P223,IF($B$1=0.03,ES_RMS_90_full!P280,IF($B$1=0.04,ES_RMS_90_full!P394,"n/a"))))</f>
        <v>0.100358560299702</v>
      </c>
      <c r="P54" s="140">
        <f>IF($B$1=0.02,ES_RMS_90_full!Q166,IF($B$1=0.025,ES_RMS_90_full!Q223,IF($B$1=0.03,ES_RMS_90_full!Q280,IF($B$1=0.04,ES_RMS_90_full!Q394,"n/a"))))</f>
        <v>9.0322704269732504E-2</v>
      </c>
      <c r="Q54" s="140">
        <f>IF($B$1=0.02,ES_RMS_90_full!R166,IF($B$1=0.025,ES_RMS_90_full!R223,IF($B$1=0.03,ES_RMS_90_full!R280,IF($B$1=0.04,ES_RMS_90_full!R394,"n/a"))))</f>
        <v>4.5161352134866203E-2</v>
      </c>
      <c r="R54" s="140">
        <f>IF($B$1=0.02,ES_RMS_90_full!S166,IF($B$1=0.025,ES_RMS_90_full!S223,IF($B$1=0.03,ES_RMS_90_full!S280,IF($B$1=0.04,ES_RMS_90_full!S394,"n/a"))))</f>
        <v>3.0107568089910799E-2</v>
      </c>
      <c r="S54" s="140">
        <f>IF($B$1=0.02,ES_RMS_90_full!T166,IF($B$1=0.025,ES_RMS_90_full!T223,IF($B$1=0.03,ES_RMS_90_full!T280,IF($B$1=0.04,ES_RMS_90_full!T394,"n/a"))))</f>
        <v>2.2580676067433102E-2</v>
      </c>
      <c r="T54" s="140">
        <f>IF($B$1=0.02,ES_RMS_90_full!U166,IF($B$1=0.025,ES_RMS_90_full!U223,IF($B$1=0.03,ES_RMS_90_full!U280,IF($B$1=0.04,ES_RMS_90_full!U394,"n/a"))))</f>
        <v>1.8064540853946501E-2</v>
      </c>
      <c r="U54" s="140">
        <f>IF($B$1=0.02,ES_RMS_90_full!V166,IF($B$1=0.025,ES_RMS_90_full!V223,IF($B$1=0.03,ES_RMS_90_full!V280,IF($B$1=0.04,ES_RMS_90_full!V394,"n/a"))))</f>
        <v>1.5053784044955399E-2</v>
      </c>
      <c r="V54" s="140">
        <f>IF($B$1=0.02,ES_RMS_90_full!W166,IF($B$1=0.025,ES_RMS_90_full!W223,IF($B$1=0.03,ES_RMS_90_full!W280,IF($B$1=0.04,ES_RMS_90_full!W394,"n/a"))))</f>
        <v>1.29032434671046E-2</v>
      </c>
      <c r="W54" s="140">
        <f>IF($B$1=0.02,ES_RMS_90_full!X166,IF($B$1=0.025,ES_RMS_90_full!X223,IF($B$1=0.03,ES_RMS_90_full!X280,IF($B$1=0.04,ES_RMS_90_full!X394,"n/a"))))</f>
        <v>1.1290338033716501E-2</v>
      </c>
      <c r="X54" s="140">
        <f>IF($B$1=0.02,ES_RMS_90_full!Y166,IF($B$1=0.025,ES_RMS_90_full!Y223,IF($B$1=0.03,ES_RMS_90_full!Y280,IF($B$1=0.04,ES_RMS_90_full!Y394,"n/a"))))</f>
        <v>1.0035856029970199E-2</v>
      </c>
      <c r="Y54" s="140">
        <f>IF($B$1=0.02,ES_RMS_90_full!Z166,IF($B$1=0.025,ES_RMS_90_full!Z223,IF($B$1=0.03,ES_RMS_90_full!Z280,IF($B$1=0.04,ES_RMS_90_full!Z394,"n/a"))))</f>
        <v>9.0322704269732608E-3</v>
      </c>
      <c r="Z54" s="140">
        <f>IF($B$1=0.02,ES_RMS_90_full!AA166,IF($B$1=0.025,ES_RMS_90_full!AA223,IF($B$1=0.03,ES_RMS_90_full!AA280,IF($B$1=0.04,ES_RMS_90_full!AA394,"n/a"))))</f>
        <v>4.5161352134866304E-3</v>
      </c>
      <c r="AA54" s="140">
        <f>IF($B$1=0.02,ES_RMS_90_full!AB166,IF($B$1=0.025,ES_RMS_90_full!AB223,IF($B$1=0.03,ES_RMS_90_full!AB280,IF($B$1=0.04,ES_RMS_90_full!AB394,"n/a"))))</f>
        <v>3.0107568089910801E-3</v>
      </c>
      <c r="AB54" s="140">
        <f>IF($B$1=0.02,ES_RMS_90_full!AC166,IF($B$1=0.025,ES_RMS_90_full!AC223,IF($B$1=0.03,ES_RMS_90_full!AC280,IF($B$1=0.04,ES_RMS_90_full!AC394,"n/a"))))</f>
        <v>2.25806760674331E-3</v>
      </c>
      <c r="AC54" s="140">
        <f>IF($B$1=0.02,ES_RMS_90_full!AD166,IF($B$1=0.025,ES_RMS_90_full!AD223,IF($B$1=0.03,ES_RMS_90_full!AD280,IF($B$1=0.04,ES_RMS_90_full!AD394,"n/a"))))</f>
        <v>1.80645408539465E-3</v>
      </c>
      <c r="AD54" s="140">
        <f>IF($B$1=0.02,ES_RMS_90_full!AE166,IF($B$1=0.025,ES_RMS_90_full!AE223,IF($B$1=0.03,ES_RMS_90_full!AE280,IF($B$1=0.04,ES_RMS_90_full!AE394,"n/a"))))</f>
        <v>1.5053784044955401E-3</v>
      </c>
      <c r="AE54" s="140">
        <f>IF($B$1=0.02,ES_RMS_90_full!AF166,IF($B$1=0.025,ES_RMS_90_full!AF223,IF($B$1=0.03,ES_RMS_90_full!AF280,IF($B$1=0.04,ES_RMS_90_full!AF394,"n/a"))))</f>
        <v>1.2903243467104601E-3</v>
      </c>
      <c r="AF54" s="140">
        <f>IF($B$1=0.02,ES_RMS_90_full!AG166,IF($B$1=0.025,ES_RMS_90_full!AG223,IF($B$1=0.03,ES_RMS_90_full!AG280,IF($B$1=0.04,ES_RMS_90_full!AG394,"n/a"))))</f>
        <v>1.12903380337165E-3</v>
      </c>
      <c r="AG54" s="140">
        <f>IF($B$1=0.02,ES_RMS_90_full!AH166,IF($B$1=0.025,ES_RMS_90_full!AH223,IF($B$1=0.03,ES_RMS_90_full!AH280,IF($B$1=0.04,ES_RMS_90_full!AH394,"n/a"))))</f>
        <v>1.0035856029970199E-3</v>
      </c>
      <c r="AH54" s="140">
        <f>IF($B$1=0.02,ES_RMS_90_full!AI166,IF($B$1=0.025,ES_RMS_90_full!AI223,IF($B$1=0.03,ES_RMS_90_full!AI280,IF($B$1=0.04,ES_RMS_90_full!AI394,"n/a"))))</f>
        <v>9.0322704269732597E-4</v>
      </c>
    </row>
    <row r="55" spans="1:34">
      <c r="A55">
        <v>75</v>
      </c>
      <c r="B55" s="140">
        <f>IF($B$1=0.02,ES_RMS_90_full!C167,IF($B$1=0.025,ES_RMS_90_full!C224,IF($B$1=0.03,ES_RMS_90_full!C281,IF($B$1=0.04,ES_RMS_90_full!C395,"n/a"))))</f>
        <v>1.5765136372081301</v>
      </c>
      <c r="C55" s="140">
        <f>IF($B$1=0.02,ES_RMS_90_full!D167,IF($B$1=0.025,ES_RMS_90_full!D224,IF($B$1=0.03,ES_RMS_90_full!D281,IF($B$1=0.04,ES_RMS_90_full!D395,"n/a"))))</f>
        <v>1.31376136434011</v>
      </c>
      <c r="D55" s="140">
        <f>IF($B$1=0.02,ES_RMS_90_full!E167,IF($B$1=0.025,ES_RMS_90_full!E224,IF($B$1=0.03,ES_RMS_90_full!E281,IF($B$1=0.04,ES_RMS_90_full!E395,"n/a"))))</f>
        <v>1.12608116943438</v>
      </c>
      <c r="E55" s="140">
        <f>IF($B$1=0.02,ES_RMS_90_full!F167,IF($B$1=0.025,ES_RMS_90_full!F224,IF($B$1=0.03,ES_RMS_90_full!F281,IF($B$1=0.04,ES_RMS_90_full!F395,"n/a"))))</f>
        <v>0.98532102325508297</v>
      </c>
      <c r="F55" s="140">
        <f>IF($B$1=0.02,ES_RMS_90_full!G167,IF($B$1=0.025,ES_RMS_90_full!G224,IF($B$1=0.03,ES_RMS_90_full!G281,IF($B$1=0.04,ES_RMS_90_full!G395,"n/a"))))</f>
        <v>0.87584090956007399</v>
      </c>
      <c r="G55" s="140">
        <f>IF($B$1=0.02,ES_RMS_90_full!H167,IF($B$1=0.025,ES_RMS_90_full!H224,IF($B$1=0.03,ES_RMS_90_full!H281,IF($B$1=0.04,ES_RMS_90_full!H395,"n/a"))))</f>
        <v>0.78825681860406605</v>
      </c>
      <c r="H55" s="140">
        <f>IF($B$1=0.02,ES_RMS_90_full!I167,IF($B$1=0.025,ES_RMS_90_full!I224,IF($B$1=0.03,ES_RMS_90_full!I281,IF($B$1=0.04,ES_RMS_90_full!I395,"n/a"))))</f>
        <v>0.39412840930203302</v>
      </c>
      <c r="I55" s="140">
        <f>IF($B$1=0.02,ES_RMS_90_full!J167,IF($B$1=0.025,ES_RMS_90_full!J224,IF($B$1=0.03,ES_RMS_90_full!J281,IF($B$1=0.04,ES_RMS_90_full!J395,"n/a"))))</f>
        <v>0.262752272868022</v>
      </c>
      <c r="J55" s="140">
        <f>IF($B$1=0.02,ES_RMS_90_full!K167,IF($B$1=0.025,ES_RMS_90_full!K224,IF($B$1=0.03,ES_RMS_90_full!K281,IF($B$1=0.04,ES_RMS_90_full!K395,"n/a"))))</f>
        <v>0.19706420465101601</v>
      </c>
      <c r="K55" s="140">
        <f>IF($B$1=0.02,ES_RMS_90_full!L167,IF($B$1=0.025,ES_RMS_90_full!L224,IF($B$1=0.03,ES_RMS_90_full!L281,IF($B$1=0.04,ES_RMS_90_full!L395,"n/a"))))</f>
        <v>0.15765136372081301</v>
      </c>
      <c r="L55" s="140">
        <f>IF($B$1=0.02,ES_RMS_90_full!M167,IF($B$1=0.025,ES_RMS_90_full!M224,IF($B$1=0.03,ES_RMS_90_full!M281,IF($B$1=0.04,ES_RMS_90_full!M395,"n/a"))))</f>
        <v>0.131376136434011</v>
      </c>
      <c r="M55" s="140">
        <f>IF($B$1=0.02,ES_RMS_90_full!N167,IF($B$1=0.025,ES_RMS_90_full!N224,IF($B$1=0.03,ES_RMS_90_full!N281,IF($B$1=0.04,ES_RMS_90_full!N395,"n/a"))))</f>
        <v>0.112608116943438</v>
      </c>
      <c r="N55" s="140">
        <f>IF($B$1=0.02,ES_RMS_90_full!O167,IF($B$1=0.025,ES_RMS_90_full!O224,IF($B$1=0.03,ES_RMS_90_full!O281,IF($B$1=0.04,ES_RMS_90_full!O395,"n/a"))))</f>
        <v>9.8532102325508297E-2</v>
      </c>
      <c r="O55" s="140">
        <f>IF($B$1=0.02,ES_RMS_90_full!P167,IF($B$1=0.025,ES_RMS_90_full!P224,IF($B$1=0.03,ES_RMS_90_full!P281,IF($B$1=0.04,ES_RMS_90_full!P395,"n/a"))))</f>
        <v>8.7584090956007402E-2</v>
      </c>
      <c r="P55" s="140">
        <f>IF($B$1=0.02,ES_RMS_90_full!Q167,IF($B$1=0.025,ES_RMS_90_full!Q224,IF($B$1=0.03,ES_RMS_90_full!Q281,IF($B$1=0.04,ES_RMS_90_full!Q395,"n/a"))))</f>
        <v>7.8825681860406699E-2</v>
      </c>
      <c r="Q55" s="140">
        <f>IF($B$1=0.02,ES_RMS_90_full!R167,IF($B$1=0.025,ES_RMS_90_full!R224,IF($B$1=0.03,ES_RMS_90_full!R281,IF($B$1=0.04,ES_RMS_90_full!R395,"n/a"))))</f>
        <v>3.9412840930203301E-2</v>
      </c>
      <c r="R55" s="140">
        <f>IF($B$1=0.02,ES_RMS_90_full!S167,IF($B$1=0.025,ES_RMS_90_full!S224,IF($B$1=0.03,ES_RMS_90_full!S281,IF($B$1=0.04,ES_RMS_90_full!S395,"n/a"))))</f>
        <v>2.6275227286802198E-2</v>
      </c>
      <c r="S55" s="140">
        <f>IF($B$1=0.02,ES_RMS_90_full!T167,IF($B$1=0.025,ES_RMS_90_full!T224,IF($B$1=0.03,ES_RMS_90_full!T281,IF($B$1=0.04,ES_RMS_90_full!T395,"n/a"))))</f>
        <v>1.9706420465101598E-2</v>
      </c>
      <c r="T55" s="140">
        <f>IF($B$1=0.02,ES_RMS_90_full!U167,IF($B$1=0.025,ES_RMS_90_full!U224,IF($B$1=0.03,ES_RMS_90_full!U281,IF($B$1=0.04,ES_RMS_90_full!U395,"n/a"))))</f>
        <v>1.5765136372081299E-2</v>
      </c>
      <c r="U55" s="140">
        <f>IF($B$1=0.02,ES_RMS_90_full!V167,IF($B$1=0.025,ES_RMS_90_full!V224,IF($B$1=0.03,ES_RMS_90_full!V281,IF($B$1=0.04,ES_RMS_90_full!V395,"n/a"))))</f>
        <v>1.3137613643401099E-2</v>
      </c>
      <c r="V55" s="140">
        <f>IF($B$1=0.02,ES_RMS_90_full!W167,IF($B$1=0.025,ES_RMS_90_full!W224,IF($B$1=0.03,ES_RMS_90_full!W281,IF($B$1=0.04,ES_RMS_90_full!W395,"n/a"))))</f>
        <v>1.12608116943438E-2</v>
      </c>
      <c r="W55" s="140">
        <f>IF($B$1=0.02,ES_RMS_90_full!X167,IF($B$1=0.025,ES_RMS_90_full!X224,IF($B$1=0.03,ES_RMS_90_full!X281,IF($B$1=0.04,ES_RMS_90_full!X395,"n/a"))))</f>
        <v>9.8532102325508408E-3</v>
      </c>
      <c r="X55" s="140">
        <f>IF($B$1=0.02,ES_RMS_90_full!Y167,IF($B$1=0.025,ES_RMS_90_full!Y224,IF($B$1=0.03,ES_RMS_90_full!Y281,IF($B$1=0.04,ES_RMS_90_full!Y395,"n/a"))))</f>
        <v>8.7584090956007409E-3</v>
      </c>
      <c r="Y55" s="140">
        <f>IF($B$1=0.02,ES_RMS_90_full!Z167,IF($B$1=0.025,ES_RMS_90_full!Z224,IF($B$1=0.03,ES_RMS_90_full!Z281,IF($B$1=0.04,ES_RMS_90_full!Z395,"n/a"))))</f>
        <v>7.8825681860406598E-3</v>
      </c>
      <c r="Z55" s="140">
        <f>IF($B$1=0.02,ES_RMS_90_full!AA167,IF($B$1=0.025,ES_RMS_90_full!AA224,IF($B$1=0.03,ES_RMS_90_full!AA281,IF($B$1=0.04,ES_RMS_90_full!AA395,"n/a"))))</f>
        <v>3.9412840930203299E-3</v>
      </c>
      <c r="AA55" s="140">
        <f>IF($B$1=0.02,ES_RMS_90_full!AB167,IF($B$1=0.025,ES_RMS_90_full!AB224,IF($B$1=0.03,ES_RMS_90_full!AB281,IF($B$1=0.04,ES_RMS_90_full!AB395,"n/a"))))</f>
        <v>2.6275227286802201E-3</v>
      </c>
      <c r="AB55" s="140">
        <f>IF($B$1=0.02,ES_RMS_90_full!AC167,IF($B$1=0.025,ES_RMS_90_full!AC224,IF($B$1=0.03,ES_RMS_90_full!AC281,IF($B$1=0.04,ES_RMS_90_full!AC395,"n/a"))))</f>
        <v>1.9706420465101602E-3</v>
      </c>
      <c r="AC55" s="140">
        <f>IF($B$1=0.02,ES_RMS_90_full!AD167,IF($B$1=0.025,ES_RMS_90_full!AD224,IF($B$1=0.03,ES_RMS_90_full!AD281,IF($B$1=0.04,ES_RMS_90_full!AD395,"n/a"))))</f>
        <v>1.5765136372081301E-3</v>
      </c>
      <c r="AD55" s="140">
        <f>IF($B$1=0.02,ES_RMS_90_full!AE167,IF($B$1=0.025,ES_RMS_90_full!AE224,IF($B$1=0.03,ES_RMS_90_full!AE281,IF($B$1=0.04,ES_RMS_90_full!AE395,"n/a"))))</f>
        <v>1.31376136434011E-3</v>
      </c>
      <c r="AE55" s="140">
        <f>IF($B$1=0.02,ES_RMS_90_full!AF167,IF($B$1=0.025,ES_RMS_90_full!AF224,IF($B$1=0.03,ES_RMS_90_full!AF281,IF($B$1=0.04,ES_RMS_90_full!AF395,"n/a"))))</f>
        <v>1.1260811694343801E-3</v>
      </c>
      <c r="AF55" s="140">
        <f>IF($B$1=0.02,ES_RMS_90_full!AG167,IF($B$1=0.025,ES_RMS_90_full!AG224,IF($B$1=0.03,ES_RMS_90_full!AG281,IF($B$1=0.04,ES_RMS_90_full!AG395,"n/a"))))</f>
        <v>9.8532102325508291E-4</v>
      </c>
      <c r="AG55" s="140">
        <f>IF($B$1=0.02,ES_RMS_90_full!AH167,IF($B$1=0.025,ES_RMS_90_full!AH224,IF($B$1=0.03,ES_RMS_90_full!AH281,IF($B$1=0.04,ES_RMS_90_full!AH395,"n/a"))))</f>
        <v>8.7584090956007398E-4</v>
      </c>
      <c r="AH55" s="140">
        <f>IF($B$1=0.02,ES_RMS_90_full!AI167,IF($B$1=0.025,ES_RMS_90_full!AI224,IF($B$1=0.03,ES_RMS_90_full!AI281,IF($B$1=0.04,ES_RMS_90_full!AI395,"n/a"))))</f>
        <v>7.88256818604067E-4</v>
      </c>
    </row>
    <row r="56" spans="1:34">
      <c r="A56">
        <v>80</v>
      </c>
      <c r="B56" s="140">
        <f>IF($B$1=0.02,ES_RMS_90_full!C168,IF($B$1=0.025,ES_RMS_90_full!C225,IF($B$1=0.03,ES_RMS_90_full!C282,IF($B$1=0.04,ES_RMS_90_full!C396,"n/a"))))</f>
        <v>1.4407486727543899</v>
      </c>
      <c r="C56" s="140">
        <f>IF($B$1=0.02,ES_RMS_90_full!D168,IF($B$1=0.025,ES_RMS_90_full!D225,IF($B$1=0.03,ES_RMS_90_full!D282,IF($B$1=0.04,ES_RMS_90_full!D396,"n/a"))))</f>
        <v>1.20062389396199</v>
      </c>
      <c r="D56" s="140">
        <f>IF($B$1=0.02,ES_RMS_90_full!E168,IF($B$1=0.025,ES_RMS_90_full!E225,IF($B$1=0.03,ES_RMS_90_full!E282,IF($B$1=0.04,ES_RMS_90_full!E396,"n/a"))))</f>
        <v>1.0291061948245599</v>
      </c>
      <c r="E56" s="140">
        <f>IF($B$1=0.02,ES_RMS_90_full!F168,IF($B$1=0.025,ES_RMS_90_full!F225,IF($B$1=0.03,ES_RMS_90_full!F282,IF($B$1=0.04,ES_RMS_90_full!F396,"n/a"))))</f>
        <v>0.90046792047149704</v>
      </c>
      <c r="F56" s="140">
        <f>IF($B$1=0.02,ES_RMS_90_full!G168,IF($B$1=0.025,ES_RMS_90_full!G225,IF($B$1=0.03,ES_RMS_90_full!G282,IF($B$1=0.04,ES_RMS_90_full!G396,"n/a"))))</f>
        <v>0.80041592930799799</v>
      </c>
      <c r="G56" s="140">
        <f>IF($B$1=0.02,ES_RMS_90_full!H168,IF($B$1=0.025,ES_RMS_90_full!H225,IF($B$1=0.03,ES_RMS_90_full!H282,IF($B$1=0.04,ES_RMS_90_full!H396,"n/a"))))</f>
        <v>0.72037433637719805</v>
      </c>
      <c r="H56" s="140">
        <f>IF($B$1=0.02,ES_RMS_90_full!I168,IF($B$1=0.025,ES_RMS_90_full!I225,IF($B$1=0.03,ES_RMS_90_full!I282,IF($B$1=0.04,ES_RMS_90_full!I396,"n/a"))))</f>
        <v>0.36018716818859903</v>
      </c>
      <c r="I56" s="140">
        <f>IF($B$1=0.02,ES_RMS_90_full!J168,IF($B$1=0.025,ES_RMS_90_full!J225,IF($B$1=0.03,ES_RMS_90_full!J282,IF($B$1=0.04,ES_RMS_90_full!J396,"n/a"))))</f>
        <v>0.24012477879239899</v>
      </c>
      <c r="J56" s="140">
        <f>IF($B$1=0.02,ES_RMS_90_full!K168,IF($B$1=0.025,ES_RMS_90_full!K225,IF($B$1=0.03,ES_RMS_90_full!K282,IF($B$1=0.04,ES_RMS_90_full!K396,"n/a"))))</f>
        <v>0.18009358409429899</v>
      </c>
      <c r="K56" s="140">
        <f>IF($B$1=0.02,ES_RMS_90_full!L168,IF($B$1=0.025,ES_RMS_90_full!L225,IF($B$1=0.03,ES_RMS_90_full!L282,IF($B$1=0.04,ES_RMS_90_full!L396,"n/a"))))</f>
        <v>0.144074867275439</v>
      </c>
      <c r="L56" s="140">
        <f>IF($B$1=0.02,ES_RMS_90_full!M168,IF($B$1=0.025,ES_RMS_90_full!M225,IF($B$1=0.03,ES_RMS_90_full!M282,IF($B$1=0.04,ES_RMS_90_full!M396,"n/a"))))</f>
        <v>0.120062389396199</v>
      </c>
      <c r="M56" s="140">
        <f>IF($B$1=0.02,ES_RMS_90_full!N168,IF($B$1=0.025,ES_RMS_90_full!N225,IF($B$1=0.03,ES_RMS_90_full!N282,IF($B$1=0.04,ES_RMS_90_full!N396,"n/a"))))</f>
        <v>0.102910619482456</v>
      </c>
      <c r="N56" s="140">
        <f>IF($B$1=0.02,ES_RMS_90_full!O168,IF($B$1=0.025,ES_RMS_90_full!O225,IF($B$1=0.03,ES_RMS_90_full!O282,IF($B$1=0.04,ES_RMS_90_full!O396,"n/a"))))</f>
        <v>9.0046792047149798E-2</v>
      </c>
      <c r="O56" s="140">
        <f>IF($B$1=0.02,ES_RMS_90_full!P168,IF($B$1=0.025,ES_RMS_90_full!P225,IF($B$1=0.03,ES_RMS_90_full!P282,IF($B$1=0.04,ES_RMS_90_full!P396,"n/a"))))</f>
        <v>8.0041592930799793E-2</v>
      </c>
      <c r="P56" s="140">
        <f>IF($B$1=0.02,ES_RMS_90_full!Q168,IF($B$1=0.025,ES_RMS_90_full!Q225,IF($B$1=0.03,ES_RMS_90_full!Q282,IF($B$1=0.04,ES_RMS_90_full!Q396,"n/a"))))</f>
        <v>7.2037433637719805E-2</v>
      </c>
      <c r="Q56" s="140">
        <f>IF($B$1=0.02,ES_RMS_90_full!R168,IF($B$1=0.025,ES_RMS_90_full!R225,IF($B$1=0.03,ES_RMS_90_full!R282,IF($B$1=0.04,ES_RMS_90_full!R396,"n/a"))))</f>
        <v>3.6018716818859903E-2</v>
      </c>
      <c r="R56" s="140">
        <f>IF($B$1=0.02,ES_RMS_90_full!S168,IF($B$1=0.025,ES_RMS_90_full!S225,IF($B$1=0.03,ES_RMS_90_full!S282,IF($B$1=0.04,ES_RMS_90_full!S396,"n/a"))))</f>
        <v>2.40124778792399E-2</v>
      </c>
      <c r="S56" s="140">
        <f>IF($B$1=0.02,ES_RMS_90_full!T168,IF($B$1=0.025,ES_RMS_90_full!T225,IF($B$1=0.03,ES_RMS_90_full!T282,IF($B$1=0.04,ES_RMS_90_full!T396,"n/a"))))</f>
        <v>1.8009358409429899E-2</v>
      </c>
      <c r="T56" s="140">
        <f>IF($B$1=0.02,ES_RMS_90_full!U168,IF($B$1=0.025,ES_RMS_90_full!U225,IF($B$1=0.03,ES_RMS_90_full!U282,IF($B$1=0.04,ES_RMS_90_full!U396,"n/a"))))</f>
        <v>1.4407486727543901E-2</v>
      </c>
      <c r="U56" s="140">
        <f>IF($B$1=0.02,ES_RMS_90_full!V168,IF($B$1=0.025,ES_RMS_90_full!V225,IF($B$1=0.03,ES_RMS_90_full!V282,IF($B$1=0.04,ES_RMS_90_full!V396,"n/a"))))</f>
        <v>1.20062389396199E-2</v>
      </c>
      <c r="V56" s="140">
        <f>IF($B$1=0.02,ES_RMS_90_full!W168,IF($B$1=0.025,ES_RMS_90_full!W225,IF($B$1=0.03,ES_RMS_90_full!W282,IF($B$1=0.04,ES_RMS_90_full!W396,"n/a"))))</f>
        <v>1.0291061948245601E-2</v>
      </c>
      <c r="W56" s="140">
        <f>IF($B$1=0.02,ES_RMS_90_full!X168,IF($B$1=0.025,ES_RMS_90_full!X225,IF($B$1=0.03,ES_RMS_90_full!X282,IF($B$1=0.04,ES_RMS_90_full!X396,"n/a"))))</f>
        <v>9.0046792047149792E-3</v>
      </c>
      <c r="X56" s="140">
        <f>IF($B$1=0.02,ES_RMS_90_full!Y168,IF($B$1=0.025,ES_RMS_90_full!Y225,IF($B$1=0.03,ES_RMS_90_full!Y282,IF($B$1=0.04,ES_RMS_90_full!Y396,"n/a"))))</f>
        <v>8.0041592930799807E-3</v>
      </c>
      <c r="Y56" s="140">
        <f>IF($B$1=0.02,ES_RMS_90_full!Z168,IF($B$1=0.025,ES_RMS_90_full!Z225,IF($B$1=0.03,ES_RMS_90_full!Z282,IF($B$1=0.04,ES_RMS_90_full!Z396,"n/a"))))</f>
        <v>7.2037433637719903E-3</v>
      </c>
      <c r="Z56" s="140">
        <f>IF($B$1=0.02,ES_RMS_90_full!AA168,IF($B$1=0.025,ES_RMS_90_full!AA225,IF($B$1=0.03,ES_RMS_90_full!AA282,IF($B$1=0.04,ES_RMS_90_full!AA396,"n/a"))))</f>
        <v>3.6018716818859899E-3</v>
      </c>
      <c r="AA56" s="140">
        <f>IF($B$1=0.02,ES_RMS_90_full!AB168,IF($B$1=0.025,ES_RMS_90_full!AB225,IF($B$1=0.03,ES_RMS_90_full!AB282,IF($B$1=0.04,ES_RMS_90_full!AB396,"n/a"))))</f>
        <v>2.40124778792399E-3</v>
      </c>
      <c r="AB56" s="140">
        <f>IF($B$1=0.02,ES_RMS_90_full!AC168,IF($B$1=0.025,ES_RMS_90_full!AC225,IF($B$1=0.03,ES_RMS_90_full!AC282,IF($B$1=0.04,ES_RMS_90_full!AC396,"n/a"))))</f>
        <v>1.80093584094299E-3</v>
      </c>
      <c r="AC56" s="140">
        <f>IF($B$1=0.02,ES_RMS_90_full!AD168,IF($B$1=0.025,ES_RMS_90_full!AD225,IF($B$1=0.03,ES_RMS_90_full!AD282,IF($B$1=0.04,ES_RMS_90_full!AD396,"n/a"))))</f>
        <v>1.4407486727543899E-3</v>
      </c>
      <c r="AD56" s="140">
        <f>IF($B$1=0.02,ES_RMS_90_full!AE168,IF($B$1=0.025,ES_RMS_90_full!AE225,IF($B$1=0.03,ES_RMS_90_full!AE282,IF($B$1=0.04,ES_RMS_90_full!AE396,"n/a"))))</f>
        <v>1.20062389396199E-3</v>
      </c>
      <c r="AE56" s="140">
        <f>IF($B$1=0.02,ES_RMS_90_full!AF168,IF($B$1=0.025,ES_RMS_90_full!AF225,IF($B$1=0.03,ES_RMS_90_full!AF282,IF($B$1=0.04,ES_RMS_90_full!AF396,"n/a"))))</f>
        <v>1.02910619482456E-3</v>
      </c>
      <c r="AF56" s="140">
        <f>IF($B$1=0.02,ES_RMS_90_full!AG168,IF($B$1=0.025,ES_RMS_90_full!AG225,IF($B$1=0.03,ES_RMS_90_full!AG282,IF($B$1=0.04,ES_RMS_90_full!AG396,"n/a"))))</f>
        <v>9.00467920471499E-4</v>
      </c>
      <c r="AG56" s="140">
        <f>IF($B$1=0.02,ES_RMS_90_full!AH168,IF($B$1=0.025,ES_RMS_90_full!AH225,IF($B$1=0.03,ES_RMS_90_full!AH282,IF($B$1=0.04,ES_RMS_90_full!AH396,"n/a"))))</f>
        <v>8.0041592930799803E-4</v>
      </c>
      <c r="AH56" s="140">
        <f>IF($B$1=0.02,ES_RMS_90_full!AI168,IF($B$1=0.025,ES_RMS_90_full!AI225,IF($B$1=0.03,ES_RMS_90_full!AI282,IF($B$1=0.04,ES_RMS_90_full!AI396,"n/a"))))</f>
        <v>7.2037433637719799E-4</v>
      </c>
    </row>
    <row r="57" spans="1:34">
      <c r="A57">
        <v>85</v>
      </c>
      <c r="B57" s="140">
        <f>IF($B$1=0.02,ES_RMS_90_full!C169,IF($B$1=0.025,ES_RMS_90_full!C226,IF($B$1=0.03,ES_RMS_90_full!C283,IF($B$1=0.04,ES_RMS_90_full!C397,"n/a"))))</f>
        <v>1.26520099803456</v>
      </c>
      <c r="C57" s="140">
        <f>IF($B$1=0.02,ES_RMS_90_full!D169,IF($B$1=0.025,ES_RMS_90_full!D226,IF($B$1=0.03,ES_RMS_90_full!D283,IF($B$1=0.04,ES_RMS_90_full!D397,"n/a"))))</f>
        <v>1.0543341650288001</v>
      </c>
      <c r="D57" s="140">
        <f>IF($B$1=0.02,ES_RMS_90_full!E169,IF($B$1=0.025,ES_RMS_90_full!E226,IF($B$1=0.03,ES_RMS_90_full!E283,IF($B$1=0.04,ES_RMS_90_full!E397,"n/a"))))</f>
        <v>0.90371499859612003</v>
      </c>
      <c r="E57" s="140">
        <f>IF($B$1=0.02,ES_RMS_90_full!F169,IF($B$1=0.025,ES_RMS_90_full!F226,IF($B$1=0.03,ES_RMS_90_full!F283,IF($B$1=0.04,ES_RMS_90_full!F397,"n/a"))))</f>
        <v>0.79075062377160399</v>
      </c>
      <c r="F57" s="140">
        <f>IF($B$1=0.02,ES_RMS_90_full!G169,IF($B$1=0.025,ES_RMS_90_full!G226,IF($B$1=0.03,ES_RMS_90_full!G283,IF($B$1=0.04,ES_RMS_90_full!G397,"n/a"))))</f>
        <v>0.702889443352537</v>
      </c>
      <c r="G57" s="140">
        <f>IF($B$1=0.02,ES_RMS_90_full!H169,IF($B$1=0.025,ES_RMS_90_full!H226,IF($B$1=0.03,ES_RMS_90_full!H283,IF($B$1=0.04,ES_RMS_90_full!H397,"n/a"))))</f>
        <v>0.63260049901728299</v>
      </c>
      <c r="H57" s="140">
        <f>IF($B$1=0.02,ES_RMS_90_full!I169,IF($B$1=0.025,ES_RMS_90_full!I226,IF($B$1=0.03,ES_RMS_90_full!I283,IF($B$1=0.04,ES_RMS_90_full!I397,"n/a"))))</f>
        <v>0.316300249508641</v>
      </c>
      <c r="I57" s="140">
        <f>IF($B$1=0.02,ES_RMS_90_full!J169,IF($B$1=0.025,ES_RMS_90_full!J226,IF($B$1=0.03,ES_RMS_90_full!J283,IF($B$1=0.04,ES_RMS_90_full!J397,"n/a"))))</f>
        <v>0.21086683300576101</v>
      </c>
      <c r="J57" s="140">
        <f>IF($B$1=0.02,ES_RMS_90_full!K169,IF($B$1=0.025,ES_RMS_90_full!K226,IF($B$1=0.03,ES_RMS_90_full!K283,IF($B$1=0.04,ES_RMS_90_full!K397,"n/a"))))</f>
        <v>0.15815012475432</v>
      </c>
      <c r="K57" s="140">
        <f>IF($B$1=0.02,ES_RMS_90_full!L169,IF($B$1=0.025,ES_RMS_90_full!L226,IF($B$1=0.03,ES_RMS_90_full!L283,IF($B$1=0.04,ES_RMS_90_full!L397,"n/a"))))</f>
        <v>0.12652009980345599</v>
      </c>
      <c r="L57" s="140">
        <f>IF($B$1=0.02,ES_RMS_90_full!M169,IF($B$1=0.025,ES_RMS_90_full!M226,IF($B$1=0.03,ES_RMS_90_full!M283,IF($B$1=0.04,ES_RMS_90_full!M397,"n/a"))))</f>
        <v>0.10543341650288</v>
      </c>
      <c r="M57" s="140">
        <f>IF($B$1=0.02,ES_RMS_90_full!N169,IF($B$1=0.025,ES_RMS_90_full!N226,IF($B$1=0.03,ES_RMS_90_full!N283,IF($B$1=0.04,ES_RMS_90_full!N397,"n/a"))))</f>
        <v>9.0371499859612001E-2</v>
      </c>
      <c r="N57" s="140">
        <f>IF($B$1=0.02,ES_RMS_90_full!O169,IF($B$1=0.025,ES_RMS_90_full!O226,IF($B$1=0.03,ES_RMS_90_full!O283,IF($B$1=0.04,ES_RMS_90_full!O397,"n/a"))))</f>
        <v>7.9075062377160402E-2</v>
      </c>
      <c r="O57" s="140">
        <f>IF($B$1=0.02,ES_RMS_90_full!P169,IF($B$1=0.025,ES_RMS_90_full!P226,IF($B$1=0.03,ES_RMS_90_full!P283,IF($B$1=0.04,ES_RMS_90_full!P397,"n/a"))))</f>
        <v>7.0288944335253706E-2</v>
      </c>
      <c r="P57" s="140">
        <f>IF($B$1=0.02,ES_RMS_90_full!Q169,IF($B$1=0.025,ES_RMS_90_full!Q226,IF($B$1=0.03,ES_RMS_90_full!Q283,IF($B$1=0.04,ES_RMS_90_full!Q397,"n/a"))))</f>
        <v>6.3260049901728399E-2</v>
      </c>
      <c r="Q57" s="140">
        <f>IF($B$1=0.02,ES_RMS_90_full!R169,IF($B$1=0.025,ES_RMS_90_full!R226,IF($B$1=0.03,ES_RMS_90_full!R283,IF($B$1=0.04,ES_RMS_90_full!R397,"n/a"))))</f>
        <v>3.16300249508642E-2</v>
      </c>
      <c r="R57" s="140">
        <f>IF($B$1=0.02,ES_RMS_90_full!S169,IF($B$1=0.025,ES_RMS_90_full!S226,IF($B$1=0.03,ES_RMS_90_full!S283,IF($B$1=0.04,ES_RMS_90_full!S397,"n/a"))))</f>
        <v>2.1086683300576101E-2</v>
      </c>
      <c r="S57" s="140">
        <f>IF($B$1=0.02,ES_RMS_90_full!T169,IF($B$1=0.025,ES_RMS_90_full!T226,IF($B$1=0.03,ES_RMS_90_full!T283,IF($B$1=0.04,ES_RMS_90_full!T397,"n/a"))))</f>
        <v>1.58150124754321E-2</v>
      </c>
      <c r="T57" s="140">
        <f>IF($B$1=0.02,ES_RMS_90_full!U169,IF($B$1=0.025,ES_RMS_90_full!U226,IF($B$1=0.03,ES_RMS_90_full!U283,IF($B$1=0.04,ES_RMS_90_full!U397,"n/a"))))</f>
        <v>1.26520099803456E-2</v>
      </c>
      <c r="U57" s="140">
        <f>IF($B$1=0.02,ES_RMS_90_full!V169,IF($B$1=0.025,ES_RMS_90_full!V226,IF($B$1=0.03,ES_RMS_90_full!V283,IF($B$1=0.04,ES_RMS_90_full!V397,"n/a"))))</f>
        <v>1.0543341650288E-2</v>
      </c>
      <c r="V57" s="140">
        <f>IF($B$1=0.02,ES_RMS_90_full!W169,IF($B$1=0.025,ES_RMS_90_full!W226,IF($B$1=0.03,ES_RMS_90_full!W283,IF($B$1=0.04,ES_RMS_90_full!W397,"n/a"))))</f>
        <v>9.0371499859611907E-3</v>
      </c>
      <c r="W57" s="140">
        <f>IF($B$1=0.02,ES_RMS_90_full!X169,IF($B$1=0.025,ES_RMS_90_full!X226,IF($B$1=0.03,ES_RMS_90_full!X283,IF($B$1=0.04,ES_RMS_90_full!X397,"n/a"))))</f>
        <v>7.9075062377160499E-3</v>
      </c>
      <c r="X57" s="140">
        <f>IF($B$1=0.02,ES_RMS_90_full!Y169,IF($B$1=0.025,ES_RMS_90_full!Y226,IF($B$1=0.03,ES_RMS_90_full!Y283,IF($B$1=0.04,ES_RMS_90_full!Y397,"n/a"))))</f>
        <v>7.0288944335253701E-3</v>
      </c>
      <c r="Y57" s="140">
        <f>IF($B$1=0.02,ES_RMS_90_full!Z169,IF($B$1=0.025,ES_RMS_90_full!Z226,IF($B$1=0.03,ES_RMS_90_full!Z283,IF($B$1=0.04,ES_RMS_90_full!Z397,"n/a"))))</f>
        <v>6.3260049901728401E-3</v>
      </c>
      <c r="Z57" s="140">
        <f>IF($B$1=0.02,ES_RMS_90_full!AA169,IF($B$1=0.025,ES_RMS_90_full!AA226,IF($B$1=0.03,ES_RMS_90_full!AA283,IF($B$1=0.04,ES_RMS_90_full!AA397,"n/a"))))</f>
        <v>3.16300249508642E-3</v>
      </c>
      <c r="AA57" s="140">
        <f>IF($B$1=0.02,ES_RMS_90_full!AB169,IF($B$1=0.025,ES_RMS_90_full!AB226,IF($B$1=0.03,ES_RMS_90_full!AB283,IF($B$1=0.04,ES_RMS_90_full!AB397,"n/a"))))</f>
        <v>2.1086683300576099E-3</v>
      </c>
      <c r="AB57" s="140">
        <f>IF($B$1=0.02,ES_RMS_90_full!AC169,IF($B$1=0.025,ES_RMS_90_full!AC226,IF($B$1=0.03,ES_RMS_90_full!AC283,IF($B$1=0.04,ES_RMS_90_full!AC397,"n/a"))))</f>
        <v>1.58150124754321E-3</v>
      </c>
      <c r="AC57" s="140">
        <f>IF($B$1=0.02,ES_RMS_90_full!AD169,IF($B$1=0.025,ES_RMS_90_full!AD226,IF($B$1=0.03,ES_RMS_90_full!AD283,IF($B$1=0.04,ES_RMS_90_full!AD397,"n/a"))))</f>
        <v>1.2652009980345599E-3</v>
      </c>
      <c r="AD57" s="140">
        <f>IF($B$1=0.02,ES_RMS_90_full!AE169,IF($B$1=0.025,ES_RMS_90_full!AE226,IF($B$1=0.03,ES_RMS_90_full!AE283,IF($B$1=0.04,ES_RMS_90_full!AE397,"n/a"))))</f>
        <v>1.0543341650288E-3</v>
      </c>
      <c r="AE57" s="140">
        <f>IF($B$1=0.02,ES_RMS_90_full!AF169,IF($B$1=0.025,ES_RMS_90_full!AF226,IF($B$1=0.03,ES_RMS_90_full!AF283,IF($B$1=0.04,ES_RMS_90_full!AF397,"n/a"))))</f>
        <v>9.03714998596119E-4</v>
      </c>
      <c r="AF57" s="140">
        <f>IF($B$1=0.02,ES_RMS_90_full!AG169,IF($B$1=0.025,ES_RMS_90_full!AG226,IF($B$1=0.03,ES_RMS_90_full!AG283,IF($B$1=0.04,ES_RMS_90_full!AG397,"n/a"))))</f>
        <v>7.9075062377160501E-4</v>
      </c>
      <c r="AG57" s="140">
        <f>IF($B$1=0.02,ES_RMS_90_full!AH169,IF($B$1=0.025,ES_RMS_90_full!AH226,IF($B$1=0.03,ES_RMS_90_full!AH283,IF($B$1=0.04,ES_RMS_90_full!AH397,"n/a"))))</f>
        <v>7.0288944335253703E-4</v>
      </c>
      <c r="AH57" s="140">
        <f>IF($B$1=0.02,ES_RMS_90_full!AI169,IF($B$1=0.025,ES_RMS_90_full!AI226,IF($B$1=0.03,ES_RMS_90_full!AI283,IF($B$1=0.04,ES_RMS_90_full!AI397,"n/a"))))</f>
        <v>6.3260049901728396E-4</v>
      </c>
    </row>
    <row r="58" spans="1:34">
      <c r="A58">
        <v>90</v>
      </c>
      <c r="B58" s="140">
        <f>IF($B$1=0.02,ES_RMS_90_full!C170,IF($B$1=0.025,ES_RMS_90_full!C227,IF($B$1=0.03,ES_RMS_90_full!C284,IF($B$1=0.04,ES_RMS_90_full!C398,"n/a"))))</f>
        <v>1.1633213131951901</v>
      </c>
      <c r="C58" s="140">
        <f>IF($B$1=0.02,ES_RMS_90_full!D170,IF($B$1=0.025,ES_RMS_90_full!D227,IF($B$1=0.03,ES_RMS_90_full!D284,IF($B$1=0.04,ES_RMS_90_full!D398,"n/a"))))</f>
        <v>0.96943442766265997</v>
      </c>
      <c r="D58" s="140">
        <f>IF($B$1=0.02,ES_RMS_90_full!E170,IF($B$1=0.025,ES_RMS_90_full!E227,IF($B$1=0.03,ES_RMS_90_full!E284,IF($B$1=0.04,ES_RMS_90_full!E398,"n/a"))))</f>
        <v>0.83094379513942296</v>
      </c>
      <c r="E58" s="140">
        <f>IF($B$1=0.02,ES_RMS_90_full!F170,IF($B$1=0.025,ES_RMS_90_full!F227,IF($B$1=0.03,ES_RMS_90_full!F284,IF($B$1=0.04,ES_RMS_90_full!F398,"n/a"))))</f>
        <v>0.72707582074699495</v>
      </c>
      <c r="F58" s="140">
        <f>IF($B$1=0.02,ES_RMS_90_full!G170,IF($B$1=0.025,ES_RMS_90_full!G227,IF($B$1=0.03,ES_RMS_90_full!G284,IF($B$1=0.04,ES_RMS_90_full!G398,"n/a"))))</f>
        <v>0.64628961844177302</v>
      </c>
      <c r="G58" s="140">
        <f>IF($B$1=0.02,ES_RMS_90_full!H170,IF($B$1=0.025,ES_RMS_90_full!H227,IF($B$1=0.03,ES_RMS_90_full!H284,IF($B$1=0.04,ES_RMS_90_full!H398,"n/a"))))</f>
        <v>0.58166065659759603</v>
      </c>
      <c r="H58" s="140">
        <f>IF($B$1=0.02,ES_RMS_90_full!I170,IF($B$1=0.025,ES_RMS_90_full!I227,IF($B$1=0.03,ES_RMS_90_full!I284,IF($B$1=0.04,ES_RMS_90_full!I398,"n/a"))))</f>
        <v>0.29083032829879801</v>
      </c>
      <c r="I58" s="140">
        <f>IF($B$1=0.02,ES_RMS_90_full!J170,IF($B$1=0.025,ES_RMS_90_full!J227,IF($B$1=0.03,ES_RMS_90_full!J284,IF($B$1=0.04,ES_RMS_90_full!J398,"n/a"))))</f>
        <v>0.193886885532532</v>
      </c>
      <c r="J58" s="140">
        <f>IF($B$1=0.02,ES_RMS_90_full!K170,IF($B$1=0.025,ES_RMS_90_full!K227,IF($B$1=0.03,ES_RMS_90_full!K284,IF($B$1=0.04,ES_RMS_90_full!K398,"n/a"))))</f>
        <v>0.14541516414939901</v>
      </c>
      <c r="K58" s="140">
        <f>IF($B$1=0.02,ES_RMS_90_full!L170,IF($B$1=0.025,ES_RMS_90_full!L227,IF($B$1=0.03,ES_RMS_90_full!L284,IF($B$1=0.04,ES_RMS_90_full!L398,"n/a"))))</f>
        <v>0.116332131319519</v>
      </c>
      <c r="L58" s="140">
        <f>IF($B$1=0.02,ES_RMS_90_full!M170,IF($B$1=0.025,ES_RMS_90_full!M227,IF($B$1=0.03,ES_RMS_90_full!M284,IF($B$1=0.04,ES_RMS_90_full!M398,"n/a"))))</f>
        <v>9.6943442766266E-2</v>
      </c>
      <c r="M58" s="140">
        <f>IF($B$1=0.02,ES_RMS_90_full!N170,IF($B$1=0.025,ES_RMS_90_full!N227,IF($B$1=0.03,ES_RMS_90_full!N284,IF($B$1=0.04,ES_RMS_90_full!N398,"n/a"))))</f>
        <v>8.3094379513942301E-2</v>
      </c>
      <c r="N58" s="140">
        <f>IF($B$1=0.02,ES_RMS_90_full!O170,IF($B$1=0.025,ES_RMS_90_full!O227,IF($B$1=0.03,ES_RMS_90_full!O284,IF($B$1=0.04,ES_RMS_90_full!O398,"n/a"))))</f>
        <v>7.2707582074699503E-2</v>
      </c>
      <c r="O58" s="140">
        <f>IF($B$1=0.02,ES_RMS_90_full!P170,IF($B$1=0.025,ES_RMS_90_full!P227,IF($B$1=0.03,ES_RMS_90_full!P284,IF($B$1=0.04,ES_RMS_90_full!P398,"n/a"))))</f>
        <v>6.4628961844177296E-2</v>
      </c>
      <c r="P58" s="140">
        <f>IF($B$1=0.02,ES_RMS_90_full!Q170,IF($B$1=0.025,ES_RMS_90_full!Q227,IF($B$1=0.03,ES_RMS_90_full!Q284,IF($B$1=0.04,ES_RMS_90_full!Q398,"n/a"))))</f>
        <v>5.8166065659759597E-2</v>
      </c>
      <c r="Q58" s="140">
        <f>IF($B$1=0.02,ES_RMS_90_full!R170,IF($B$1=0.025,ES_RMS_90_full!R227,IF($B$1=0.03,ES_RMS_90_full!R284,IF($B$1=0.04,ES_RMS_90_full!R398,"n/a"))))</f>
        <v>2.9083032829879799E-2</v>
      </c>
      <c r="R58" s="140">
        <f>IF($B$1=0.02,ES_RMS_90_full!S170,IF($B$1=0.025,ES_RMS_90_full!S227,IF($B$1=0.03,ES_RMS_90_full!S284,IF($B$1=0.04,ES_RMS_90_full!S398,"n/a"))))</f>
        <v>1.9388688553253201E-2</v>
      </c>
      <c r="S58" s="140">
        <f>IF($B$1=0.02,ES_RMS_90_full!T170,IF($B$1=0.025,ES_RMS_90_full!T227,IF($B$1=0.03,ES_RMS_90_full!T284,IF($B$1=0.04,ES_RMS_90_full!T398,"n/a"))))</f>
        <v>1.4541516414939899E-2</v>
      </c>
      <c r="T58" s="140">
        <f>IF($B$1=0.02,ES_RMS_90_full!U170,IF($B$1=0.025,ES_RMS_90_full!U227,IF($B$1=0.03,ES_RMS_90_full!U284,IF($B$1=0.04,ES_RMS_90_full!U398,"n/a"))))</f>
        <v>1.1633213131951901E-2</v>
      </c>
      <c r="U58" s="140">
        <f>IF($B$1=0.02,ES_RMS_90_full!V170,IF($B$1=0.025,ES_RMS_90_full!V227,IF($B$1=0.03,ES_RMS_90_full!V284,IF($B$1=0.04,ES_RMS_90_full!V398,"n/a"))))</f>
        <v>9.6943442766266093E-3</v>
      </c>
      <c r="V58" s="140">
        <f>IF($B$1=0.02,ES_RMS_90_full!W170,IF($B$1=0.025,ES_RMS_90_full!W227,IF($B$1=0.03,ES_RMS_90_full!W284,IF($B$1=0.04,ES_RMS_90_full!W398,"n/a"))))</f>
        <v>8.3094379513942301E-3</v>
      </c>
      <c r="W58" s="140">
        <f>IF($B$1=0.02,ES_RMS_90_full!X170,IF($B$1=0.025,ES_RMS_90_full!X227,IF($B$1=0.03,ES_RMS_90_full!X284,IF($B$1=0.04,ES_RMS_90_full!X398,"n/a"))))</f>
        <v>7.2707582074699496E-3</v>
      </c>
      <c r="X58" s="140">
        <f>IF($B$1=0.02,ES_RMS_90_full!Y170,IF($B$1=0.025,ES_RMS_90_full!Y227,IF($B$1=0.03,ES_RMS_90_full!Y284,IF($B$1=0.04,ES_RMS_90_full!Y398,"n/a"))))</f>
        <v>6.4628961844177303E-3</v>
      </c>
      <c r="Y58" s="140">
        <f>IF($B$1=0.02,ES_RMS_90_full!Z170,IF($B$1=0.025,ES_RMS_90_full!Z227,IF($B$1=0.03,ES_RMS_90_full!Z284,IF($B$1=0.04,ES_RMS_90_full!Z398,"n/a"))))</f>
        <v>5.8166065659759599E-3</v>
      </c>
      <c r="Z58" s="140">
        <f>IF($B$1=0.02,ES_RMS_90_full!AA170,IF($B$1=0.025,ES_RMS_90_full!AA227,IF($B$1=0.03,ES_RMS_90_full!AA284,IF($B$1=0.04,ES_RMS_90_full!AA398,"n/a"))))</f>
        <v>2.9083032829879799E-3</v>
      </c>
      <c r="AA58" s="140">
        <f>IF($B$1=0.02,ES_RMS_90_full!AB170,IF($B$1=0.025,ES_RMS_90_full!AB227,IF($B$1=0.03,ES_RMS_90_full!AB284,IF($B$1=0.04,ES_RMS_90_full!AB398,"n/a"))))</f>
        <v>1.93886885532532E-3</v>
      </c>
      <c r="AB58" s="140">
        <f>IF($B$1=0.02,ES_RMS_90_full!AC170,IF($B$1=0.025,ES_RMS_90_full!AC227,IF($B$1=0.03,ES_RMS_90_full!AC284,IF($B$1=0.04,ES_RMS_90_full!AC398,"n/a"))))</f>
        <v>1.45415164149399E-3</v>
      </c>
      <c r="AC58" s="140">
        <f>IF($B$1=0.02,ES_RMS_90_full!AD170,IF($B$1=0.025,ES_RMS_90_full!AD227,IF($B$1=0.03,ES_RMS_90_full!AD284,IF($B$1=0.04,ES_RMS_90_full!AD398,"n/a"))))</f>
        <v>1.16332131319519E-3</v>
      </c>
      <c r="AD58" s="140">
        <f>IF($B$1=0.02,ES_RMS_90_full!AE170,IF($B$1=0.025,ES_RMS_90_full!AE227,IF($B$1=0.03,ES_RMS_90_full!AE284,IF($B$1=0.04,ES_RMS_90_full!AE398,"n/a"))))</f>
        <v>9.6943442766265998E-4</v>
      </c>
      <c r="AE58" s="140">
        <f>IF($B$1=0.02,ES_RMS_90_full!AF170,IF($B$1=0.025,ES_RMS_90_full!AF227,IF($B$1=0.03,ES_RMS_90_full!AF284,IF($B$1=0.04,ES_RMS_90_full!AF398,"n/a"))))</f>
        <v>8.3094379513942295E-4</v>
      </c>
      <c r="AF58" s="140">
        <f>IF($B$1=0.02,ES_RMS_90_full!AG170,IF($B$1=0.025,ES_RMS_90_full!AG227,IF($B$1=0.03,ES_RMS_90_full!AG284,IF($B$1=0.04,ES_RMS_90_full!AG398,"n/a"))))</f>
        <v>7.2707582074699499E-4</v>
      </c>
      <c r="AG58" s="140">
        <f>IF($B$1=0.02,ES_RMS_90_full!AH170,IF($B$1=0.025,ES_RMS_90_full!AH227,IF($B$1=0.03,ES_RMS_90_full!AH284,IF($B$1=0.04,ES_RMS_90_full!AH398,"n/a"))))</f>
        <v>6.4628961844177401E-4</v>
      </c>
      <c r="AH58" s="140">
        <f>IF($B$1=0.02,ES_RMS_90_full!AI170,IF($B$1=0.025,ES_RMS_90_full!AI227,IF($B$1=0.03,ES_RMS_90_full!AI284,IF($B$1=0.04,ES_RMS_90_full!AI398,"n/a"))))</f>
        <v>5.8166065659759597E-4</v>
      </c>
    </row>
    <row r="59" spans="1:34">
      <c r="A59">
        <v>95</v>
      </c>
      <c r="B59" s="140">
        <f>IF($B$1=0.02,ES_RMS_90_full!C171,IF($B$1=0.025,ES_RMS_90_full!C228,IF($B$1=0.03,ES_RMS_90_full!C285,IF($B$1=0.04,ES_RMS_90_full!C399,"n/a"))))</f>
        <v>1.0699399043089901</v>
      </c>
      <c r="C59" s="140">
        <f>IF($B$1=0.02,ES_RMS_90_full!D171,IF($B$1=0.025,ES_RMS_90_full!D228,IF($B$1=0.03,ES_RMS_90_full!D285,IF($B$1=0.04,ES_RMS_90_full!D399,"n/a"))))</f>
        <v>0.89161658692416301</v>
      </c>
      <c r="D59" s="140">
        <f>IF($B$1=0.02,ES_RMS_90_full!E171,IF($B$1=0.025,ES_RMS_90_full!E228,IF($B$1=0.03,ES_RMS_90_full!E285,IF($B$1=0.04,ES_RMS_90_full!E399,"n/a"))))</f>
        <v>0.76424278879214003</v>
      </c>
      <c r="E59" s="140">
        <f>IF($B$1=0.02,ES_RMS_90_full!F171,IF($B$1=0.025,ES_RMS_90_full!F228,IF($B$1=0.03,ES_RMS_90_full!F285,IF($B$1=0.04,ES_RMS_90_full!F399,"n/a"))))</f>
        <v>0.66871244019312204</v>
      </c>
      <c r="F59" s="140">
        <f>IF($B$1=0.02,ES_RMS_90_full!G171,IF($B$1=0.025,ES_RMS_90_full!G228,IF($B$1=0.03,ES_RMS_90_full!G285,IF($B$1=0.04,ES_RMS_90_full!G399,"n/a"))))</f>
        <v>0.59441105794944205</v>
      </c>
      <c r="G59" s="140">
        <f>IF($B$1=0.02,ES_RMS_90_full!H171,IF($B$1=0.025,ES_RMS_90_full!H228,IF($B$1=0.03,ES_RMS_90_full!H285,IF($B$1=0.04,ES_RMS_90_full!H399,"n/a"))))</f>
        <v>0.53496995215449705</v>
      </c>
      <c r="H59" s="140">
        <f>IF($B$1=0.02,ES_RMS_90_full!I171,IF($B$1=0.025,ES_RMS_90_full!I228,IF($B$1=0.03,ES_RMS_90_full!I285,IF($B$1=0.04,ES_RMS_90_full!I399,"n/a"))))</f>
        <v>0.26748497607724803</v>
      </c>
      <c r="I59" s="140">
        <f>IF($B$1=0.02,ES_RMS_90_full!J171,IF($B$1=0.025,ES_RMS_90_full!J228,IF($B$1=0.03,ES_RMS_90_full!J285,IF($B$1=0.04,ES_RMS_90_full!J399,"n/a"))))</f>
        <v>0.17832331738483201</v>
      </c>
      <c r="J59" s="140">
        <f>IF($B$1=0.02,ES_RMS_90_full!K171,IF($B$1=0.025,ES_RMS_90_full!K228,IF($B$1=0.03,ES_RMS_90_full!K285,IF($B$1=0.04,ES_RMS_90_full!K399,"n/a"))))</f>
        <v>0.13374248803862401</v>
      </c>
      <c r="K59" s="140">
        <f>IF($B$1=0.02,ES_RMS_90_full!L171,IF($B$1=0.025,ES_RMS_90_full!L228,IF($B$1=0.03,ES_RMS_90_full!L285,IF($B$1=0.04,ES_RMS_90_full!L399,"n/a"))))</f>
        <v>0.10699399043089899</v>
      </c>
      <c r="L59" s="140">
        <f>IF($B$1=0.02,ES_RMS_90_full!M171,IF($B$1=0.025,ES_RMS_90_full!M228,IF($B$1=0.03,ES_RMS_90_full!M285,IF($B$1=0.04,ES_RMS_90_full!M399,"n/a"))))</f>
        <v>8.9161658692416296E-2</v>
      </c>
      <c r="M59" s="140">
        <f>IF($B$1=0.02,ES_RMS_90_full!N171,IF($B$1=0.025,ES_RMS_90_full!N228,IF($B$1=0.03,ES_RMS_90_full!N285,IF($B$1=0.04,ES_RMS_90_full!N399,"n/a"))))</f>
        <v>7.6424278879214005E-2</v>
      </c>
      <c r="N59" s="140">
        <f>IF($B$1=0.02,ES_RMS_90_full!O171,IF($B$1=0.025,ES_RMS_90_full!O228,IF($B$1=0.03,ES_RMS_90_full!O285,IF($B$1=0.04,ES_RMS_90_full!O399,"n/a"))))</f>
        <v>6.6871244019312201E-2</v>
      </c>
      <c r="O59" s="140">
        <f>IF($B$1=0.02,ES_RMS_90_full!P171,IF($B$1=0.025,ES_RMS_90_full!P228,IF($B$1=0.03,ES_RMS_90_full!P285,IF($B$1=0.04,ES_RMS_90_full!P399,"n/a"))))</f>
        <v>5.9441105794944202E-2</v>
      </c>
      <c r="P59" s="140">
        <f>IF($B$1=0.02,ES_RMS_90_full!Q171,IF($B$1=0.025,ES_RMS_90_full!Q228,IF($B$1=0.03,ES_RMS_90_full!Q285,IF($B$1=0.04,ES_RMS_90_full!Q399,"n/a"))))</f>
        <v>5.3496995215449802E-2</v>
      </c>
      <c r="Q59" s="140">
        <f>IF($B$1=0.02,ES_RMS_90_full!R171,IF($B$1=0.025,ES_RMS_90_full!R228,IF($B$1=0.03,ES_RMS_90_full!R285,IF($B$1=0.04,ES_RMS_90_full!R399,"n/a"))))</f>
        <v>2.6748497607724901E-2</v>
      </c>
      <c r="R59" s="140">
        <f>IF($B$1=0.02,ES_RMS_90_full!S171,IF($B$1=0.025,ES_RMS_90_full!S228,IF($B$1=0.03,ES_RMS_90_full!S285,IF($B$1=0.04,ES_RMS_90_full!S399,"n/a"))))</f>
        <v>1.7832331738483202E-2</v>
      </c>
      <c r="S59" s="140">
        <f>IF($B$1=0.02,ES_RMS_90_full!T171,IF($B$1=0.025,ES_RMS_90_full!T228,IF($B$1=0.03,ES_RMS_90_full!T285,IF($B$1=0.04,ES_RMS_90_full!T399,"n/a"))))</f>
        <v>1.33742488038624E-2</v>
      </c>
      <c r="T59" s="140">
        <f>IF($B$1=0.02,ES_RMS_90_full!U171,IF($B$1=0.025,ES_RMS_90_full!U228,IF($B$1=0.03,ES_RMS_90_full!U285,IF($B$1=0.04,ES_RMS_90_full!U399,"n/a"))))</f>
        <v>1.06993990430899E-2</v>
      </c>
      <c r="U59" s="140">
        <f>IF($B$1=0.02,ES_RMS_90_full!V171,IF($B$1=0.025,ES_RMS_90_full!V228,IF($B$1=0.03,ES_RMS_90_full!V285,IF($B$1=0.04,ES_RMS_90_full!V399,"n/a"))))</f>
        <v>8.9161658692416303E-3</v>
      </c>
      <c r="V59" s="140">
        <f>IF($B$1=0.02,ES_RMS_90_full!W171,IF($B$1=0.025,ES_RMS_90_full!W228,IF($B$1=0.03,ES_RMS_90_full!W285,IF($B$1=0.04,ES_RMS_90_full!W399,"n/a"))))</f>
        <v>7.6424278879213998E-3</v>
      </c>
      <c r="W59" s="140">
        <f>IF($B$1=0.02,ES_RMS_90_full!X171,IF($B$1=0.025,ES_RMS_90_full!X228,IF($B$1=0.03,ES_RMS_90_full!X285,IF($B$1=0.04,ES_RMS_90_full!X399,"n/a"))))</f>
        <v>6.6871244019312201E-3</v>
      </c>
      <c r="X59" s="140">
        <f>IF($B$1=0.02,ES_RMS_90_full!Y171,IF($B$1=0.025,ES_RMS_90_full!Y228,IF($B$1=0.03,ES_RMS_90_full!Y285,IF($B$1=0.04,ES_RMS_90_full!Y399,"n/a"))))</f>
        <v>5.9441105794944202E-3</v>
      </c>
      <c r="Y59" s="140">
        <f>IF($B$1=0.02,ES_RMS_90_full!Z171,IF($B$1=0.025,ES_RMS_90_full!Z228,IF($B$1=0.03,ES_RMS_90_full!Z285,IF($B$1=0.04,ES_RMS_90_full!Z399,"n/a"))))</f>
        <v>5.3496995215449802E-3</v>
      </c>
      <c r="Z59" s="140">
        <f>IF($B$1=0.02,ES_RMS_90_full!AA171,IF($B$1=0.025,ES_RMS_90_full!AA228,IF($B$1=0.03,ES_RMS_90_full!AA285,IF($B$1=0.04,ES_RMS_90_full!AA399,"n/a"))))</f>
        <v>2.6748497607724901E-3</v>
      </c>
      <c r="AA59" s="140">
        <f>IF($B$1=0.02,ES_RMS_90_full!AB171,IF($B$1=0.025,ES_RMS_90_full!AB228,IF($B$1=0.03,ES_RMS_90_full!AB285,IF($B$1=0.04,ES_RMS_90_full!AB399,"n/a"))))</f>
        <v>1.78323317384832E-3</v>
      </c>
      <c r="AB59" s="140">
        <f>IF($B$1=0.02,ES_RMS_90_full!AC171,IF($B$1=0.025,ES_RMS_90_full!AC228,IF($B$1=0.03,ES_RMS_90_full!AC285,IF($B$1=0.04,ES_RMS_90_full!AC399,"n/a"))))</f>
        <v>1.3374248803862401E-3</v>
      </c>
      <c r="AC59" s="140">
        <f>IF($B$1=0.02,ES_RMS_90_full!AD171,IF($B$1=0.025,ES_RMS_90_full!AD228,IF($B$1=0.03,ES_RMS_90_full!AD285,IF($B$1=0.04,ES_RMS_90_full!AD399,"n/a"))))</f>
        <v>1.0699399043089901E-3</v>
      </c>
      <c r="AD59" s="140">
        <f>IF($B$1=0.02,ES_RMS_90_full!AE171,IF($B$1=0.025,ES_RMS_90_full!AE228,IF($B$1=0.03,ES_RMS_90_full!AE285,IF($B$1=0.04,ES_RMS_90_full!AE399,"n/a"))))</f>
        <v>8.9161658692416305E-4</v>
      </c>
      <c r="AE59" s="140">
        <f>IF($B$1=0.02,ES_RMS_90_full!AF171,IF($B$1=0.025,ES_RMS_90_full!AF228,IF($B$1=0.03,ES_RMS_90_full!AF285,IF($B$1=0.04,ES_RMS_90_full!AF399,"n/a"))))</f>
        <v>7.6424278879214005E-4</v>
      </c>
      <c r="AF59" s="140">
        <f>IF($B$1=0.02,ES_RMS_90_full!AG171,IF($B$1=0.025,ES_RMS_90_full!AG228,IF($B$1=0.03,ES_RMS_90_full!AG285,IF($B$1=0.04,ES_RMS_90_full!AG399,"n/a"))))</f>
        <v>6.6871244019312199E-4</v>
      </c>
      <c r="AG59" s="140">
        <f>IF($B$1=0.02,ES_RMS_90_full!AH171,IF($B$1=0.025,ES_RMS_90_full!AH228,IF($B$1=0.03,ES_RMS_90_full!AH285,IF($B$1=0.04,ES_RMS_90_full!AH399,"n/a"))))</f>
        <v>5.94411057949442E-4</v>
      </c>
      <c r="AH59" s="140">
        <f>IF($B$1=0.02,ES_RMS_90_full!AI171,IF($B$1=0.025,ES_RMS_90_full!AI228,IF($B$1=0.03,ES_RMS_90_full!AI285,IF($B$1=0.04,ES_RMS_90_full!AI399,"n/a"))))</f>
        <v>5.3496995215449798E-4</v>
      </c>
    </row>
    <row r="60" spans="1:34">
      <c r="A60">
        <v>100</v>
      </c>
      <c r="B60" s="140">
        <f>IF($B$1=0.02,ES_RMS_90_full!C172,IF($B$1=0.025,ES_RMS_90_full!C229,IF($B$1=0.03,ES_RMS_90_full!C286,IF($B$1=0.04,ES_RMS_90_full!C400,"n/a"))))</f>
        <v>0.98614197630661904</v>
      </c>
      <c r="C60" s="140">
        <f>IF($B$1=0.02,ES_RMS_90_full!D172,IF($B$1=0.025,ES_RMS_90_full!D229,IF($B$1=0.03,ES_RMS_90_full!D286,IF($B$1=0.04,ES_RMS_90_full!D400,"n/a"))))</f>
        <v>0.82178498025551505</v>
      </c>
      <c r="D60" s="140">
        <f>IF($B$1=0.02,ES_RMS_90_full!E172,IF($B$1=0.025,ES_RMS_90_full!E229,IF($B$1=0.03,ES_RMS_90_full!E286,IF($B$1=0.04,ES_RMS_90_full!E400,"n/a"))))</f>
        <v>0.704387125933299</v>
      </c>
      <c r="E60" s="140">
        <f>IF($B$1=0.02,ES_RMS_90_full!F172,IF($B$1=0.025,ES_RMS_90_full!F229,IF($B$1=0.03,ES_RMS_90_full!F286,IF($B$1=0.04,ES_RMS_90_full!F400,"n/a"))))</f>
        <v>0.61633873519163596</v>
      </c>
      <c r="F60" s="140">
        <f>IF($B$1=0.02,ES_RMS_90_full!G172,IF($B$1=0.025,ES_RMS_90_full!G229,IF($B$1=0.03,ES_RMS_90_full!G286,IF($B$1=0.04,ES_RMS_90_full!G400,"n/a"))))</f>
        <v>0.54785665350367696</v>
      </c>
      <c r="G60" s="140">
        <f>IF($B$1=0.02,ES_RMS_90_full!H172,IF($B$1=0.025,ES_RMS_90_full!H229,IF($B$1=0.03,ES_RMS_90_full!H286,IF($B$1=0.04,ES_RMS_90_full!H400,"n/a"))))</f>
        <v>0.49307098815330902</v>
      </c>
      <c r="H60" s="140">
        <f>IF($B$1=0.02,ES_RMS_90_full!I172,IF($B$1=0.025,ES_RMS_90_full!I229,IF($B$1=0.03,ES_RMS_90_full!I286,IF($B$1=0.04,ES_RMS_90_full!I400,"n/a"))))</f>
        <v>0.24653549407665401</v>
      </c>
      <c r="I60" s="140">
        <f>IF($B$1=0.02,ES_RMS_90_full!J172,IF($B$1=0.025,ES_RMS_90_full!J229,IF($B$1=0.03,ES_RMS_90_full!J286,IF($B$1=0.04,ES_RMS_90_full!J400,"n/a"))))</f>
        <v>0.16435699605110299</v>
      </c>
      <c r="J60" s="140">
        <f>IF($B$1=0.02,ES_RMS_90_full!K172,IF($B$1=0.025,ES_RMS_90_full!K229,IF($B$1=0.03,ES_RMS_90_full!K286,IF($B$1=0.04,ES_RMS_90_full!K400,"n/a"))))</f>
        <v>0.12326774703832701</v>
      </c>
      <c r="K60" s="140">
        <f>IF($B$1=0.02,ES_RMS_90_full!L172,IF($B$1=0.025,ES_RMS_90_full!L229,IF($B$1=0.03,ES_RMS_90_full!L286,IF($B$1=0.04,ES_RMS_90_full!L400,"n/a"))))</f>
        <v>9.8614197630661898E-2</v>
      </c>
      <c r="L60" s="140">
        <f>IF($B$1=0.02,ES_RMS_90_full!M172,IF($B$1=0.025,ES_RMS_90_full!M229,IF($B$1=0.03,ES_RMS_90_full!M286,IF($B$1=0.04,ES_RMS_90_full!M400,"n/a"))))</f>
        <v>8.2178498025551494E-2</v>
      </c>
      <c r="M60" s="140">
        <f>IF($B$1=0.02,ES_RMS_90_full!N172,IF($B$1=0.025,ES_RMS_90_full!N229,IF($B$1=0.03,ES_RMS_90_full!N286,IF($B$1=0.04,ES_RMS_90_full!N400,"n/a"))))</f>
        <v>7.04387125933299E-2</v>
      </c>
      <c r="N60" s="140">
        <f>IF($B$1=0.02,ES_RMS_90_full!O172,IF($B$1=0.025,ES_RMS_90_full!O229,IF($B$1=0.03,ES_RMS_90_full!O286,IF($B$1=0.04,ES_RMS_90_full!O400,"n/a"))))</f>
        <v>6.1633873519163697E-2</v>
      </c>
      <c r="O60" s="140">
        <f>IF($B$1=0.02,ES_RMS_90_full!P172,IF($B$1=0.025,ES_RMS_90_full!P229,IF($B$1=0.03,ES_RMS_90_full!P286,IF($B$1=0.04,ES_RMS_90_full!P400,"n/a"))))</f>
        <v>5.4785665350367697E-2</v>
      </c>
      <c r="P60" s="140">
        <f>IF($B$1=0.02,ES_RMS_90_full!Q172,IF($B$1=0.025,ES_RMS_90_full!Q229,IF($B$1=0.03,ES_RMS_90_full!Q286,IF($B$1=0.04,ES_RMS_90_full!Q400,"n/a"))))</f>
        <v>4.9307098815330901E-2</v>
      </c>
      <c r="Q60" s="140">
        <f>IF($B$1=0.02,ES_RMS_90_full!R172,IF($B$1=0.025,ES_RMS_90_full!R229,IF($B$1=0.03,ES_RMS_90_full!R286,IF($B$1=0.04,ES_RMS_90_full!R400,"n/a"))))</f>
        <v>2.4653549407665402E-2</v>
      </c>
      <c r="R60" s="140">
        <f>IF($B$1=0.02,ES_RMS_90_full!S172,IF($B$1=0.025,ES_RMS_90_full!S229,IF($B$1=0.03,ES_RMS_90_full!S286,IF($B$1=0.04,ES_RMS_90_full!S400,"n/a"))))</f>
        <v>1.64356996051103E-2</v>
      </c>
      <c r="S60" s="140">
        <f>IF($B$1=0.02,ES_RMS_90_full!T172,IF($B$1=0.025,ES_RMS_90_full!T229,IF($B$1=0.03,ES_RMS_90_full!T286,IF($B$1=0.04,ES_RMS_90_full!T400,"n/a"))))</f>
        <v>1.2326774703832701E-2</v>
      </c>
      <c r="T60" s="140">
        <f>IF($B$1=0.02,ES_RMS_90_full!U172,IF($B$1=0.025,ES_RMS_90_full!U229,IF($B$1=0.03,ES_RMS_90_full!U286,IF($B$1=0.04,ES_RMS_90_full!U400,"n/a"))))</f>
        <v>9.8614197630661898E-3</v>
      </c>
      <c r="U60" s="140">
        <f>IF($B$1=0.02,ES_RMS_90_full!V172,IF($B$1=0.025,ES_RMS_90_full!V229,IF($B$1=0.03,ES_RMS_90_full!V286,IF($B$1=0.04,ES_RMS_90_full!V400,"n/a"))))</f>
        <v>8.2178498025551501E-3</v>
      </c>
      <c r="V60" s="140">
        <f>IF($B$1=0.02,ES_RMS_90_full!W172,IF($B$1=0.025,ES_RMS_90_full!W229,IF($B$1=0.03,ES_RMS_90_full!W286,IF($B$1=0.04,ES_RMS_90_full!W400,"n/a"))))</f>
        <v>7.0438712593329901E-3</v>
      </c>
      <c r="W60" s="140">
        <f>IF($B$1=0.02,ES_RMS_90_full!X172,IF($B$1=0.025,ES_RMS_90_full!X229,IF($B$1=0.03,ES_RMS_90_full!X286,IF($B$1=0.04,ES_RMS_90_full!X400,"n/a"))))</f>
        <v>6.1633873519163704E-3</v>
      </c>
      <c r="X60" s="140">
        <f>IF($B$1=0.02,ES_RMS_90_full!Y172,IF($B$1=0.025,ES_RMS_90_full!Y229,IF($B$1=0.03,ES_RMS_90_full!Y286,IF($B$1=0.04,ES_RMS_90_full!Y400,"n/a"))))</f>
        <v>5.4785665350367699E-3</v>
      </c>
      <c r="Y60" s="140">
        <f>IF($B$1=0.02,ES_RMS_90_full!Z172,IF($B$1=0.025,ES_RMS_90_full!Z229,IF($B$1=0.03,ES_RMS_90_full!Z286,IF($B$1=0.04,ES_RMS_90_full!Z400,"n/a"))))</f>
        <v>4.9307098815330897E-3</v>
      </c>
      <c r="Z60" s="140">
        <f>IF($B$1=0.02,ES_RMS_90_full!AA172,IF($B$1=0.025,ES_RMS_90_full!AA229,IF($B$1=0.03,ES_RMS_90_full!AA286,IF($B$1=0.04,ES_RMS_90_full!AA400,"n/a"))))</f>
        <v>2.4653549407665401E-3</v>
      </c>
      <c r="AA60" s="140">
        <f>IF($B$1=0.02,ES_RMS_90_full!AB172,IF($B$1=0.025,ES_RMS_90_full!AB229,IF($B$1=0.03,ES_RMS_90_full!AB286,IF($B$1=0.04,ES_RMS_90_full!AB400,"n/a"))))</f>
        <v>1.64356996051103E-3</v>
      </c>
      <c r="AB60" s="140">
        <f>IF($B$1=0.02,ES_RMS_90_full!AC172,IF($B$1=0.025,ES_RMS_90_full!AC229,IF($B$1=0.03,ES_RMS_90_full!AC286,IF($B$1=0.04,ES_RMS_90_full!AC400,"n/a"))))</f>
        <v>1.23267747038327E-3</v>
      </c>
      <c r="AC60" s="140">
        <f>IF($B$1=0.02,ES_RMS_90_full!AD172,IF($B$1=0.025,ES_RMS_90_full!AD229,IF($B$1=0.03,ES_RMS_90_full!AD286,IF($B$1=0.04,ES_RMS_90_full!AD400,"n/a"))))</f>
        <v>9.8614197630661894E-4</v>
      </c>
      <c r="AD60" s="140">
        <f>IF($B$1=0.02,ES_RMS_90_full!AE172,IF($B$1=0.025,ES_RMS_90_full!AE229,IF($B$1=0.03,ES_RMS_90_full!AE286,IF($B$1=0.04,ES_RMS_90_full!AE400,"n/a"))))</f>
        <v>8.2178498025551596E-4</v>
      </c>
      <c r="AE60" s="140">
        <f>IF($B$1=0.02,ES_RMS_90_full!AF172,IF($B$1=0.025,ES_RMS_90_full!AF229,IF($B$1=0.03,ES_RMS_90_full!AF286,IF($B$1=0.04,ES_RMS_90_full!AF400,"n/a"))))</f>
        <v>7.0438712593329895E-4</v>
      </c>
      <c r="AF60" s="140">
        <f>IF($B$1=0.02,ES_RMS_90_full!AG172,IF($B$1=0.025,ES_RMS_90_full!AG229,IF($B$1=0.03,ES_RMS_90_full!AG286,IF($B$1=0.04,ES_RMS_90_full!AG400,"n/a"))))</f>
        <v>6.16338735191636E-4</v>
      </c>
      <c r="AG60" s="140">
        <f>IF($B$1=0.02,ES_RMS_90_full!AH172,IF($B$1=0.025,ES_RMS_90_full!AH229,IF($B$1=0.03,ES_RMS_90_full!AH286,IF($B$1=0.04,ES_RMS_90_full!AH400,"n/a"))))</f>
        <v>5.4785665350367695E-4</v>
      </c>
      <c r="AH60" s="140">
        <f>IF($B$1=0.02,ES_RMS_90_full!AI172,IF($B$1=0.025,ES_RMS_90_full!AI229,IF($B$1=0.03,ES_RMS_90_full!AI286,IF($B$1=0.04,ES_RMS_90_full!AI400,"n/a"))))</f>
        <v>4.9307098815330904E-4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L1084"/>
  <sheetViews>
    <sheetView zoomScale="70" zoomScaleNormal="70" workbookViewId="0">
      <selection activeCell="J52" sqref="J52"/>
    </sheetView>
  </sheetViews>
  <sheetFormatPr defaultRowHeight="14.5"/>
  <cols>
    <col min="18" max="18" width="8.81640625" customWidth="1"/>
    <col min="38" max="38" width="13.7265625" customWidth="1"/>
  </cols>
  <sheetData>
    <row r="1" spans="1:38">
      <c r="C1">
        <v>50</v>
      </c>
      <c r="D1">
        <v>60</v>
      </c>
      <c r="E1">
        <v>70</v>
      </c>
      <c r="F1">
        <v>80</v>
      </c>
      <c r="G1">
        <v>90</v>
      </c>
      <c r="H1">
        <v>100</v>
      </c>
      <c r="I1">
        <v>200</v>
      </c>
      <c r="J1">
        <v>300</v>
      </c>
      <c r="K1">
        <v>400</v>
      </c>
      <c r="L1">
        <v>500</v>
      </c>
      <c r="M1">
        <v>600</v>
      </c>
      <c r="N1">
        <v>700</v>
      </c>
      <c r="O1">
        <v>800</v>
      </c>
      <c r="P1">
        <v>900</v>
      </c>
      <c r="Q1">
        <v>1000</v>
      </c>
      <c r="R1">
        <v>2000</v>
      </c>
      <c r="S1">
        <v>3000</v>
      </c>
      <c r="T1">
        <v>4000</v>
      </c>
      <c r="U1">
        <v>5000</v>
      </c>
      <c r="V1">
        <v>6000</v>
      </c>
      <c r="W1">
        <v>7000</v>
      </c>
      <c r="X1">
        <v>8000</v>
      </c>
      <c r="Y1">
        <v>9000</v>
      </c>
      <c r="Z1">
        <v>10000</v>
      </c>
      <c r="AA1">
        <v>20000</v>
      </c>
      <c r="AB1">
        <v>30000</v>
      </c>
      <c r="AC1">
        <v>40000</v>
      </c>
      <c r="AD1">
        <v>50000</v>
      </c>
      <c r="AE1">
        <v>60000</v>
      </c>
      <c r="AF1">
        <v>70000</v>
      </c>
      <c r="AG1">
        <v>80000</v>
      </c>
      <c r="AH1">
        <v>90000</v>
      </c>
      <c r="AI1">
        <v>100000</v>
      </c>
    </row>
    <row r="2" spans="1:38">
      <c r="A2">
        <v>0.01</v>
      </c>
      <c r="B2">
        <v>0.1</v>
      </c>
      <c r="C2">
        <v>5013.6116728356101</v>
      </c>
      <c r="D2">
        <v>4178.0097273630099</v>
      </c>
      <c r="E2">
        <v>3581.1511948825801</v>
      </c>
      <c r="F2">
        <v>3133.5072955222499</v>
      </c>
      <c r="G2">
        <v>2785.3398182420001</v>
      </c>
      <c r="H2">
        <v>2506.8058364178</v>
      </c>
      <c r="I2">
        <v>1253.4029182089</v>
      </c>
      <c r="J2">
        <v>835.60194547260096</v>
      </c>
      <c r="K2">
        <v>626.70145910445103</v>
      </c>
      <c r="L2">
        <v>501.36116728356097</v>
      </c>
      <c r="M2">
        <v>417.80097273630003</v>
      </c>
      <c r="N2">
        <v>358.11511948825699</v>
      </c>
      <c r="O2">
        <v>313.350729552225</v>
      </c>
      <c r="P2">
        <v>278.5339818242</v>
      </c>
      <c r="Q2">
        <v>250.68058364178</v>
      </c>
      <c r="R2">
        <v>125.34029182089</v>
      </c>
      <c r="S2">
        <v>83.560194547260195</v>
      </c>
      <c r="T2">
        <v>62.6701459104452</v>
      </c>
      <c r="U2">
        <v>50.1361167283561</v>
      </c>
      <c r="V2">
        <v>41.780097273630098</v>
      </c>
      <c r="W2">
        <v>35.811511948825803</v>
      </c>
      <c r="X2">
        <v>31.3350729552226</v>
      </c>
      <c r="Y2">
        <v>27.853398182420001</v>
      </c>
      <c r="Z2">
        <v>25.068058364178</v>
      </c>
      <c r="AA2">
        <v>12.534029182089</v>
      </c>
      <c r="AB2">
        <v>8.3560194547260203</v>
      </c>
      <c r="AC2">
        <v>6.2670145910445099</v>
      </c>
      <c r="AD2">
        <v>5.0136116728356104</v>
      </c>
      <c r="AE2">
        <v>4.1780097273630101</v>
      </c>
      <c r="AF2">
        <v>3.58115119488258</v>
      </c>
      <c r="AG2">
        <v>3.13350729552225</v>
      </c>
      <c r="AH2">
        <v>2.7853398182419999</v>
      </c>
      <c r="AI2">
        <v>2.5068058364177999</v>
      </c>
      <c r="AK2">
        <v>0.01</v>
      </c>
    </row>
    <row r="3" spans="1:38">
      <c r="A3">
        <v>0.01</v>
      </c>
      <c r="B3">
        <v>0.2</v>
      </c>
      <c r="C3">
        <v>2749.08995398447</v>
      </c>
      <c r="D3">
        <v>2290.9082949870499</v>
      </c>
      <c r="E3">
        <v>1963.6356814174801</v>
      </c>
      <c r="F3">
        <v>1718.1812212402899</v>
      </c>
      <c r="G3">
        <v>1527.27219665804</v>
      </c>
      <c r="H3">
        <v>1374.54497699223</v>
      </c>
      <c r="I3">
        <v>687.27248849611897</v>
      </c>
      <c r="J3">
        <v>458.18165899741302</v>
      </c>
      <c r="K3">
        <v>343.63624424805897</v>
      </c>
      <c r="L3">
        <v>274.90899539844702</v>
      </c>
      <c r="M3">
        <v>229.090829498706</v>
      </c>
      <c r="N3">
        <v>196.363568141748</v>
      </c>
      <c r="O3">
        <v>171.818122124029</v>
      </c>
      <c r="P3">
        <v>152.727219665804</v>
      </c>
      <c r="Q3">
        <v>137.454497699223</v>
      </c>
      <c r="R3">
        <v>68.727248849611797</v>
      </c>
      <c r="S3">
        <v>45.818165899741203</v>
      </c>
      <c r="T3">
        <v>34.363624424805899</v>
      </c>
      <c r="U3">
        <v>27.490899539844701</v>
      </c>
      <c r="V3">
        <v>22.909082949870601</v>
      </c>
      <c r="W3">
        <v>19.6363568141748</v>
      </c>
      <c r="X3">
        <v>17.1818122124029</v>
      </c>
      <c r="Y3">
        <v>15.2727219665804</v>
      </c>
      <c r="Z3">
        <v>13.745449769922301</v>
      </c>
      <c r="AA3">
        <v>6.8727248849611797</v>
      </c>
      <c r="AB3">
        <v>4.5818165899741201</v>
      </c>
      <c r="AC3">
        <v>3.4363624424805899</v>
      </c>
      <c r="AD3">
        <v>2.7490899539844702</v>
      </c>
      <c r="AE3">
        <v>2.2909082949870601</v>
      </c>
      <c r="AF3">
        <v>1.96363568141748</v>
      </c>
      <c r="AG3">
        <v>1.71818122124029</v>
      </c>
      <c r="AH3">
        <v>1.52727219665804</v>
      </c>
      <c r="AI3">
        <v>1.37454497699223</v>
      </c>
    </row>
    <row r="4" spans="1:38">
      <c r="A4">
        <v>0.01</v>
      </c>
      <c r="B4">
        <v>0.3</v>
      </c>
      <c r="C4">
        <v>1786.91078878188</v>
      </c>
      <c r="D4">
        <v>1489.0923239849001</v>
      </c>
      <c r="E4">
        <v>1276.36484912991</v>
      </c>
      <c r="F4">
        <v>1116.8192429886701</v>
      </c>
      <c r="G4">
        <v>992.72821598993403</v>
      </c>
      <c r="H4">
        <v>893.45539439094</v>
      </c>
      <c r="I4">
        <v>446.72769719547</v>
      </c>
      <c r="J4">
        <v>297.81846479697998</v>
      </c>
      <c r="K4">
        <v>223.363848597735</v>
      </c>
      <c r="L4">
        <v>178.69107887818799</v>
      </c>
      <c r="M4">
        <v>148.90923239848999</v>
      </c>
      <c r="N4">
        <v>127.63648491299099</v>
      </c>
      <c r="O4">
        <v>111.681924298867</v>
      </c>
      <c r="P4">
        <v>99.272821598993403</v>
      </c>
      <c r="Q4">
        <v>89.345539439094097</v>
      </c>
      <c r="R4">
        <v>44.672769719546999</v>
      </c>
      <c r="S4">
        <v>29.781846479698</v>
      </c>
      <c r="T4">
        <v>22.336384859773499</v>
      </c>
      <c r="U4">
        <v>17.869107887818799</v>
      </c>
      <c r="V4">
        <v>14.890923239849</v>
      </c>
      <c r="W4">
        <v>12.763648491299101</v>
      </c>
      <c r="X4">
        <v>11.1681924298867</v>
      </c>
      <c r="Y4">
        <v>9.9272821598993399</v>
      </c>
      <c r="Z4">
        <v>8.9345539439094104</v>
      </c>
      <c r="AA4">
        <v>4.4672769719546999</v>
      </c>
      <c r="AB4">
        <v>2.9781846479698002</v>
      </c>
      <c r="AC4">
        <v>2.2336384859773499</v>
      </c>
      <c r="AD4">
        <v>1.78691078878188</v>
      </c>
      <c r="AE4">
        <v>1.4890923239849001</v>
      </c>
      <c r="AF4">
        <v>1.27636484912991</v>
      </c>
      <c r="AG4">
        <v>1.1168192429886701</v>
      </c>
      <c r="AH4">
        <v>0.99272821598993399</v>
      </c>
      <c r="AI4">
        <v>0.89345539439094102</v>
      </c>
    </row>
    <row r="5" spans="1:38">
      <c r="A5">
        <v>0.01</v>
      </c>
      <c r="B5">
        <v>0.4</v>
      </c>
      <c r="C5">
        <v>1449.7151145180901</v>
      </c>
      <c r="D5">
        <v>1208.0959287650701</v>
      </c>
      <c r="E5">
        <v>1035.51079608435</v>
      </c>
      <c r="F5">
        <v>906.07194657380796</v>
      </c>
      <c r="G5">
        <v>805.397285843384</v>
      </c>
      <c r="H5">
        <v>724.85755725904596</v>
      </c>
      <c r="I5">
        <v>362.42877862952298</v>
      </c>
      <c r="J5">
        <v>241.61918575301499</v>
      </c>
      <c r="K5">
        <v>181.21438931476101</v>
      </c>
      <c r="L5">
        <v>144.97151145180899</v>
      </c>
      <c r="M5">
        <v>120.809592876507</v>
      </c>
      <c r="N5">
        <v>103.551079608435</v>
      </c>
      <c r="O5">
        <v>90.607194657380802</v>
      </c>
      <c r="P5">
        <v>80.539728584338505</v>
      </c>
      <c r="Q5">
        <v>72.485755725904596</v>
      </c>
      <c r="R5">
        <v>36.242877862952298</v>
      </c>
      <c r="S5">
        <v>24.161918575301499</v>
      </c>
      <c r="T5">
        <v>18.121438931476099</v>
      </c>
      <c r="U5">
        <v>14.497151145180901</v>
      </c>
      <c r="V5">
        <v>12.0809592876507</v>
      </c>
      <c r="W5">
        <v>10.355107960843499</v>
      </c>
      <c r="X5">
        <v>9.0607194657380692</v>
      </c>
      <c r="Y5">
        <v>8.0539728584338395</v>
      </c>
      <c r="Z5">
        <v>7.2485755725904601</v>
      </c>
      <c r="AA5">
        <v>3.6242877862952301</v>
      </c>
      <c r="AB5">
        <v>2.41619185753015</v>
      </c>
      <c r="AC5">
        <v>1.8121438931476099</v>
      </c>
      <c r="AD5">
        <v>1.44971511451809</v>
      </c>
      <c r="AE5">
        <v>1.2080959287650701</v>
      </c>
      <c r="AF5">
        <v>1.0355107960843499</v>
      </c>
      <c r="AG5">
        <v>0.90607194657380796</v>
      </c>
      <c r="AH5">
        <v>0.80539728584338399</v>
      </c>
      <c r="AI5">
        <v>0.72485755725904599</v>
      </c>
    </row>
    <row r="6" spans="1:38">
      <c r="A6">
        <v>0.01</v>
      </c>
      <c r="B6">
        <v>0.5</v>
      </c>
      <c r="C6">
        <v>1090.0072712292299</v>
      </c>
      <c r="D6">
        <v>908.339392691032</v>
      </c>
      <c r="E6">
        <v>778.57662230659901</v>
      </c>
      <c r="F6">
        <v>681.25454451827397</v>
      </c>
      <c r="G6">
        <v>605.55959512735399</v>
      </c>
      <c r="H6">
        <v>545.00363561461904</v>
      </c>
      <c r="I6">
        <v>272.50181780730901</v>
      </c>
      <c r="J6">
        <v>181.667878538206</v>
      </c>
      <c r="K6">
        <v>136.25090890365399</v>
      </c>
      <c r="L6">
        <v>109.000727122923</v>
      </c>
      <c r="M6">
        <v>90.833939269103098</v>
      </c>
      <c r="N6">
        <v>77.857662230659898</v>
      </c>
      <c r="O6">
        <v>68.125454451827395</v>
      </c>
      <c r="P6">
        <v>60.555959512735399</v>
      </c>
      <c r="Q6">
        <v>54.500363561461803</v>
      </c>
      <c r="R6">
        <v>27.250181780730902</v>
      </c>
      <c r="S6">
        <v>18.166787853820601</v>
      </c>
      <c r="T6">
        <v>13.625090890365399</v>
      </c>
      <c r="U6">
        <v>10.9000727122923</v>
      </c>
      <c r="V6">
        <v>9.0833939269103201</v>
      </c>
      <c r="W6">
        <v>7.7857662230659903</v>
      </c>
      <c r="X6">
        <v>6.8125454451827299</v>
      </c>
      <c r="Y6">
        <v>6.05559595127355</v>
      </c>
      <c r="Z6">
        <v>5.4500363561461898</v>
      </c>
      <c r="AA6">
        <v>2.72501817807309</v>
      </c>
      <c r="AB6">
        <v>1.8166787853820601</v>
      </c>
      <c r="AC6">
        <v>1.3625090890365401</v>
      </c>
      <c r="AD6">
        <v>1.0900072712292299</v>
      </c>
      <c r="AE6">
        <v>0.90833939269103203</v>
      </c>
      <c r="AF6">
        <v>0.77857662230659896</v>
      </c>
      <c r="AG6">
        <v>0.68125454451827405</v>
      </c>
      <c r="AH6">
        <v>0.60555959512735502</v>
      </c>
      <c r="AI6">
        <v>0.54500363561461895</v>
      </c>
    </row>
    <row r="7" spans="1:38">
      <c r="A7">
        <v>0.01</v>
      </c>
      <c r="B7">
        <v>0.6</v>
      </c>
      <c r="C7">
        <v>917.83754251516996</v>
      </c>
      <c r="D7">
        <v>764.86461876264195</v>
      </c>
      <c r="E7">
        <v>655.59824465369297</v>
      </c>
      <c r="F7">
        <v>573.64846407198104</v>
      </c>
      <c r="G7">
        <v>509.90974584176098</v>
      </c>
      <c r="H7">
        <v>458.91877125758498</v>
      </c>
      <c r="I7">
        <v>229.45938562879201</v>
      </c>
      <c r="J7">
        <v>152.972923752528</v>
      </c>
      <c r="K7">
        <v>114.729692814396</v>
      </c>
      <c r="L7">
        <v>91.783754251517095</v>
      </c>
      <c r="M7">
        <v>76.486461876264201</v>
      </c>
      <c r="N7">
        <v>65.559824465369303</v>
      </c>
      <c r="O7">
        <v>57.364846407198101</v>
      </c>
      <c r="P7">
        <v>50.990974584176101</v>
      </c>
      <c r="Q7">
        <v>45.891877125758498</v>
      </c>
      <c r="R7">
        <v>22.945938562879199</v>
      </c>
      <c r="S7">
        <v>15.2972923752528</v>
      </c>
      <c r="T7">
        <v>11.4729692814396</v>
      </c>
      <c r="U7">
        <v>9.1783754251517102</v>
      </c>
      <c r="V7">
        <v>7.6486461876264196</v>
      </c>
      <c r="W7">
        <v>6.5559824465369303</v>
      </c>
      <c r="X7">
        <v>5.7364846407198202</v>
      </c>
      <c r="Y7">
        <v>5.0990974584176101</v>
      </c>
      <c r="Z7">
        <v>4.5891877125758498</v>
      </c>
      <c r="AA7">
        <v>2.29459385628792</v>
      </c>
      <c r="AB7">
        <v>1.52972923752528</v>
      </c>
      <c r="AC7">
        <v>1.14729692814396</v>
      </c>
      <c r="AD7">
        <v>0.91783754251517002</v>
      </c>
      <c r="AE7">
        <v>0.764864618762642</v>
      </c>
      <c r="AF7">
        <v>0.65559824465369299</v>
      </c>
      <c r="AG7">
        <v>0.573648464071981</v>
      </c>
      <c r="AH7">
        <v>0.50990974584176096</v>
      </c>
      <c r="AI7">
        <v>0.45891877125758501</v>
      </c>
    </row>
    <row r="8" spans="1:38">
      <c r="A8">
        <v>0.01</v>
      </c>
      <c r="B8">
        <v>0.7</v>
      </c>
      <c r="C8">
        <v>780.97633500865595</v>
      </c>
      <c r="D8">
        <v>650.81361250721295</v>
      </c>
      <c r="E8">
        <v>557.84023929189698</v>
      </c>
      <c r="F8">
        <v>488.110209380409</v>
      </c>
      <c r="G8">
        <v>433.875741671475</v>
      </c>
      <c r="H8">
        <v>390.48816750432798</v>
      </c>
      <c r="I8">
        <v>195.24408375216399</v>
      </c>
      <c r="J8">
        <v>130.162722501442</v>
      </c>
      <c r="K8">
        <v>97.622041876081994</v>
      </c>
      <c r="L8">
        <v>78.097633500865598</v>
      </c>
      <c r="M8">
        <v>65.081361250721301</v>
      </c>
      <c r="N8">
        <v>55.784023929189701</v>
      </c>
      <c r="O8">
        <v>48.811020938040997</v>
      </c>
      <c r="P8">
        <v>43.387574167147498</v>
      </c>
      <c r="Q8">
        <v>39.048816750432799</v>
      </c>
      <c r="R8">
        <v>19.524408375216399</v>
      </c>
      <c r="S8">
        <v>13.016272250144199</v>
      </c>
      <c r="T8">
        <v>9.7622041876081997</v>
      </c>
      <c r="U8">
        <v>7.80976335008656</v>
      </c>
      <c r="V8">
        <v>6.5081361250721299</v>
      </c>
      <c r="W8">
        <v>5.5784023929189699</v>
      </c>
      <c r="X8">
        <v>4.8811020938040999</v>
      </c>
      <c r="Y8">
        <v>4.33875741671475</v>
      </c>
      <c r="Z8">
        <v>3.90488167504328</v>
      </c>
      <c r="AA8">
        <v>1.95244083752164</v>
      </c>
      <c r="AB8">
        <v>1.3016272250144201</v>
      </c>
      <c r="AC8">
        <v>0.97622041876082</v>
      </c>
      <c r="AD8">
        <v>0.78097633500865604</v>
      </c>
      <c r="AE8">
        <v>0.65081361250721304</v>
      </c>
      <c r="AF8">
        <v>0.55784023929189697</v>
      </c>
      <c r="AG8">
        <v>0.48811020938041</v>
      </c>
      <c r="AH8">
        <v>0.43387574167147502</v>
      </c>
      <c r="AI8">
        <v>0.39048816750432802</v>
      </c>
    </row>
    <row r="9" spans="1:38">
      <c r="A9">
        <v>0.01</v>
      </c>
      <c r="B9">
        <v>0.8</v>
      </c>
      <c r="C9">
        <v>671.64656256201704</v>
      </c>
      <c r="D9">
        <v>559.70546880168104</v>
      </c>
      <c r="E9">
        <v>479.74754468715503</v>
      </c>
      <c r="F9">
        <v>419.779101601261</v>
      </c>
      <c r="G9">
        <v>373.13697920112099</v>
      </c>
      <c r="H9">
        <v>335.82328128100801</v>
      </c>
      <c r="I9">
        <v>167.911640640504</v>
      </c>
      <c r="J9">
        <v>111.941093760336</v>
      </c>
      <c r="K9">
        <v>83.955820320252201</v>
      </c>
      <c r="L9">
        <v>67.164656256201695</v>
      </c>
      <c r="M9">
        <v>55.970546880168101</v>
      </c>
      <c r="N9">
        <v>47.974754468715503</v>
      </c>
      <c r="O9">
        <v>41.9779101601261</v>
      </c>
      <c r="P9">
        <v>37.313697920112098</v>
      </c>
      <c r="Q9">
        <v>33.582328128100798</v>
      </c>
      <c r="R9">
        <v>16.791164064050399</v>
      </c>
      <c r="S9">
        <v>11.1941093760336</v>
      </c>
      <c r="T9">
        <v>8.3955820320252208</v>
      </c>
      <c r="U9">
        <v>6.7164656256201702</v>
      </c>
      <c r="V9">
        <v>5.5970546880168097</v>
      </c>
      <c r="W9">
        <v>4.7974754468715499</v>
      </c>
      <c r="X9">
        <v>4.1977910160126104</v>
      </c>
      <c r="Y9">
        <v>3.7313697920112099</v>
      </c>
      <c r="Z9">
        <v>3.3582328128100798</v>
      </c>
      <c r="AA9">
        <v>1.6791164064050399</v>
      </c>
      <c r="AB9">
        <v>1.1194109376033601</v>
      </c>
      <c r="AC9">
        <v>0.83955820320252195</v>
      </c>
      <c r="AD9">
        <v>0.67164656256201705</v>
      </c>
      <c r="AE9">
        <v>0.55970546880168104</v>
      </c>
      <c r="AF9">
        <v>0.47974754468715503</v>
      </c>
      <c r="AG9">
        <v>0.41977910160126097</v>
      </c>
      <c r="AH9">
        <v>0.37313697920111999</v>
      </c>
      <c r="AI9">
        <v>0.33582328128100802</v>
      </c>
    </row>
    <row r="10" spans="1:38">
      <c r="A10">
        <v>0.01</v>
      </c>
      <c r="B10">
        <v>0.9</v>
      </c>
      <c r="C10">
        <v>588.87814539993497</v>
      </c>
      <c r="D10">
        <v>490.73178783327899</v>
      </c>
      <c r="E10">
        <v>420.62724671423899</v>
      </c>
      <c r="F10">
        <v>368.04884087495901</v>
      </c>
      <c r="G10">
        <v>327.15452522218601</v>
      </c>
      <c r="H10">
        <v>294.43907269996703</v>
      </c>
      <c r="I10">
        <v>147.219536349983</v>
      </c>
      <c r="J10">
        <v>98.146357566655894</v>
      </c>
      <c r="K10">
        <v>73.609768174991899</v>
      </c>
      <c r="L10">
        <v>58.887814539993499</v>
      </c>
      <c r="M10">
        <v>49.073178783327897</v>
      </c>
      <c r="N10">
        <v>42.062724671423901</v>
      </c>
      <c r="O10">
        <v>36.8048840874959</v>
      </c>
      <c r="P10">
        <v>32.715452522218598</v>
      </c>
      <c r="Q10">
        <v>29.4439072699967</v>
      </c>
      <c r="R10">
        <v>14.7219536349983</v>
      </c>
      <c r="S10">
        <v>9.8146357566655897</v>
      </c>
      <c r="T10">
        <v>7.3609768174991901</v>
      </c>
      <c r="U10">
        <v>5.8887814539993499</v>
      </c>
      <c r="V10">
        <v>4.9073178783327904</v>
      </c>
      <c r="W10">
        <v>4.2062724671423899</v>
      </c>
      <c r="X10">
        <v>3.6804884087495902</v>
      </c>
      <c r="Y10">
        <v>3.27154525222186</v>
      </c>
      <c r="Z10">
        <v>2.9443907269996701</v>
      </c>
      <c r="AA10">
        <v>1.4721953634998299</v>
      </c>
      <c r="AB10">
        <v>0.98146357566655995</v>
      </c>
      <c r="AC10">
        <v>0.73609768174991896</v>
      </c>
      <c r="AD10">
        <v>0.58887814539993499</v>
      </c>
      <c r="AE10">
        <v>0.49073178783327998</v>
      </c>
      <c r="AF10">
        <v>0.42062724671423901</v>
      </c>
      <c r="AG10">
        <v>0.36804884087495898</v>
      </c>
      <c r="AH10">
        <v>0.32715452522218602</v>
      </c>
      <c r="AI10">
        <v>0.294439072699967</v>
      </c>
    </row>
    <row r="11" spans="1:38">
      <c r="A11">
        <v>0.01</v>
      </c>
      <c r="B11">
        <v>1</v>
      </c>
      <c r="C11">
        <v>546.092934076495</v>
      </c>
      <c r="D11">
        <v>455.07744506374598</v>
      </c>
      <c r="E11">
        <v>390.06638148321099</v>
      </c>
      <c r="F11">
        <v>341.30808379780899</v>
      </c>
      <c r="G11">
        <v>303.38496337583098</v>
      </c>
      <c r="H11">
        <v>273.04646703824801</v>
      </c>
      <c r="I11">
        <v>136.52323351912401</v>
      </c>
      <c r="J11">
        <v>91.015489012749299</v>
      </c>
      <c r="K11">
        <v>68.261616759562003</v>
      </c>
      <c r="L11">
        <v>54.609293407649503</v>
      </c>
      <c r="M11">
        <v>45.5077445063746</v>
      </c>
      <c r="N11">
        <v>39.006638148321102</v>
      </c>
      <c r="O11">
        <v>34.130808379781001</v>
      </c>
      <c r="P11">
        <v>30.338496337583098</v>
      </c>
      <c r="Q11">
        <v>27.304646703824702</v>
      </c>
      <c r="R11">
        <v>13.652323351912299</v>
      </c>
      <c r="S11">
        <v>9.1015489012749295</v>
      </c>
      <c r="T11">
        <v>6.8261616759561896</v>
      </c>
      <c r="U11">
        <v>5.4609293407649604</v>
      </c>
      <c r="V11">
        <v>4.5507744506374603</v>
      </c>
      <c r="W11">
        <v>3.90066381483211</v>
      </c>
      <c r="X11">
        <v>3.4130808379780899</v>
      </c>
      <c r="Y11">
        <v>3.0338496337583098</v>
      </c>
      <c r="Z11">
        <v>2.7304646703824802</v>
      </c>
      <c r="AA11">
        <v>1.3652323351912401</v>
      </c>
      <c r="AB11">
        <v>0.91015489012749295</v>
      </c>
      <c r="AC11">
        <v>0.68261616759562005</v>
      </c>
      <c r="AD11">
        <v>0.54609293407649595</v>
      </c>
      <c r="AE11">
        <v>0.45507744506374598</v>
      </c>
      <c r="AF11">
        <v>0.39006638148321099</v>
      </c>
      <c r="AG11">
        <v>0.34130808379781002</v>
      </c>
      <c r="AH11">
        <v>0.30338496337583098</v>
      </c>
      <c r="AI11">
        <v>0.27304646703824798</v>
      </c>
      <c r="AL11" s="140">
        <f>samenvatting!E27</f>
        <v>8.7911868456848001</v>
      </c>
    </row>
    <row r="12" spans="1:38">
      <c r="A12">
        <v>0.01</v>
      </c>
      <c r="B12">
        <v>1.25</v>
      </c>
      <c r="C12">
        <v>547.70407913204099</v>
      </c>
      <c r="D12">
        <v>456.42006594336698</v>
      </c>
      <c r="E12">
        <v>391.217199380029</v>
      </c>
      <c r="F12">
        <v>342.31504945752499</v>
      </c>
      <c r="G12">
        <v>304.28004396224497</v>
      </c>
      <c r="H12">
        <v>273.85203956601998</v>
      </c>
      <c r="I12">
        <v>136.92601978300999</v>
      </c>
      <c r="J12">
        <v>91.284013188673498</v>
      </c>
      <c r="K12">
        <v>68.463009891505095</v>
      </c>
      <c r="L12">
        <v>54.770407913204103</v>
      </c>
      <c r="M12">
        <v>45.642006594336699</v>
      </c>
      <c r="N12">
        <v>39.121719938002897</v>
      </c>
      <c r="O12">
        <v>34.231504945752498</v>
      </c>
      <c r="P12">
        <v>30.428004396224502</v>
      </c>
      <c r="Q12">
        <v>27.385203956601998</v>
      </c>
      <c r="R12">
        <v>13.692601978300999</v>
      </c>
      <c r="S12">
        <v>9.1284013188673505</v>
      </c>
      <c r="T12">
        <v>6.8463009891505102</v>
      </c>
      <c r="U12">
        <v>5.4770407913204098</v>
      </c>
      <c r="V12">
        <v>4.5642006594336699</v>
      </c>
      <c r="W12">
        <v>3.9121719938002899</v>
      </c>
      <c r="X12">
        <v>3.4231504945752498</v>
      </c>
      <c r="Y12">
        <v>3.0428004396224502</v>
      </c>
      <c r="Z12">
        <v>2.7385203956602</v>
      </c>
      <c r="AA12">
        <v>1.3692601978301</v>
      </c>
      <c r="AB12">
        <v>0.91284013188673496</v>
      </c>
      <c r="AC12">
        <v>0.684630098915051</v>
      </c>
      <c r="AD12">
        <v>0.547704079132041</v>
      </c>
      <c r="AE12">
        <v>0.45642006594336698</v>
      </c>
      <c r="AF12">
        <v>0.39121719938002902</v>
      </c>
      <c r="AG12">
        <v>0.342315049457525</v>
      </c>
      <c r="AH12">
        <v>0.30428004396224501</v>
      </c>
      <c r="AI12">
        <v>0.27385203956602</v>
      </c>
      <c r="AL12" s="141">
        <f>rekenblad_prEN!F49</f>
        <v>1868.25</v>
      </c>
    </row>
    <row r="13" spans="1:38">
      <c r="A13">
        <v>0.01</v>
      </c>
      <c r="B13">
        <v>1.5</v>
      </c>
      <c r="C13">
        <v>776.42540406246303</v>
      </c>
      <c r="D13">
        <v>647.02117005205298</v>
      </c>
      <c r="E13">
        <v>554.58957433033095</v>
      </c>
      <c r="F13">
        <v>485.26587753903902</v>
      </c>
      <c r="G13">
        <v>431.34744670136803</v>
      </c>
      <c r="H13">
        <v>388.212702031231</v>
      </c>
      <c r="I13">
        <v>194.10635101561499</v>
      </c>
      <c r="J13">
        <v>129.40423401040999</v>
      </c>
      <c r="K13">
        <v>97.053175507807893</v>
      </c>
      <c r="L13">
        <v>77.642540406246297</v>
      </c>
      <c r="M13">
        <v>64.702117005205295</v>
      </c>
      <c r="N13">
        <v>55.458957433033099</v>
      </c>
      <c r="O13">
        <v>48.526587753903897</v>
      </c>
      <c r="P13">
        <v>43.134744670136797</v>
      </c>
      <c r="Q13">
        <v>38.821270203123099</v>
      </c>
      <c r="R13">
        <v>19.410635101561599</v>
      </c>
      <c r="S13">
        <v>12.940423401041</v>
      </c>
      <c r="T13">
        <v>9.7053175507807907</v>
      </c>
      <c r="U13">
        <v>7.7642540406246399</v>
      </c>
      <c r="V13">
        <v>6.4702117005205304</v>
      </c>
      <c r="W13">
        <v>5.5458957433033103</v>
      </c>
      <c r="X13">
        <v>4.85265877539039</v>
      </c>
      <c r="Y13">
        <v>4.3134744670136804</v>
      </c>
      <c r="Z13">
        <v>3.8821270203123199</v>
      </c>
      <c r="AA13">
        <v>1.94106351015616</v>
      </c>
      <c r="AB13">
        <v>1.2940423401040999</v>
      </c>
      <c r="AC13">
        <v>0.97053175507807998</v>
      </c>
      <c r="AD13">
        <v>0.77642540406246296</v>
      </c>
      <c r="AE13">
        <v>0.64702117005205295</v>
      </c>
      <c r="AF13">
        <v>0.55458957433033096</v>
      </c>
      <c r="AG13">
        <v>0.48526587753903999</v>
      </c>
      <c r="AH13">
        <v>0.43134744670136799</v>
      </c>
      <c r="AI13">
        <v>0.38821270203123098</v>
      </c>
    </row>
    <row r="14" spans="1:38">
      <c r="A14">
        <v>0.01</v>
      </c>
      <c r="B14">
        <v>1.75</v>
      </c>
      <c r="C14">
        <v>3599.6100883120398</v>
      </c>
      <c r="D14">
        <v>2999.6750735933601</v>
      </c>
      <c r="E14">
        <v>2571.1500630800201</v>
      </c>
      <c r="F14">
        <v>2249.7563051950201</v>
      </c>
      <c r="G14">
        <v>1999.78338239557</v>
      </c>
      <c r="H14">
        <v>1799.8050441560199</v>
      </c>
      <c r="I14">
        <v>899.90252207800995</v>
      </c>
      <c r="J14">
        <v>599.93501471867296</v>
      </c>
      <c r="K14">
        <v>449.95126103900498</v>
      </c>
      <c r="L14">
        <v>359.961008831203</v>
      </c>
      <c r="M14">
        <v>299.96750735933603</v>
      </c>
      <c r="N14">
        <v>257.11500630800202</v>
      </c>
      <c r="O14">
        <v>224.975630519502</v>
      </c>
      <c r="P14">
        <v>199.97833823955699</v>
      </c>
      <c r="Q14">
        <v>179.98050441560099</v>
      </c>
      <c r="R14">
        <v>89.990252207800907</v>
      </c>
      <c r="S14">
        <v>59.993501471867297</v>
      </c>
      <c r="T14">
        <v>44.995126103900397</v>
      </c>
      <c r="U14">
        <v>35.996100883120299</v>
      </c>
      <c r="V14">
        <v>29.996750735933599</v>
      </c>
      <c r="W14">
        <v>25.711500630800199</v>
      </c>
      <c r="X14">
        <v>22.497563051950198</v>
      </c>
      <c r="Y14">
        <v>19.997833823955698</v>
      </c>
      <c r="Z14">
        <v>17.9980504415601</v>
      </c>
      <c r="AA14">
        <v>8.9990252207800907</v>
      </c>
      <c r="AB14">
        <v>5.9993501471867301</v>
      </c>
      <c r="AC14">
        <v>4.49951261039004</v>
      </c>
      <c r="AD14">
        <v>3.5996100883120401</v>
      </c>
      <c r="AE14">
        <v>2.9996750735933602</v>
      </c>
      <c r="AF14">
        <v>2.5711500630800201</v>
      </c>
      <c r="AG14">
        <v>2.24975630519502</v>
      </c>
      <c r="AH14">
        <v>1.99978338239557</v>
      </c>
      <c r="AI14">
        <v>1.7998050441560101</v>
      </c>
      <c r="AK14" t="s">
        <v>470</v>
      </c>
      <c r="AL14">
        <f>INDEX(C1:AI1,MATCH(AL12,C1:AI1))</f>
        <v>1000</v>
      </c>
    </row>
    <row r="15" spans="1:38">
      <c r="A15">
        <v>0.01</v>
      </c>
      <c r="B15">
        <v>2</v>
      </c>
      <c r="C15">
        <v>5871.2060367771001</v>
      </c>
      <c r="D15">
        <v>4892.6716973142502</v>
      </c>
      <c r="E15">
        <v>4193.7185976979299</v>
      </c>
      <c r="F15">
        <v>3669.5037729856799</v>
      </c>
      <c r="G15">
        <v>3261.7811315428298</v>
      </c>
      <c r="H15">
        <v>2935.60301838855</v>
      </c>
      <c r="I15">
        <v>1467.80150919427</v>
      </c>
      <c r="J15">
        <v>978.53433946284997</v>
      </c>
      <c r="K15">
        <v>733.90075459713705</v>
      </c>
      <c r="L15">
        <v>587.12060367771005</v>
      </c>
      <c r="M15">
        <v>489.26716973142499</v>
      </c>
      <c r="N15">
        <v>419.37185976979299</v>
      </c>
      <c r="O15">
        <v>366.95037729856801</v>
      </c>
      <c r="P15">
        <v>326.17811315428298</v>
      </c>
      <c r="Q15">
        <v>293.56030183885503</v>
      </c>
      <c r="R15">
        <v>146.780150919427</v>
      </c>
      <c r="S15">
        <v>97.853433946284994</v>
      </c>
      <c r="T15">
        <v>73.3900754597137</v>
      </c>
      <c r="U15">
        <v>58.712060367771002</v>
      </c>
      <c r="V15">
        <v>48.926716973142497</v>
      </c>
      <c r="W15">
        <v>41.937185976979301</v>
      </c>
      <c r="X15">
        <v>36.6950377298568</v>
      </c>
      <c r="Y15">
        <v>32.617811315428298</v>
      </c>
      <c r="Z15">
        <v>29.356030183885501</v>
      </c>
      <c r="AA15">
        <v>14.678015091942701</v>
      </c>
      <c r="AB15">
        <v>9.7853433946284998</v>
      </c>
      <c r="AC15">
        <v>7.33900754597137</v>
      </c>
      <c r="AD15">
        <v>5.8712060367770897</v>
      </c>
      <c r="AE15">
        <v>4.8926716973142499</v>
      </c>
      <c r="AF15">
        <v>4.1937185976979201</v>
      </c>
      <c r="AG15">
        <v>3.6695037729856801</v>
      </c>
      <c r="AH15">
        <v>3.26178113154283</v>
      </c>
      <c r="AI15">
        <v>2.93560301838854</v>
      </c>
      <c r="AK15" t="s">
        <v>471</v>
      </c>
      <c r="AL15" cm="1">
        <f t="array" ref="AL15">INDEX(C1:AI1,MATCH(AL12,C1:AI1)+1)</f>
        <v>2000</v>
      </c>
    </row>
    <row r="16" spans="1:38">
      <c r="A16">
        <v>0.01</v>
      </c>
      <c r="B16">
        <v>2.25</v>
      </c>
      <c r="C16">
        <v>5857.1877359988002</v>
      </c>
      <c r="D16">
        <v>4880.9897799990003</v>
      </c>
      <c r="E16">
        <v>4183.7055257134198</v>
      </c>
      <c r="F16">
        <v>3660.74233499925</v>
      </c>
      <c r="G16">
        <v>3253.9931866659999</v>
      </c>
      <c r="H16">
        <v>2928.5938679994001</v>
      </c>
      <c r="I16">
        <v>1464.2969339997001</v>
      </c>
      <c r="J16">
        <v>976.1979559998</v>
      </c>
      <c r="K16">
        <v>732.14846699985003</v>
      </c>
      <c r="L16">
        <v>585.71877359988002</v>
      </c>
      <c r="M16">
        <v>488.0989779999</v>
      </c>
      <c r="N16">
        <v>418.37055257134199</v>
      </c>
      <c r="O16">
        <v>366.07423349992501</v>
      </c>
      <c r="P16">
        <v>325.39931866659998</v>
      </c>
      <c r="Q16">
        <v>292.85938679994001</v>
      </c>
      <c r="R16">
        <v>146.42969339997001</v>
      </c>
      <c r="S16">
        <v>97.619795599979994</v>
      </c>
      <c r="T16">
        <v>73.214846699985003</v>
      </c>
      <c r="U16">
        <v>58.571877359988001</v>
      </c>
      <c r="V16">
        <v>48.809897799989997</v>
      </c>
      <c r="W16">
        <v>41.837055257134203</v>
      </c>
      <c r="X16">
        <v>36.607423349992501</v>
      </c>
      <c r="Y16">
        <v>32.539931866659998</v>
      </c>
      <c r="Z16">
        <v>29.285938679994</v>
      </c>
      <c r="AA16">
        <v>14.642969339997</v>
      </c>
      <c r="AB16">
        <v>9.7619795599980002</v>
      </c>
      <c r="AC16">
        <v>7.3214846699985001</v>
      </c>
      <c r="AD16">
        <v>5.8571877359987896</v>
      </c>
      <c r="AE16">
        <v>4.8809897799990001</v>
      </c>
      <c r="AF16">
        <v>4.1837055257134201</v>
      </c>
      <c r="AG16">
        <v>3.6607423349992501</v>
      </c>
      <c r="AH16">
        <v>3.2539931866659901</v>
      </c>
      <c r="AI16">
        <v>2.9285938679993899</v>
      </c>
      <c r="AK16" t="s">
        <v>468</v>
      </c>
      <c r="AL16">
        <f>INDEX(B2:B58,MATCH(AL11,B2:B58))</f>
        <v>8.5</v>
      </c>
    </row>
    <row r="17" spans="1:38">
      <c r="A17">
        <v>0.01</v>
      </c>
      <c r="B17">
        <v>2.5</v>
      </c>
      <c r="C17">
        <v>2396.4245422541298</v>
      </c>
      <c r="D17">
        <v>1997.0204518784401</v>
      </c>
      <c r="E17">
        <v>1711.7318158958001</v>
      </c>
      <c r="F17">
        <v>1497.76533890883</v>
      </c>
      <c r="G17">
        <v>1331.34696791896</v>
      </c>
      <c r="H17">
        <v>1198.2122711270599</v>
      </c>
      <c r="I17">
        <v>599.10613556353303</v>
      </c>
      <c r="J17">
        <v>399.40409037568799</v>
      </c>
      <c r="K17">
        <v>299.553067781766</v>
      </c>
      <c r="L17">
        <v>239.64245422541299</v>
      </c>
      <c r="M17">
        <v>199.70204518784399</v>
      </c>
      <c r="N17">
        <v>171.17318158958</v>
      </c>
      <c r="O17">
        <v>149.776533890883</v>
      </c>
      <c r="P17">
        <v>133.134696791896</v>
      </c>
      <c r="Q17">
        <v>119.821227112706</v>
      </c>
      <c r="R17">
        <v>59.910613556353297</v>
      </c>
      <c r="S17">
        <v>39.940409037568799</v>
      </c>
      <c r="T17">
        <v>29.955306778176599</v>
      </c>
      <c r="U17">
        <v>23.9642454225413</v>
      </c>
      <c r="V17">
        <v>19.970204518784399</v>
      </c>
      <c r="W17">
        <v>17.117318158958</v>
      </c>
      <c r="X17">
        <v>14.977653389088299</v>
      </c>
      <c r="Y17">
        <v>13.3134696791896</v>
      </c>
      <c r="Z17">
        <v>11.9821227112706</v>
      </c>
      <c r="AA17">
        <v>5.9910613556353303</v>
      </c>
      <c r="AB17">
        <v>3.99404090375688</v>
      </c>
      <c r="AC17">
        <v>2.9955306778176598</v>
      </c>
      <c r="AD17">
        <v>2.3964245422541302</v>
      </c>
      <c r="AE17">
        <v>1.99702045187844</v>
      </c>
      <c r="AF17">
        <v>1.7117318158957999</v>
      </c>
      <c r="AG17">
        <v>1.4977653389088299</v>
      </c>
      <c r="AH17">
        <v>1.33134696791896</v>
      </c>
      <c r="AI17">
        <v>1.19821227112706</v>
      </c>
      <c r="AK17" t="s">
        <v>469</v>
      </c>
      <c r="AL17" cm="1">
        <f t="array" ref="AL17">INDEX(B2:B58,MATCH(AL11,B2:B58)+1)</f>
        <v>9</v>
      </c>
    </row>
    <row r="18" spans="1:38">
      <c r="A18">
        <v>0.01</v>
      </c>
      <c r="B18">
        <v>2.75</v>
      </c>
      <c r="C18">
        <v>787.49248341119801</v>
      </c>
      <c r="D18">
        <v>656.24373617599804</v>
      </c>
      <c r="E18">
        <v>562.49463100799801</v>
      </c>
      <c r="F18">
        <v>492.18280213199802</v>
      </c>
      <c r="G18">
        <v>437.49582411733201</v>
      </c>
      <c r="H18">
        <v>393.746241705599</v>
      </c>
      <c r="I18">
        <v>196.87312085279899</v>
      </c>
      <c r="J18">
        <v>131.248747235199</v>
      </c>
      <c r="K18">
        <v>98.436560426399794</v>
      </c>
      <c r="L18">
        <v>78.749248341119795</v>
      </c>
      <c r="M18">
        <v>65.624373617599801</v>
      </c>
      <c r="N18">
        <v>56.249463100799801</v>
      </c>
      <c r="O18">
        <v>49.218280213199897</v>
      </c>
      <c r="P18">
        <v>43.749582411733201</v>
      </c>
      <c r="Q18">
        <v>39.374624170559898</v>
      </c>
      <c r="R18">
        <v>19.687312085279899</v>
      </c>
      <c r="S18">
        <v>13.1248747235199</v>
      </c>
      <c r="T18">
        <v>9.8436560426399708</v>
      </c>
      <c r="U18">
        <v>7.8749248341119804</v>
      </c>
      <c r="V18">
        <v>6.5624373617599803</v>
      </c>
      <c r="W18">
        <v>5.6249463100799799</v>
      </c>
      <c r="X18">
        <v>4.9218280213199801</v>
      </c>
      <c r="Y18">
        <v>4.3749582411733199</v>
      </c>
      <c r="Z18">
        <v>3.9374624170559902</v>
      </c>
      <c r="AA18">
        <v>1.96873120852799</v>
      </c>
      <c r="AB18">
        <v>1.3124874723519899</v>
      </c>
      <c r="AC18">
        <v>0.984365604263998</v>
      </c>
      <c r="AD18">
        <v>0.78749248341119804</v>
      </c>
      <c r="AE18">
        <v>0.65624373617599796</v>
      </c>
      <c r="AF18">
        <v>0.56249463100799801</v>
      </c>
      <c r="AG18">
        <v>0.492182802131999</v>
      </c>
      <c r="AH18">
        <v>0.43749582411733201</v>
      </c>
      <c r="AI18">
        <v>0.39374624170559902</v>
      </c>
      <c r="AK18" t="s">
        <v>472</v>
      </c>
      <c r="AL18" s="35">
        <f>INDEX(B1:AI58,MATCH(AL16,B1:B58,0),MATCH(AL14,B1:AI1,0))</f>
        <v>14.0342367361462</v>
      </c>
    </row>
    <row r="19" spans="1:38">
      <c r="A19">
        <v>0.01</v>
      </c>
      <c r="B19">
        <v>3</v>
      </c>
      <c r="C19">
        <v>530.06270918332802</v>
      </c>
      <c r="D19">
        <v>441.71892431944002</v>
      </c>
      <c r="E19">
        <v>378.61622084523401</v>
      </c>
      <c r="F19">
        <v>331.28919323958002</v>
      </c>
      <c r="G19">
        <v>294.479282879626</v>
      </c>
      <c r="H19">
        <v>265.03135459166401</v>
      </c>
      <c r="I19">
        <v>132.51567729583201</v>
      </c>
      <c r="J19">
        <v>88.343784863888004</v>
      </c>
      <c r="K19">
        <v>66.257838647916003</v>
      </c>
      <c r="L19">
        <v>53.006270918332802</v>
      </c>
      <c r="M19">
        <v>44.171892431944002</v>
      </c>
      <c r="N19">
        <v>37.861622084523397</v>
      </c>
      <c r="O19">
        <v>33.128919323958002</v>
      </c>
      <c r="P19">
        <v>29.447928287962601</v>
      </c>
      <c r="Q19">
        <v>26.503135459166401</v>
      </c>
      <c r="R19">
        <v>13.251567729583201</v>
      </c>
      <c r="S19">
        <v>8.8343784863888004</v>
      </c>
      <c r="T19">
        <v>6.6257838647916003</v>
      </c>
      <c r="U19">
        <v>5.3006270918332801</v>
      </c>
      <c r="V19">
        <v>4.4171892431944002</v>
      </c>
      <c r="W19">
        <v>3.7861622084523399</v>
      </c>
      <c r="X19">
        <v>3.3128919323958002</v>
      </c>
      <c r="Y19">
        <v>2.9447928287962601</v>
      </c>
      <c r="Z19">
        <v>2.65031354591664</v>
      </c>
      <c r="AA19">
        <v>1.32515677295832</v>
      </c>
      <c r="AB19">
        <v>0.88343784863887997</v>
      </c>
      <c r="AC19">
        <v>0.66257838647916001</v>
      </c>
      <c r="AD19">
        <v>0.53006270918332798</v>
      </c>
      <c r="AE19">
        <v>0.44171892431943999</v>
      </c>
      <c r="AF19">
        <v>0.378616220845234</v>
      </c>
      <c r="AG19">
        <v>0.33128919323958</v>
      </c>
      <c r="AH19">
        <v>0.29447928287962599</v>
      </c>
      <c r="AI19">
        <v>0.26503135459166399</v>
      </c>
      <c r="AK19" t="s">
        <v>473</v>
      </c>
      <c r="AL19" s="35">
        <f>INDEX(B1:AI58,MATCH(AL16,B1:B58,0),MATCH(AL15,B1:AI1,0))</f>
        <v>7.0171183680731097</v>
      </c>
    </row>
    <row r="20" spans="1:38">
      <c r="A20">
        <v>0.01</v>
      </c>
      <c r="B20">
        <v>3.25</v>
      </c>
      <c r="C20">
        <v>438.854609260524</v>
      </c>
      <c r="D20">
        <v>365.71217438376999</v>
      </c>
      <c r="E20">
        <v>313.46757804323101</v>
      </c>
      <c r="F20">
        <v>274.284130787827</v>
      </c>
      <c r="G20">
        <v>243.80811625584701</v>
      </c>
      <c r="H20">
        <v>219.427304630262</v>
      </c>
      <c r="I20">
        <v>109.713652315131</v>
      </c>
      <c r="J20">
        <v>73.142434876754095</v>
      </c>
      <c r="K20">
        <v>54.8568261575656</v>
      </c>
      <c r="L20">
        <v>43.885460926052403</v>
      </c>
      <c r="M20">
        <v>36.571217438376998</v>
      </c>
      <c r="N20">
        <v>31.346757804323101</v>
      </c>
      <c r="O20">
        <v>27.4284130787828</v>
      </c>
      <c r="P20">
        <v>24.380811625584698</v>
      </c>
      <c r="Q20">
        <v>21.942730463026201</v>
      </c>
      <c r="R20">
        <v>10.971365231513101</v>
      </c>
      <c r="S20">
        <v>7.3142434876754097</v>
      </c>
      <c r="T20">
        <v>5.4856826157565504</v>
      </c>
      <c r="U20">
        <v>4.3885460926052398</v>
      </c>
      <c r="V20">
        <v>3.6571217438376999</v>
      </c>
      <c r="W20">
        <v>3.13467578043231</v>
      </c>
      <c r="X20">
        <v>2.7428413078782699</v>
      </c>
      <c r="Y20">
        <v>2.4380811625584702</v>
      </c>
      <c r="Z20">
        <v>2.1942730463026199</v>
      </c>
      <c r="AA20">
        <v>1.0971365231513099</v>
      </c>
      <c r="AB20">
        <v>0.73142434876754103</v>
      </c>
      <c r="AC20">
        <v>0.54856826157565597</v>
      </c>
      <c r="AD20">
        <v>0.438854609260524</v>
      </c>
      <c r="AE20">
        <v>0.36571217438377002</v>
      </c>
      <c r="AF20">
        <v>0.313467578043232</v>
      </c>
      <c r="AG20">
        <v>0.27428413078782798</v>
      </c>
      <c r="AH20">
        <v>0.243808116255847</v>
      </c>
      <c r="AI20">
        <v>0.219427304630262</v>
      </c>
      <c r="AK20" t="s">
        <v>474</v>
      </c>
      <c r="AL20" s="35">
        <f>INDEX(B1:AI58,MATCH(AL17,B1:B58,0),MATCH(AL14,B1:AI1,0))</f>
        <v>10.9585545030278</v>
      </c>
    </row>
    <row r="21" spans="1:38">
      <c r="A21">
        <v>0.01</v>
      </c>
      <c r="B21">
        <v>3.5</v>
      </c>
      <c r="C21">
        <v>853.96870395410599</v>
      </c>
      <c r="D21">
        <v>711.64058662842103</v>
      </c>
      <c r="E21">
        <v>609.97764568150399</v>
      </c>
      <c r="F21">
        <v>533.73043997131595</v>
      </c>
      <c r="G21">
        <v>474.42705775228097</v>
      </c>
      <c r="H21">
        <v>426.984351977053</v>
      </c>
      <c r="I21">
        <v>213.49217598852599</v>
      </c>
      <c r="J21">
        <v>142.32811732568399</v>
      </c>
      <c r="K21">
        <v>106.74608799426299</v>
      </c>
      <c r="L21">
        <v>85.396870395410602</v>
      </c>
      <c r="M21">
        <v>71.164058662842194</v>
      </c>
      <c r="N21">
        <v>60.997764568150401</v>
      </c>
      <c r="O21">
        <v>53.373043997131603</v>
      </c>
      <c r="P21">
        <v>47.442705775228099</v>
      </c>
      <c r="Q21">
        <v>42.698435197705301</v>
      </c>
      <c r="R21">
        <v>21.349217598852601</v>
      </c>
      <c r="S21">
        <v>14.2328117325684</v>
      </c>
      <c r="T21">
        <v>10.6746087994263</v>
      </c>
      <c r="U21">
        <v>8.5396870395410591</v>
      </c>
      <c r="V21">
        <v>7.11640586628421</v>
      </c>
      <c r="W21">
        <v>6.0997764568150403</v>
      </c>
      <c r="X21">
        <v>5.33730439971316</v>
      </c>
      <c r="Y21">
        <v>4.7442705775228102</v>
      </c>
      <c r="Z21">
        <v>4.2698435197705296</v>
      </c>
      <c r="AA21">
        <v>2.1349217598852599</v>
      </c>
      <c r="AB21">
        <v>1.42328117325684</v>
      </c>
      <c r="AC21">
        <v>1.0674608799426299</v>
      </c>
      <c r="AD21">
        <v>0.85396870395410596</v>
      </c>
      <c r="AE21">
        <v>0.711640586628421</v>
      </c>
      <c r="AF21">
        <v>0.60997764568150403</v>
      </c>
      <c r="AG21">
        <v>0.53373043997131597</v>
      </c>
      <c r="AH21">
        <v>0.474427057752281</v>
      </c>
      <c r="AI21">
        <v>0.42698435197705298</v>
      </c>
      <c r="AK21" t="s">
        <v>475</v>
      </c>
      <c r="AL21" s="35">
        <f>INDEX(B1:AI58,MATCH(AL17,B1:B58,0),MATCH(AL15,B1:AI1,0))</f>
        <v>5.4792772515139401</v>
      </c>
    </row>
    <row r="22" spans="1:38">
      <c r="A22">
        <v>0.01</v>
      </c>
      <c r="B22">
        <v>3.75</v>
      </c>
      <c r="C22">
        <v>1421.24276168146</v>
      </c>
      <c r="D22">
        <v>1184.3689680678799</v>
      </c>
      <c r="E22">
        <v>1015.17340120104</v>
      </c>
      <c r="F22">
        <v>888.27672605091595</v>
      </c>
      <c r="G22">
        <v>789.57931204525801</v>
      </c>
      <c r="H22">
        <v>710.62138084073194</v>
      </c>
      <c r="I22">
        <v>355.31069042036597</v>
      </c>
      <c r="J22">
        <v>236.87379361357699</v>
      </c>
      <c r="K22">
        <v>177.65534521018299</v>
      </c>
      <c r="L22">
        <v>142.124276168146</v>
      </c>
      <c r="M22">
        <v>118.436896806788</v>
      </c>
      <c r="N22">
        <v>101.517340120104</v>
      </c>
      <c r="O22">
        <v>88.827672605091493</v>
      </c>
      <c r="P22">
        <v>78.957931204525806</v>
      </c>
      <c r="Q22">
        <v>71.062138084073197</v>
      </c>
      <c r="R22">
        <v>35.531069042036599</v>
      </c>
      <c r="S22">
        <v>23.687379361357699</v>
      </c>
      <c r="T22">
        <v>17.765534521018299</v>
      </c>
      <c r="U22">
        <v>14.212427616814599</v>
      </c>
      <c r="V22">
        <v>11.8436896806788</v>
      </c>
      <c r="W22">
        <v>10.151734012010399</v>
      </c>
      <c r="X22">
        <v>8.8827672605091497</v>
      </c>
      <c r="Y22">
        <v>7.8957931204525797</v>
      </c>
      <c r="Z22">
        <v>7.1062138084073201</v>
      </c>
      <c r="AA22">
        <v>3.55310690420366</v>
      </c>
      <c r="AB22">
        <v>2.3687379361357701</v>
      </c>
      <c r="AC22">
        <v>1.77655345210183</v>
      </c>
      <c r="AD22">
        <v>1.42124276168146</v>
      </c>
      <c r="AE22">
        <v>1.1843689680678799</v>
      </c>
      <c r="AF22">
        <v>1.01517340120104</v>
      </c>
      <c r="AG22">
        <v>0.88827672605091501</v>
      </c>
      <c r="AH22">
        <v>0.789579312045258</v>
      </c>
      <c r="AI22">
        <v>0.71062138084073201</v>
      </c>
    </row>
    <row r="23" spans="1:38">
      <c r="A23">
        <v>0.01</v>
      </c>
      <c r="B23">
        <v>4</v>
      </c>
      <c r="C23">
        <v>1402.6054133079199</v>
      </c>
      <c r="D23">
        <v>1168.8378444232601</v>
      </c>
      <c r="E23">
        <v>1001.86100950565</v>
      </c>
      <c r="F23">
        <v>876.62838331745002</v>
      </c>
      <c r="G23">
        <v>779.22522961551101</v>
      </c>
      <c r="H23">
        <v>701.30270665395994</v>
      </c>
      <c r="I23">
        <v>350.65135332697997</v>
      </c>
      <c r="J23">
        <v>233.767568884653</v>
      </c>
      <c r="K23">
        <v>175.32567666348999</v>
      </c>
      <c r="L23">
        <v>140.26054133079199</v>
      </c>
      <c r="M23">
        <v>116.883784442326</v>
      </c>
      <c r="N23">
        <v>100.18610095056501</v>
      </c>
      <c r="O23">
        <v>87.662838331744993</v>
      </c>
      <c r="P23">
        <v>77.922522961551095</v>
      </c>
      <c r="Q23">
        <v>70.130270665395997</v>
      </c>
      <c r="R23">
        <v>35.065135332697999</v>
      </c>
      <c r="S23">
        <v>23.376756888465302</v>
      </c>
      <c r="T23">
        <v>17.532567666348999</v>
      </c>
      <c r="U23">
        <v>14.026054133079199</v>
      </c>
      <c r="V23">
        <v>11.688378444232599</v>
      </c>
      <c r="W23">
        <v>10.0186100950565</v>
      </c>
      <c r="X23">
        <v>8.7662838331744997</v>
      </c>
      <c r="Y23">
        <v>7.7922522961551097</v>
      </c>
      <c r="Z23">
        <v>7.0130270665395997</v>
      </c>
      <c r="AA23">
        <v>3.5065135332697999</v>
      </c>
      <c r="AB23">
        <v>2.33767568884653</v>
      </c>
      <c r="AC23">
        <v>1.7532567666348999</v>
      </c>
      <c r="AD23">
        <v>1.40260541330792</v>
      </c>
      <c r="AE23">
        <v>1.1688378444232601</v>
      </c>
      <c r="AF23">
        <v>1.0018610095056499</v>
      </c>
      <c r="AG23">
        <v>0.87662838331744997</v>
      </c>
      <c r="AH23">
        <v>0.77922522961551099</v>
      </c>
      <c r="AI23">
        <v>0.70130270665396</v>
      </c>
      <c r="AK23" t="s">
        <v>476</v>
      </c>
      <c r="AL23" s="35">
        <f>((AL18*(AL15-AL12)*(AL17-AL11))+(AL19*(AL12-AL14)*(AL17-AL11))+(AL20*(AL15-AL12)*(AL11-AL16))+(AL21*(AL12-AL14)*(AL11-AL16)))/((AL15-AL14)*(AL17-AL16))</f>
        <v>6.9280304413998239</v>
      </c>
    </row>
    <row r="24" spans="1:38">
      <c r="A24">
        <v>0.01</v>
      </c>
      <c r="B24">
        <v>4.25</v>
      </c>
      <c r="C24">
        <v>1125.11917594237</v>
      </c>
      <c r="D24">
        <v>937.59931328531297</v>
      </c>
      <c r="E24">
        <v>803.65655424455394</v>
      </c>
      <c r="F24">
        <v>703.19948496398501</v>
      </c>
      <c r="G24">
        <v>625.06620885687505</v>
      </c>
      <c r="H24">
        <v>562.55958797118797</v>
      </c>
      <c r="I24">
        <v>281.27979398559398</v>
      </c>
      <c r="J24">
        <v>187.51986265706199</v>
      </c>
      <c r="K24">
        <v>140.63989699279699</v>
      </c>
      <c r="L24">
        <v>112.511917594237</v>
      </c>
      <c r="M24">
        <v>93.759931328531295</v>
      </c>
      <c r="N24">
        <v>80.365655424455397</v>
      </c>
      <c r="O24">
        <v>70.319948496398496</v>
      </c>
      <c r="P24">
        <v>62.506620885687497</v>
      </c>
      <c r="Q24">
        <v>56.255958797118801</v>
      </c>
      <c r="R24">
        <v>28.1279793985594</v>
      </c>
      <c r="S24">
        <v>18.751986265706201</v>
      </c>
      <c r="T24">
        <v>14.0639896992797</v>
      </c>
      <c r="U24">
        <v>11.251191759423699</v>
      </c>
      <c r="V24">
        <v>9.3759931328531305</v>
      </c>
      <c r="W24">
        <v>8.0365655424455404</v>
      </c>
      <c r="X24">
        <v>7.0319948496398501</v>
      </c>
      <c r="Y24">
        <v>6.2506620885687498</v>
      </c>
      <c r="Z24">
        <v>5.6255958797118799</v>
      </c>
      <c r="AA24">
        <v>2.81279793985594</v>
      </c>
      <c r="AB24">
        <v>1.87519862657062</v>
      </c>
      <c r="AC24">
        <v>1.40639896992797</v>
      </c>
      <c r="AD24">
        <v>1.12511917594237</v>
      </c>
      <c r="AE24">
        <v>0.93759931328531398</v>
      </c>
      <c r="AF24">
        <v>0.80365655424455396</v>
      </c>
      <c r="AG24">
        <v>0.70319948496398499</v>
      </c>
      <c r="AH24">
        <v>0.62506620885687503</v>
      </c>
      <c r="AI24">
        <v>0.56255958797118799</v>
      </c>
    </row>
    <row r="25" spans="1:38">
      <c r="A25">
        <v>0.01</v>
      </c>
      <c r="B25">
        <v>4.5</v>
      </c>
      <c r="C25">
        <v>1330.0971997178301</v>
      </c>
      <c r="D25">
        <v>1108.4143330981899</v>
      </c>
      <c r="E25">
        <v>950.06942836988105</v>
      </c>
      <c r="F25">
        <v>831.31074982364601</v>
      </c>
      <c r="G25">
        <v>738.94288873212895</v>
      </c>
      <c r="H25">
        <v>665.04859985891699</v>
      </c>
      <c r="I25">
        <v>332.52429992945798</v>
      </c>
      <c r="J25">
        <v>221.68286661963899</v>
      </c>
      <c r="K25">
        <v>166.26214996472899</v>
      </c>
      <c r="L25">
        <v>133.009719971783</v>
      </c>
      <c r="M25">
        <v>110.841433309819</v>
      </c>
      <c r="N25">
        <v>95.006942836988102</v>
      </c>
      <c r="O25">
        <v>83.131074982364595</v>
      </c>
      <c r="P25">
        <v>73.894288873213</v>
      </c>
      <c r="Q25">
        <v>66.504859985891699</v>
      </c>
      <c r="R25">
        <v>33.2524299929458</v>
      </c>
      <c r="S25">
        <v>22.168286661963801</v>
      </c>
      <c r="T25">
        <v>16.6262149964729</v>
      </c>
      <c r="U25">
        <v>13.3009719971783</v>
      </c>
      <c r="V25">
        <v>11.084143330981901</v>
      </c>
      <c r="W25">
        <v>9.5006942836988095</v>
      </c>
      <c r="X25">
        <v>8.3131074982364606</v>
      </c>
      <c r="Y25">
        <v>7.3894288873212997</v>
      </c>
      <c r="Z25">
        <v>6.6504859985891596</v>
      </c>
      <c r="AA25">
        <v>3.3252429992945798</v>
      </c>
      <c r="AB25">
        <v>2.2168286661963799</v>
      </c>
      <c r="AC25">
        <v>1.6626214996472899</v>
      </c>
      <c r="AD25">
        <v>1.3300971997178299</v>
      </c>
      <c r="AE25">
        <v>1.1084143330981899</v>
      </c>
      <c r="AF25">
        <v>0.95006942836988095</v>
      </c>
      <c r="AG25">
        <v>0.83131074982364594</v>
      </c>
      <c r="AH25">
        <v>0.73894288873212999</v>
      </c>
      <c r="AI25">
        <v>0.66504859985891696</v>
      </c>
    </row>
    <row r="26" spans="1:38">
      <c r="A26">
        <v>0.01</v>
      </c>
      <c r="B26">
        <v>4.75</v>
      </c>
      <c r="C26">
        <v>917.53226516443601</v>
      </c>
      <c r="D26">
        <v>764.61022097036403</v>
      </c>
      <c r="E26">
        <v>655.38018940316897</v>
      </c>
      <c r="F26">
        <v>573.45766572777302</v>
      </c>
      <c r="G26">
        <v>509.74014731357602</v>
      </c>
      <c r="H26">
        <v>458.76613258221801</v>
      </c>
      <c r="I26">
        <v>229.383066291109</v>
      </c>
      <c r="J26">
        <v>152.92204419407199</v>
      </c>
      <c r="K26">
        <v>114.691533145554</v>
      </c>
      <c r="L26">
        <v>91.753226516443704</v>
      </c>
      <c r="M26">
        <v>76.461022097036405</v>
      </c>
      <c r="N26">
        <v>65.538018940316903</v>
      </c>
      <c r="O26">
        <v>57.3457665727773</v>
      </c>
      <c r="P26">
        <v>50.974014731357599</v>
      </c>
      <c r="Q26">
        <v>45.876613258221802</v>
      </c>
      <c r="R26">
        <v>22.938306629110901</v>
      </c>
      <c r="S26">
        <v>15.2922044194072</v>
      </c>
      <c r="T26">
        <v>11.469153314555401</v>
      </c>
      <c r="U26">
        <v>9.17532265164437</v>
      </c>
      <c r="V26">
        <v>7.6461022097036402</v>
      </c>
      <c r="W26">
        <v>6.5538018940316896</v>
      </c>
      <c r="X26">
        <v>5.7345766572777297</v>
      </c>
      <c r="Y26">
        <v>5.0974014731357604</v>
      </c>
      <c r="Z26">
        <v>4.5876613258221797</v>
      </c>
      <c r="AA26">
        <v>2.2938306629110898</v>
      </c>
      <c r="AB26">
        <v>1.52922044194072</v>
      </c>
      <c r="AC26">
        <v>1.14691533145554</v>
      </c>
      <c r="AD26">
        <v>0.91753226516443698</v>
      </c>
      <c r="AE26">
        <v>0.76461022097036402</v>
      </c>
      <c r="AF26">
        <v>0.655380189403169</v>
      </c>
      <c r="AG26">
        <v>0.57345766572777301</v>
      </c>
      <c r="AH26">
        <v>0.50974014731357598</v>
      </c>
      <c r="AI26">
        <v>0.45876613258221799</v>
      </c>
    </row>
    <row r="27" spans="1:38">
      <c r="A27">
        <v>0.01</v>
      </c>
      <c r="B27">
        <v>5</v>
      </c>
      <c r="C27">
        <v>440.70427519643198</v>
      </c>
      <c r="D27">
        <v>367.253562663693</v>
      </c>
      <c r="E27">
        <v>314.78876799745098</v>
      </c>
      <c r="F27">
        <v>275.44017199776999</v>
      </c>
      <c r="G27">
        <v>244.83570844246199</v>
      </c>
      <c r="H27">
        <v>220.35213759821599</v>
      </c>
      <c r="I27">
        <v>110.17606879910799</v>
      </c>
      <c r="J27">
        <v>73.450712532738606</v>
      </c>
      <c r="K27">
        <v>55.088034399553997</v>
      </c>
      <c r="L27">
        <v>44.070427519643196</v>
      </c>
      <c r="M27">
        <v>36.725356266369303</v>
      </c>
      <c r="N27">
        <v>31.478876799745098</v>
      </c>
      <c r="O27">
        <v>27.544017199776999</v>
      </c>
      <c r="P27">
        <v>24.483570844246199</v>
      </c>
      <c r="Q27">
        <v>22.035213759821598</v>
      </c>
      <c r="R27">
        <v>11.017606879910799</v>
      </c>
      <c r="S27">
        <v>7.3450712532738596</v>
      </c>
      <c r="T27">
        <v>5.5088034399553996</v>
      </c>
      <c r="U27">
        <v>4.4070427519643198</v>
      </c>
      <c r="V27">
        <v>3.6725356266369298</v>
      </c>
      <c r="W27">
        <v>3.1478876799745099</v>
      </c>
      <c r="X27">
        <v>2.7544017199776998</v>
      </c>
      <c r="Y27">
        <v>2.4483570844246199</v>
      </c>
      <c r="Z27">
        <v>2.2035213759821599</v>
      </c>
      <c r="AA27">
        <v>1.10176068799108</v>
      </c>
      <c r="AB27">
        <v>0.73450712532738605</v>
      </c>
      <c r="AC27">
        <v>0.55088034399553998</v>
      </c>
      <c r="AD27">
        <v>0.44070427519643202</v>
      </c>
      <c r="AE27">
        <v>0.36725356266369302</v>
      </c>
      <c r="AF27">
        <v>0.31478876799745098</v>
      </c>
      <c r="AG27">
        <v>0.27544017199776999</v>
      </c>
      <c r="AH27">
        <v>0.244835708442462</v>
      </c>
      <c r="AI27">
        <v>0.22035213759821601</v>
      </c>
    </row>
    <row r="28" spans="1:38">
      <c r="A28">
        <v>0.01</v>
      </c>
      <c r="B28">
        <v>5.5</v>
      </c>
      <c r="C28">
        <v>801.27771255425205</v>
      </c>
      <c r="D28">
        <v>667.73142712854303</v>
      </c>
      <c r="E28">
        <v>572.34122325303701</v>
      </c>
      <c r="F28">
        <v>500.79857034640702</v>
      </c>
      <c r="G28">
        <v>445.154284752362</v>
      </c>
      <c r="H28">
        <v>400.63885627712602</v>
      </c>
      <c r="I28">
        <v>200.31942813856301</v>
      </c>
      <c r="J28">
        <v>133.54628542570799</v>
      </c>
      <c r="K28">
        <v>100.15971406928099</v>
      </c>
      <c r="L28">
        <v>80.127771255425202</v>
      </c>
      <c r="M28">
        <v>66.773142712854295</v>
      </c>
      <c r="N28">
        <v>57.234122325303701</v>
      </c>
      <c r="O28">
        <v>50.079857034640703</v>
      </c>
      <c r="P28">
        <v>44.515428475236199</v>
      </c>
      <c r="Q28">
        <v>40.063885627712601</v>
      </c>
      <c r="R28">
        <v>20.0319428138563</v>
      </c>
      <c r="S28">
        <v>13.354628542570801</v>
      </c>
      <c r="T28">
        <v>10.015971406928101</v>
      </c>
      <c r="U28">
        <v>8.0127771255425202</v>
      </c>
      <c r="V28">
        <v>6.6773142712854296</v>
      </c>
      <c r="W28">
        <v>5.7234122325303698</v>
      </c>
      <c r="X28">
        <v>5.0079857034640698</v>
      </c>
      <c r="Y28">
        <v>4.4515428475236201</v>
      </c>
      <c r="Z28">
        <v>4.0063885627712601</v>
      </c>
      <c r="AA28">
        <v>2.00319428138563</v>
      </c>
      <c r="AB28">
        <v>1.3354628542570799</v>
      </c>
      <c r="AC28">
        <v>1.0015971406928099</v>
      </c>
      <c r="AD28">
        <v>0.80127771255425195</v>
      </c>
      <c r="AE28">
        <v>0.66773142712854305</v>
      </c>
      <c r="AF28">
        <v>0.57234122325303705</v>
      </c>
      <c r="AG28">
        <v>0.50079857034640696</v>
      </c>
      <c r="AH28">
        <v>0.44515428475236202</v>
      </c>
      <c r="AI28">
        <v>0.40063885627712598</v>
      </c>
      <c r="AL28" s="142"/>
    </row>
    <row r="29" spans="1:38">
      <c r="A29">
        <v>0.01</v>
      </c>
      <c r="B29">
        <v>6</v>
      </c>
      <c r="C29">
        <v>684.89006173555799</v>
      </c>
      <c r="D29">
        <v>570.74171811296503</v>
      </c>
      <c r="E29">
        <v>489.20718695396999</v>
      </c>
      <c r="F29">
        <v>428.05628858472397</v>
      </c>
      <c r="G29">
        <v>380.49447874197602</v>
      </c>
      <c r="H29">
        <v>342.445030867779</v>
      </c>
      <c r="I29">
        <v>171.22251543388899</v>
      </c>
      <c r="J29">
        <v>114.148343622593</v>
      </c>
      <c r="K29">
        <v>85.611257716944806</v>
      </c>
      <c r="L29">
        <v>68.489006173555794</v>
      </c>
      <c r="M29">
        <v>57.074171811296502</v>
      </c>
      <c r="N29">
        <v>48.920718695396999</v>
      </c>
      <c r="O29">
        <v>42.805628858472403</v>
      </c>
      <c r="P29">
        <v>38.049447874197703</v>
      </c>
      <c r="Q29">
        <v>34.244503086777897</v>
      </c>
      <c r="R29">
        <v>17.122251543388899</v>
      </c>
      <c r="S29">
        <v>11.414834362259301</v>
      </c>
      <c r="T29">
        <v>8.5611257716944795</v>
      </c>
      <c r="U29">
        <v>6.8489006173555804</v>
      </c>
      <c r="V29">
        <v>5.7074171811296504</v>
      </c>
      <c r="W29">
        <v>4.8920718695397003</v>
      </c>
      <c r="X29">
        <v>4.2805628858472398</v>
      </c>
      <c r="Y29">
        <v>3.8049447874197599</v>
      </c>
      <c r="Z29">
        <v>3.4244503086777902</v>
      </c>
      <c r="AA29">
        <v>1.71222515433889</v>
      </c>
      <c r="AB29">
        <v>1.1414834362259301</v>
      </c>
      <c r="AC29">
        <v>0.856112577169448</v>
      </c>
      <c r="AD29">
        <v>0.684890061735558</v>
      </c>
      <c r="AE29">
        <v>0.57074171811296504</v>
      </c>
      <c r="AF29">
        <v>0.48920718695396997</v>
      </c>
      <c r="AG29">
        <v>0.428056288584724</v>
      </c>
      <c r="AH29">
        <v>0.380494478741977</v>
      </c>
      <c r="AI29">
        <v>0.342445030867779</v>
      </c>
    </row>
    <row r="30" spans="1:38">
      <c r="A30">
        <v>0.01</v>
      </c>
      <c r="B30">
        <v>6.5</v>
      </c>
      <c r="C30">
        <v>631.07472034578097</v>
      </c>
      <c r="D30">
        <v>525.89560028815004</v>
      </c>
      <c r="E30">
        <v>450.76765738984301</v>
      </c>
      <c r="F30">
        <v>394.42170021611298</v>
      </c>
      <c r="G30">
        <v>350.59706685876699</v>
      </c>
      <c r="H30">
        <v>315.53736017288998</v>
      </c>
      <c r="I30">
        <v>157.76868008644499</v>
      </c>
      <c r="J30">
        <v>105.17912005763</v>
      </c>
      <c r="K30">
        <v>78.884340043222593</v>
      </c>
      <c r="L30">
        <v>63.107472034578102</v>
      </c>
      <c r="M30">
        <v>52.5895600288151</v>
      </c>
      <c r="N30">
        <v>45.0767657389843</v>
      </c>
      <c r="O30">
        <v>39.442170021611297</v>
      </c>
      <c r="P30">
        <v>35.059706685876698</v>
      </c>
      <c r="Q30">
        <v>31.553736017289001</v>
      </c>
      <c r="R30">
        <v>15.776868008644501</v>
      </c>
      <c r="S30">
        <v>10.517912005763</v>
      </c>
      <c r="T30">
        <v>7.8884340043222601</v>
      </c>
      <c r="U30">
        <v>6.3107472034578098</v>
      </c>
      <c r="V30">
        <v>5.2589560028814999</v>
      </c>
      <c r="W30">
        <v>4.5076765738984301</v>
      </c>
      <c r="X30">
        <v>3.94421700216113</v>
      </c>
      <c r="Y30">
        <v>3.5059706685876701</v>
      </c>
      <c r="Z30">
        <v>3.1553736017289</v>
      </c>
      <c r="AA30">
        <v>1.57768680086445</v>
      </c>
      <c r="AB30">
        <v>1.0517912005762999</v>
      </c>
      <c r="AC30">
        <v>0.78884340043222601</v>
      </c>
      <c r="AD30">
        <v>0.63107472034578105</v>
      </c>
      <c r="AE30">
        <v>0.52589560028814997</v>
      </c>
      <c r="AF30">
        <v>0.45076765738984298</v>
      </c>
      <c r="AG30">
        <v>0.394421700216113</v>
      </c>
      <c r="AH30">
        <v>0.35059706685876701</v>
      </c>
      <c r="AI30">
        <v>0.31553736017289002</v>
      </c>
    </row>
    <row r="31" spans="1:38">
      <c r="A31">
        <v>0.01</v>
      </c>
      <c r="B31">
        <v>7</v>
      </c>
      <c r="C31">
        <v>389.978575874022</v>
      </c>
      <c r="D31">
        <v>324.982146561685</v>
      </c>
      <c r="E31">
        <v>278.55612562430201</v>
      </c>
      <c r="F31">
        <v>243.73660992126401</v>
      </c>
      <c r="G31">
        <v>216.65476437445699</v>
      </c>
      <c r="H31">
        <v>194.989287937011</v>
      </c>
      <c r="I31">
        <v>97.494643968505599</v>
      </c>
      <c r="J31">
        <v>64.996429312337099</v>
      </c>
      <c r="K31">
        <v>48.7473219842528</v>
      </c>
      <c r="L31">
        <v>38.997857587402201</v>
      </c>
      <c r="M31">
        <v>32.4982146561685</v>
      </c>
      <c r="N31">
        <v>27.855612562430199</v>
      </c>
      <c r="O31">
        <v>24.3736609921264</v>
      </c>
      <c r="P31">
        <v>21.665476437445701</v>
      </c>
      <c r="Q31">
        <v>19.498928793701101</v>
      </c>
      <c r="R31">
        <v>9.7494643968505699</v>
      </c>
      <c r="S31">
        <v>6.4996429312337103</v>
      </c>
      <c r="T31">
        <v>4.8747321984252796</v>
      </c>
      <c r="U31">
        <v>3.89978575874022</v>
      </c>
      <c r="V31">
        <v>3.2498214656168498</v>
      </c>
      <c r="W31">
        <v>2.7855612562430201</v>
      </c>
      <c r="X31">
        <v>2.4373660992126398</v>
      </c>
      <c r="Y31">
        <v>2.1665476437445701</v>
      </c>
      <c r="Z31">
        <v>1.94989287937011</v>
      </c>
      <c r="AA31">
        <v>0.97494643968505601</v>
      </c>
      <c r="AB31">
        <v>0.64996429312337101</v>
      </c>
      <c r="AC31">
        <v>0.487473219842528</v>
      </c>
      <c r="AD31">
        <v>0.38997857587402202</v>
      </c>
      <c r="AE31">
        <v>0.324982146561685</v>
      </c>
      <c r="AF31">
        <v>0.27855612562430199</v>
      </c>
      <c r="AG31">
        <v>0.243736609921264</v>
      </c>
      <c r="AH31">
        <v>0.21665476437445699</v>
      </c>
      <c r="AI31">
        <v>0.19498928793701101</v>
      </c>
    </row>
    <row r="32" spans="1:38">
      <c r="A32">
        <v>0.01</v>
      </c>
      <c r="B32">
        <v>7.5</v>
      </c>
      <c r="C32">
        <v>178.472669193878</v>
      </c>
      <c r="D32">
        <v>148.72722432823201</v>
      </c>
      <c r="E32">
        <v>127.480477995627</v>
      </c>
      <c r="F32">
        <v>111.54541824617399</v>
      </c>
      <c r="G32">
        <v>99.151482885487994</v>
      </c>
      <c r="H32">
        <v>89.236334596939102</v>
      </c>
      <c r="I32">
        <v>44.618167298469501</v>
      </c>
      <c r="J32">
        <v>29.745444865646299</v>
      </c>
      <c r="K32">
        <v>22.309083649234701</v>
      </c>
      <c r="L32">
        <v>17.847266919387799</v>
      </c>
      <c r="M32">
        <v>14.8727224328231</v>
      </c>
      <c r="N32">
        <v>12.7480477995627</v>
      </c>
      <c r="O32">
        <v>11.154541824617301</v>
      </c>
      <c r="P32">
        <v>9.9151482885487905</v>
      </c>
      <c r="Q32">
        <v>8.9236334596939102</v>
      </c>
      <c r="R32">
        <v>4.4618167298469604</v>
      </c>
      <c r="S32">
        <v>2.9745444865646302</v>
      </c>
      <c r="T32">
        <v>2.2309083649234802</v>
      </c>
      <c r="U32">
        <v>1.7847266919387801</v>
      </c>
      <c r="V32">
        <v>1.48727224328231</v>
      </c>
      <c r="W32">
        <v>1.2748047799562701</v>
      </c>
      <c r="X32">
        <v>1.1154541824617401</v>
      </c>
      <c r="Y32">
        <v>0.99151482885487896</v>
      </c>
      <c r="Z32">
        <v>0.89236334596939104</v>
      </c>
      <c r="AA32">
        <v>0.44618167298469502</v>
      </c>
      <c r="AB32">
        <v>0.29745444865646398</v>
      </c>
      <c r="AC32">
        <v>0.22309083649234701</v>
      </c>
      <c r="AD32">
        <v>0.178472669193878</v>
      </c>
      <c r="AE32">
        <v>0.14872722432823199</v>
      </c>
      <c r="AF32">
        <v>0.12748047799562701</v>
      </c>
      <c r="AG32">
        <v>0.11154541824617301</v>
      </c>
      <c r="AH32">
        <v>9.9151482885488001E-2</v>
      </c>
      <c r="AI32">
        <v>8.9236334596939096E-2</v>
      </c>
    </row>
    <row r="33" spans="1:35">
      <c r="A33">
        <v>0.01</v>
      </c>
      <c r="B33">
        <v>8</v>
      </c>
      <c r="C33">
        <v>181.72154591743799</v>
      </c>
      <c r="D33">
        <v>151.43462159786401</v>
      </c>
      <c r="E33">
        <v>129.80110422674099</v>
      </c>
      <c r="F33">
        <v>113.57596619839801</v>
      </c>
      <c r="G33">
        <v>100.956414398576</v>
      </c>
      <c r="H33">
        <v>90.860772958718997</v>
      </c>
      <c r="I33">
        <v>45.430386479359498</v>
      </c>
      <c r="J33">
        <v>30.286924319573</v>
      </c>
      <c r="K33">
        <v>22.715193239679699</v>
      </c>
      <c r="L33">
        <v>18.172154591743698</v>
      </c>
      <c r="M33">
        <v>15.143462159786401</v>
      </c>
      <c r="N33">
        <v>12.9801104226741</v>
      </c>
      <c r="O33">
        <v>11.3575966198398</v>
      </c>
      <c r="P33">
        <v>10.0956414398576</v>
      </c>
      <c r="Q33">
        <v>9.0860772958718901</v>
      </c>
      <c r="R33">
        <v>4.5430386479359397</v>
      </c>
      <c r="S33">
        <v>3.0286924319573001</v>
      </c>
      <c r="T33">
        <v>2.2715193239679699</v>
      </c>
      <c r="U33">
        <v>1.8172154591743801</v>
      </c>
      <c r="V33">
        <v>1.5143462159786401</v>
      </c>
      <c r="W33">
        <v>1.29801104226741</v>
      </c>
      <c r="X33">
        <v>1.13575966198398</v>
      </c>
      <c r="Y33">
        <v>1.0095641439857601</v>
      </c>
      <c r="Z33">
        <v>0.90860772958719005</v>
      </c>
      <c r="AA33">
        <v>0.45430386479359502</v>
      </c>
      <c r="AB33">
        <v>0.302869243195729</v>
      </c>
      <c r="AC33">
        <v>0.22715193239679701</v>
      </c>
      <c r="AD33">
        <v>0.181721545917438</v>
      </c>
      <c r="AE33">
        <v>0.151434621597864</v>
      </c>
      <c r="AF33">
        <v>0.12980110422674099</v>
      </c>
      <c r="AG33">
        <v>0.11357596619839801</v>
      </c>
      <c r="AH33">
        <v>0.100956414398576</v>
      </c>
      <c r="AI33">
        <v>9.0860772958718999E-2</v>
      </c>
    </row>
    <row r="34" spans="1:35">
      <c r="A34">
        <v>0.01</v>
      </c>
      <c r="B34">
        <v>8.5</v>
      </c>
      <c r="C34">
        <v>280.68473472292402</v>
      </c>
      <c r="D34">
        <v>233.90394560243601</v>
      </c>
      <c r="E34">
        <v>200.48909623066001</v>
      </c>
      <c r="F34">
        <v>175.42795920182701</v>
      </c>
      <c r="G34">
        <v>155.93596373495799</v>
      </c>
      <c r="H34">
        <v>140.34236736146201</v>
      </c>
      <c r="I34">
        <v>70.171183680731104</v>
      </c>
      <c r="J34">
        <v>46.780789120487398</v>
      </c>
      <c r="K34">
        <v>35.085591840365502</v>
      </c>
      <c r="L34">
        <v>28.0684734722924</v>
      </c>
      <c r="M34">
        <v>23.390394560243699</v>
      </c>
      <c r="N34">
        <v>20.048909623065999</v>
      </c>
      <c r="O34">
        <v>17.542795920182702</v>
      </c>
      <c r="P34">
        <v>15.593596373495799</v>
      </c>
      <c r="Q34">
        <v>14.0342367361462</v>
      </c>
      <c r="R34">
        <v>7.0171183680731097</v>
      </c>
      <c r="S34">
        <v>4.6780789120487398</v>
      </c>
      <c r="T34">
        <v>3.50855918403655</v>
      </c>
      <c r="U34">
        <v>2.8068473472292399</v>
      </c>
      <c r="V34">
        <v>2.3390394560243699</v>
      </c>
      <c r="W34">
        <v>2.0048909623065998</v>
      </c>
      <c r="X34">
        <v>1.7542795920182701</v>
      </c>
      <c r="Y34">
        <v>1.5593596373495799</v>
      </c>
      <c r="Z34">
        <v>1.4034236736146199</v>
      </c>
      <c r="AA34">
        <v>0.70171183680731097</v>
      </c>
      <c r="AB34">
        <v>0.46780789120487398</v>
      </c>
      <c r="AC34">
        <v>0.35085591840365499</v>
      </c>
      <c r="AD34">
        <v>0.28068473472292399</v>
      </c>
      <c r="AE34">
        <v>0.23390394560243699</v>
      </c>
      <c r="AF34">
        <v>0.20048909623066</v>
      </c>
      <c r="AG34">
        <v>0.17542795920182699</v>
      </c>
      <c r="AH34">
        <v>0.15593596373495799</v>
      </c>
      <c r="AI34">
        <v>0.14034236736146199</v>
      </c>
    </row>
    <row r="35" spans="1:35">
      <c r="A35">
        <v>0.01</v>
      </c>
      <c r="B35">
        <v>9</v>
      </c>
      <c r="C35">
        <v>219.17109006055699</v>
      </c>
      <c r="D35">
        <v>182.64257505046399</v>
      </c>
      <c r="E35">
        <v>156.55077861468399</v>
      </c>
      <c r="F35">
        <v>136.981931287848</v>
      </c>
      <c r="G35">
        <v>121.76171670030899</v>
      </c>
      <c r="H35">
        <v>109.585545030278</v>
      </c>
      <c r="I35">
        <v>54.792772515139397</v>
      </c>
      <c r="J35">
        <v>36.528515010092903</v>
      </c>
      <c r="K35">
        <v>27.396386257569699</v>
      </c>
      <c r="L35">
        <v>21.9171090060557</v>
      </c>
      <c r="M35">
        <v>18.264257505046402</v>
      </c>
      <c r="N35">
        <v>15.655077861468399</v>
      </c>
      <c r="O35">
        <v>13.6981931287848</v>
      </c>
      <c r="P35">
        <v>12.1761716700309</v>
      </c>
      <c r="Q35">
        <v>10.9585545030278</v>
      </c>
      <c r="R35">
        <v>5.4792772515139401</v>
      </c>
      <c r="S35">
        <v>3.6528515010092901</v>
      </c>
      <c r="T35">
        <v>2.73963862575697</v>
      </c>
      <c r="U35">
        <v>2.1917109006055702</v>
      </c>
      <c r="V35">
        <v>1.82642575050464</v>
      </c>
      <c r="W35">
        <v>1.5655077861468401</v>
      </c>
      <c r="X35">
        <v>1.3698193128784799</v>
      </c>
      <c r="Y35">
        <v>1.21761716700309</v>
      </c>
      <c r="Z35">
        <v>1.09585545030278</v>
      </c>
      <c r="AA35">
        <v>0.54792772515139399</v>
      </c>
      <c r="AB35">
        <v>0.36528515010092899</v>
      </c>
      <c r="AC35">
        <v>0.27396386257569699</v>
      </c>
      <c r="AD35">
        <v>0.21917109006055699</v>
      </c>
      <c r="AE35">
        <v>0.182642575050464</v>
      </c>
      <c r="AF35">
        <v>0.156550778614684</v>
      </c>
      <c r="AG35">
        <v>0.136981931287848</v>
      </c>
      <c r="AH35">
        <v>0.121761716700309</v>
      </c>
      <c r="AI35">
        <v>0.10958554503027799</v>
      </c>
    </row>
    <row r="36" spans="1:35">
      <c r="A36">
        <v>0.01</v>
      </c>
      <c r="B36">
        <v>9.5</v>
      </c>
      <c r="C36">
        <v>234.965482590764</v>
      </c>
      <c r="D36">
        <v>195.80456882563601</v>
      </c>
      <c r="E36">
        <v>167.83248756483101</v>
      </c>
      <c r="F36">
        <v>146.85342661922701</v>
      </c>
      <c r="G36">
        <v>130.536379217091</v>
      </c>
      <c r="H36">
        <v>117.482741295382</v>
      </c>
      <c r="I36">
        <v>58.741370647690999</v>
      </c>
      <c r="J36">
        <v>39.160913765127297</v>
      </c>
      <c r="K36">
        <v>29.3706853238455</v>
      </c>
      <c r="L36">
        <v>23.496548259076398</v>
      </c>
      <c r="M36">
        <v>19.580456882563599</v>
      </c>
      <c r="N36">
        <v>16.783248756483101</v>
      </c>
      <c r="O36">
        <v>14.6853426619227</v>
      </c>
      <c r="P36">
        <v>13.0536379217091</v>
      </c>
      <c r="Q36">
        <v>11.748274129538199</v>
      </c>
      <c r="R36">
        <v>5.8741370647690996</v>
      </c>
      <c r="S36">
        <v>3.9160913765127301</v>
      </c>
      <c r="T36">
        <v>2.9370685323845498</v>
      </c>
      <c r="U36">
        <v>2.3496548259076402</v>
      </c>
      <c r="V36">
        <v>1.9580456882563599</v>
      </c>
      <c r="W36">
        <v>1.67832487564831</v>
      </c>
      <c r="X36">
        <v>1.46853426619227</v>
      </c>
      <c r="Y36">
        <v>1.30536379217091</v>
      </c>
      <c r="Z36">
        <v>1.1748274129538201</v>
      </c>
      <c r="AA36">
        <v>0.58741370647691005</v>
      </c>
      <c r="AB36">
        <v>0.39160913765127298</v>
      </c>
      <c r="AC36">
        <v>0.29370685323845502</v>
      </c>
      <c r="AD36">
        <v>0.234965482590764</v>
      </c>
      <c r="AE36">
        <v>0.19580456882563599</v>
      </c>
      <c r="AF36">
        <v>0.16783248756483099</v>
      </c>
      <c r="AG36">
        <v>0.14685342661922701</v>
      </c>
      <c r="AH36">
        <v>0.13053637921709099</v>
      </c>
      <c r="AI36">
        <v>0.117482741295382</v>
      </c>
    </row>
    <row r="37" spans="1:35">
      <c r="A37">
        <v>0.01</v>
      </c>
      <c r="B37">
        <v>10</v>
      </c>
      <c r="C37">
        <v>240.23312993414299</v>
      </c>
      <c r="D37">
        <v>200.19427494511899</v>
      </c>
      <c r="E37">
        <v>171.59509281010199</v>
      </c>
      <c r="F37">
        <v>150.14570620883899</v>
      </c>
      <c r="G37">
        <v>133.46284996341299</v>
      </c>
      <c r="H37">
        <v>120.116564967071</v>
      </c>
      <c r="I37">
        <v>60.058282483535798</v>
      </c>
      <c r="J37">
        <v>40.038854989023903</v>
      </c>
      <c r="K37">
        <v>30.029141241767899</v>
      </c>
      <c r="L37">
        <v>24.023312993414301</v>
      </c>
      <c r="M37">
        <v>20.019427494511898</v>
      </c>
      <c r="N37">
        <v>17.159509281010202</v>
      </c>
      <c r="O37">
        <v>15.0145706208839</v>
      </c>
      <c r="P37">
        <v>13.3462849963413</v>
      </c>
      <c r="Q37">
        <v>12.011656496707101</v>
      </c>
      <c r="R37">
        <v>6.0058282483535796</v>
      </c>
      <c r="S37">
        <v>4.00388549890239</v>
      </c>
      <c r="T37">
        <v>3.0029141241767898</v>
      </c>
      <c r="U37">
        <v>2.4023312993414301</v>
      </c>
      <c r="V37">
        <v>2.0019427494511901</v>
      </c>
      <c r="W37">
        <v>1.7159509281010199</v>
      </c>
      <c r="X37">
        <v>1.50145706208839</v>
      </c>
      <c r="Y37">
        <v>1.33462849963413</v>
      </c>
      <c r="Z37">
        <v>1.2011656496707099</v>
      </c>
      <c r="AA37">
        <v>0.60058282483535796</v>
      </c>
      <c r="AB37">
        <v>0.40038854989023898</v>
      </c>
      <c r="AC37">
        <v>0.30029141241767898</v>
      </c>
      <c r="AD37">
        <v>0.240233129934143</v>
      </c>
      <c r="AE37">
        <v>0.20019427494511899</v>
      </c>
      <c r="AF37">
        <v>0.17159509281010199</v>
      </c>
      <c r="AG37">
        <v>0.15014570620883899</v>
      </c>
      <c r="AH37">
        <v>0.13346284996341301</v>
      </c>
      <c r="AI37">
        <v>0.120116564967071</v>
      </c>
    </row>
    <row r="38" spans="1:35">
      <c r="A38">
        <v>0.01</v>
      </c>
      <c r="B38">
        <v>12</v>
      </c>
      <c r="C38">
        <v>181.272797947296</v>
      </c>
      <c r="D38">
        <v>151.06066495607999</v>
      </c>
      <c r="E38">
        <v>129.480569962354</v>
      </c>
      <c r="F38">
        <v>113.29549871706</v>
      </c>
      <c r="G38">
        <v>100.70710997072</v>
      </c>
      <c r="H38">
        <v>90.636398973648198</v>
      </c>
      <c r="I38">
        <v>45.318199486824099</v>
      </c>
      <c r="J38">
        <v>30.212132991215999</v>
      </c>
      <c r="K38">
        <v>22.659099743412</v>
      </c>
      <c r="L38">
        <v>18.127279794729599</v>
      </c>
      <c r="M38">
        <v>15.106066495607999</v>
      </c>
      <c r="N38">
        <v>12.948056996235399</v>
      </c>
      <c r="O38">
        <v>11.329549871706</v>
      </c>
      <c r="P38">
        <v>10.070710997072</v>
      </c>
      <c r="Q38">
        <v>9.0636398973648191</v>
      </c>
      <c r="R38">
        <v>4.5318199486824096</v>
      </c>
      <c r="S38">
        <v>3.0212132991215999</v>
      </c>
      <c r="T38">
        <v>2.2659099743411999</v>
      </c>
      <c r="U38">
        <v>1.81272797947296</v>
      </c>
      <c r="V38">
        <v>1.5106066495607999</v>
      </c>
      <c r="W38">
        <v>1.29480569962354</v>
      </c>
      <c r="X38">
        <v>1.1329549871705999</v>
      </c>
      <c r="Y38">
        <v>1.0070710997072001</v>
      </c>
      <c r="Z38">
        <v>0.90636398973648202</v>
      </c>
      <c r="AA38">
        <v>0.45318199486824101</v>
      </c>
      <c r="AB38">
        <v>0.30212132991216001</v>
      </c>
      <c r="AC38">
        <v>0.22659099743412001</v>
      </c>
      <c r="AD38">
        <v>0.181272797947296</v>
      </c>
      <c r="AE38">
        <v>0.15106066495608</v>
      </c>
      <c r="AF38">
        <v>0.12948056996235399</v>
      </c>
      <c r="AG38">
        <v>0.11329549871706</v>
      </c>
      <c r="AH38">
        <v>0.10070710997071999</v>
      </c>
      <c r="AI38">
        <v>9.0636398973648197E-2</v>
      </c>
    </row>
    <row r="39" spans="1:35">
      <c r="A39">
        <v>0.01</v>
      </c>
      <c r="B39">
        <v>14</v>
      </c>
      <c r="C39">
        <v>74.2292227098268</v>
      </c>
      <c r="D39">
        <v>61.857685591522298</v>
      </c>
      <c r="E39">
        <v>53.020873364162</v>
      </c>
      <c r="F39">
        <v>46.393264193641699</v>
      </c>
      <c r="G39">
        <v>41.238457061014898</v>
      </c>
      <c r="H39">
        <v>37.1146113549134</v>
      </c>
      <c r="I39">
        <v>18.5573056774567</v>
      </c>
      <c r="J39">
        <v>12.371537118304399</v>
      </c>
      <c r="K39">
        <v>9.27865283872835</v>
      </c>
      <c r="L39">
        <v>7.4229222709826796</v>
      </c>
      <c r="M39">
        <v>6.1857685591522298</v>
      </c>
      <c r="N39">
        <v>5.3020873364162</v>
      </c>
      <c r="O39">
        <v>4.6393264193641697</v>
      </c>
      <c r="P39">
        <v>4.1238457061014904</v>
      </c>
      <c r="Q39">
        <v>3.7114611354913398</v>
      </c>
      <c r="R39">
        <v>1.8557305677456699</v>
      </c>
      <c r="S39">
        <v>1.2371537118304401</v>
      </c>
      <c r="T39">
        <v>0.92786528387283496</v>
      </c>
      <c r="U39">
        <v>0.74229222709826803</v>
      </c>
      <c r="V39">
        <v>0.61857685591522305</v>
      </c>
      <c r="W39">
        <v>0.53020873364162002</v>
      </c>
      <c r="X39">
        <v>0.46393264193641698</v>
      </c>
      <c r="Y39">
        <v>0.41238457061014899</v>
      </c>
      <c r="Z39">
        <v>0.37114611354913402</v>
      </c>
      <c r="AA39">
        <v>0.18557305677456701</v>
      </c>
      <c r="AB39">
        <v>0.123715371183044</v>
      </c>
      <c r="AC39">
        <v>9.2786528387283504E-2</v>
      </c>
      <c r="AD39">
        <v>7.4229222709826806E-2</v>
      </c>
      <c r="AE39">
        <v>6.1857685591522299E-2</v>
      </c>
      <c r="AF39">
        <v>5.3020873364162002E-2</v>
      </c>
      <c r="AG39">
        <v>4.6393264193641703E-2</v>
      </c>
      <c r="AH39">
        <v>4.1238457061014901E-2</v>
      </c>
      <c r="AI39">
        <v>3.7114611354913403E-2</v>
      </c>
    </row>
    <row r="40" spans="1:35">
      <c r="A40">
        <v>0.01</v>
      </c>
      <c r="B40">
        <v>16</v>
      </c>
      <c r="C40">
        <v>77.037963359117995</v>
      </c>
      <c r="D40">
        <v>64.198302799264994</v>
      </c>
      <c r="E40">
        <v>55.027116685084302</v>
      </c>
      <c r="F40">
        <v>48.148727099448799</v>
      </c>
      <c r="G40">
        <v>42.798868532843301</v>
      </c>
      <c r="H40">
        <v>38.518981679558998</v>
      </c>
      <c r="I40">
        <v>19.259490839779499</v>
      </c>
      <c r="J40">
        <v>12.839660559853</v>
      </c>
      <c r="K40">
        <v>9.6297454198897601</v>
      </c>
      <c r="L40">
        <v>7.7037963359118002</v>
      </c>
      <c r="M40">
        <v>6.4198302799264999</v>
      </c>
      <c r="N40">
        <v>5.5027116685084296</v>
      </c>
      <c r="O40">
        <v>4.81487270994488</v>
      </c>
      <c r="P40">
        <v>4.2798868532843404</v>
      </c>
      <c r="Q40">
        <v>3.8518981679559001</v>
      </c>
      <c r="R40">
        <v>1.9259490839779501</v>
      </c>
      <c r="S40">
        <v>1.2839660559852999</v>
      </c>
      <c r="T40">
        <v>0.96297454198897603</v>
      </c>
      <c r="U40">
        <v>0.77037963359118</v>
      </c>
      <c r="V40">
        <v>0.64198302799265095</v>
      </c>
      <c r="W40">
        <v>0.55027116685084299</v>
      </c>
      <c r="X40">
        <v>0.48148727099448801</v>
      </c>
      <c r="Y40">
        <v>0.42798868532843298</v>
      </c>
      <c r="Z40">
        <v>0.38518981679559</v>
      </c>
      <c r="AA40">
        <v>0.192594908397795</v>
      </c>
      <c r="AB40">
        <v>0.12839660559853</v>
      </c>
      <c r="AC40">
        <v>9.6297454198897597E-2</v>
      </c>
      <c r="AD40">
        <v>7.7037963359118E-2</v>
      </c>
      <c r="AE40">
        <v>6.4198302799265E-2</v>
      </c>
      <c r="AF40">
        <v>5.5027116685084303E-2</v>
      </c>
      <c r="AG40">
        <v>4.8148727099448799E-2</v>
      </c>
      <c r="AH40">
        <v>4.2798868532843301E-2</v>
      </c>
      <c r="AI40">
        <v>3.8518981679559E-2</v>
      </c>
    </row>
    <row r="41" spans="1:35">
      <c r="A41">
        <v>0.01</v>
      </c>
      <c r="B41">
        <v>18</v>
      </c>
      <c r="C41">
        <v>63.760540960433502</v>
      </c>
      <c r="D41">
        <v>53.133784133694597</v>
      </c>
      <c r="E41">
        <v>45.543243543166803</v>
      </c>
      <c r="F41">
        <v>39.850338100270903</v>
      </c>
      <c r="G41">
        <v>35.4225227557964</v>
      </c>
      <c r="H41">
        <v>31.880270480216701</v>
      </c>
      <c r="I41">
        <v>15.940135240108299</v>
      </c>
      <c r="J41">
        <v>10.6267568267389</v>
      </c>
      <c r="K41">
        <v>7.9700676200541896</v>
      </c>
      <c r="L41">
        <v>6.3760540960433501</v>
      </c>
      <c r="M41">
        <v>5.3133784133694597</v>
      </c>
      <c r="N41">
        <v>4.5543243543166803</v>
      </c>
      <c r="O41">
        <v>3.9850338100270899</v>
      </c>
      <c r="P41">
        <v>3.54225227557964</v>
      </c>
      <c r="Q41">
        <v>3.1880270480216701</v>
      </c>
      <c r="R41">
        <v>1.59401352401083</v>
      </c>
      <c r="S41">
        <v>1.0626756826738899</v>
      </c>
      <c r="T41">
        <v>0.79700676200541898</v>
      </c>
      <c r="U41">
        <v>0.63760540960433498</v>
      </c>
      <c r="V41">
        <v>0.53133784133694595</v>
      </c>
      <c r="W41">
        <v>0.455432435431668</v>
      </c>
      <c r="X41">
        <v>0.39850338100270899</v>
      </c>
      <c r="Y41">
        <v>0.35422522755796398</v>
      </c>
      <c r="Z41">
        <v>0.31880270480216699</v>
      </c>
      <c r="AA41">
        <v>0.159401352401083</v>
      </c>
      <c r="AB41">
        <v>0.10626756826738901</v>
      </c>
      <c r="AC41">
        <v>7.9700676200541901E-2</v>
      </c>
      <c r="AD41">
        <v>6.3760540960433501E-2</v>
      </c>
      <c r="AE41">
        <v>5.31337841336946E-2</v>
      </c>
      <c r="AF41">
        <v>4.55432435431668E-2</v>
      </c>
      <c r="AG41">
        <v>3.9850338100270902E-2</v>
      </c>
      <c r="AH41">
        <v>3.5422522755796403E-2</v>
      </c>
      <c r="AI41">
        <v>3.1880270480216702E-2</v>
      </c>
    </row>
    <row r="42" spans="1:35">
      <c r="A42">
        <v>0.01</v>
      </c>
      <c r="B42">
        <v>20</v>
      </c>
      <c r="C42">
        <v>42.363366989790002</v>
      </c>
      <c r="D42">
        <v>35.302805824825001</v>
      </c>
      <c r="E42">
        <v>30.259547849850001</v>
      </c>
      <c r="F42">
        <v>26.4771043686188</v>
      </c>
      <c r="G42">
        <v>23.535203883216699</v>
      </c>
      <c r="H42">
        <v>21.181683494895001</v>
      </c>
      <c r="I42">
        <v>10.590841747447501</v>
      </c>
      <c r="J42">
        <v>7.0605611649650104</v>
      </c>
      <c r="K42">
        <v>5.29542087372376</v>
      </c>
      <c r="L42">
        <v>4.2363366989789997</v>
      </c>
      <c r="M42">
        <v>3.5302805824824999</v>
      </c>
      <c r="N42">
        <v>3.0259547849850001</v>
      </c>
      <c r="O42">
        <v>2.64771043686188</v>
      </c>
      <c r="P42">
        <v>2.35352038832167</v>
      </c>
      <c r="Q42">
        <v>2.1181683494894998</v>
      </c>
      <c r="R42">
        <v>1.0590841747447499</v>
      </c>
      <c r="S42">
        <v>0.70605611649650102</v>
      </c>
      <c r="T42">
        <v>0.52954208737237596</v>
      </c>
      <c r="U42">
        <v>0.42363366989790002</v>
      </c>
      <c r="V42">
        <v>0.35302805824825001</v>
      </c>
      <c r="W42">
        <v>0.30259547849849999</v>
      </c>
      <c r="X42">
        <v>0.26477104368618798</v>
      </c>
      <c r="Y42">
        <v>0.23535203883216699</v>
      </c>
      <c r="Z42">
        <v>0.21181683494895001</v>
      </c>
      <c r="AA42">
        <v>0.10590841747447501</v>
      </c>
      <c r="AB42">
        <v>7.0605611649650096E-2</v>
      </c>
      <c r="AC42">
        <v>5.29542087372376E-2</v>
      </c>
      <c r="AD42">
        <v>4.2363366989790097E-2</v>
      </c>
      <c r="AE42">
        <v>3.5302805824825E-2</v>
      </c>
      <c r="AF42">
        <v>3.0259547849850001E-2</v>
      </c>
      <c r="AG42">
        <v>2.64771043686188E-2</v>
      </c>
      <c r="AH42">
        <v>2.3535203883216699E-2</v>
      </c>
      <c r="AI42">
        <v>2.1181683494895E-2</v>
      </c>
    </row>
    <row r="43" spans="1:35">
      <c r="A43">
        <v>0.01</v>
      </c>
      <c r="B43">
        <v>25</v>
      </c>
      <c r="C43">
        <v>31.746447435940699</v>
      </c>
      <c r="D43">
        <v>26.455372863283898</v>
      </c>
      <c r="E43">
        <v>22.6760338828147</v>
      </c>
      <c r="F43">
        <v>19.841529647462899</v>
      </c>
      <c r="G43">
        <v>17.6369152421892</v>
      </c>
      <c r="H43">
        <v>15.8732237179703</v>
      </c>
      <c r="I43">
        <v>7.9366118589851702</v>
      </c>
      <c r="J43">
        <v>5.2910745726567798</v>
      </c>
      <c r="K43">
        <v>3.9683059294925802</v>
      </c>
      <c r="L43">
        <v>3.1746447435940701</v>
      </c>
      <c r="M43">
        <v>2.6455372863283899</v>
      </c>
      <c r="N43">
        <v>2.2676033882814699</v>
      </c>
      <c r="O43">
        <v>1.9841529647462901</v>
      </c>
      <c r="P43">
        <v>1.7636915242189199</v>
      </c>
      <c r="Q43">
        <v>1.58732237179703</v>
      </c>
      <c r="R43">
        <v>0.79366118589851697</v>
      </c>
      <c r="S43">
        <v>0.52910745726567798</v>
      </c>
      <c r="T43">
        <v>0.39683059294925799</v>
      </c>
      <c r="U43">
        <v>0.317464474359406</v>
      </c>
      <c r="V43">
        <v>0.26455372863283899</v>
      </c>
      <c r="W43">
        <v>0.226760338828147</v>
      </c>
      <c r="X43">
        <v>0.19841529647462899</v>
      </c>
      <c r="Y43">
        <v>0.17636915242189199</v>
      </c>
      <c r="Z43">
        <v>0.158732237179703</v>
      </c>
      <c r="AA43">
        <v>7.9366118589851695E-2</v>
      </c>
      <c r="AB43">
        <v>5.2910745726567801E-2</v>
      </c>
      <c r="AC43">
        <v>3.9683059294925799E-2</v>
      </c>
      <c r="AD43">
        <v>3.1746447435940697E-2</v>
      </c>
      <c r="AE43">
        <v>2.6455372863283901E-2</v>
      </c>
      <c r="AF43">
        <v>2.2676033882814702E-2</v>
      </c>
      <c r="AG43">
        <v>1.9841529647462899E-2</v>
      </c>
      <c r="AH43">
        <v>1.7636915242189199E-2</v>
      </c>
      <c r="AI43">
        <v>1.58732237179703E-2</v>
      </c>
    </row>
    <row r="44" spans="1:35">
      <c r="A44">
        <v>0.01</v>
      </c>
      <c r="B44">
        <v>30</v>
      </c>
      <c r="C44">
        <v>16.458392879933701</v>
      </c>
      <c r="D44">
        <v>13.7153273999447</v>
      </c>
      <c r="E44">
        <v>11.7559949142383</v>
      </c>
      <c r="F44">
        <v>10.2864955499585</v>
      </c>
      <c r="G44">
        <v>9.1435515999631907</v>
      </c>
      <c r="H44">
        <v>8.22919643996687</v>
      </c>
      <c r="I44">
        <v>4.1145982199834297</v>
      </c>
      <c r="J44">
        <v>2.74306547998895</v>
      </c>
      <c r="K44">
        <v>2.05729910999171</v>
      </c>
      <c r="L44">
        <v>1.6458392879933701</v>
      </c>
      <c r="M44">
        <v>1.3715327399944699</v>
      </c>
      <c r="N44">
        <v>1.1755994914238299</v>
      </c>
      <c r="O44">
        <v>1.0286495549958501</v>
      </c>
      <c r="P44">
        <v>0.914355159996319</v>
      </c>
      <c r="Q44">
        <v>0.82291964399668704</v>
      </c>
      <c r="R44">
        <v>0.41145982199834302</v>
      </c>
      <c r="S44">
        <v>0.27430654799889498</v>
      </c>
      <c r="T44">
        <v>0.20572991099917101</v>
      </c>
      <c r="U44">
        <v>0.164583928799337</v>
      </c>
      <c r="V44">
        <v>0.13715327399944699</v>
      </c>
      <c r="W44">
        <v>0.11755994914238301</v>
      </c>
      <c r="X44">
        <v>0.10286495549958501</v>
      </c>
      <c r="Y44">
        <v>9.14355159996319E-2</v>
      </c>
      <c r="Z44">
        <v>8.2291964399668696E-2</v>
      </c>
      <c r="AA44">
        <v>4.1145982199834299E-2</v>
      </c>
      <c r="AB44">
        <v>2.7430654799889501E-2</v>
      </c>
      <c r="AC44">
        <v>2.0572991099917101E-2</v>
      </c>
      <c r="AD44">
        <v>1.6458392879933701E-2</v>
      </c>
      <c r="AE44">
        <v>1.37153273999447E-2</v>
      </c>
      <c r="AF44">
        <v>1.17559949142383E-2</v>
      </c>
      <c r="AG44">
        <v>1.02864955499585E-2</v>
      </c>
      <c r="AH44">
        <v>9.14355159996319E-3</v>
      </c>
      <c r="AI44">
        <v>8.2291964399668696E-3</v>
      </c>
    </row>
    <row r="45" spans="1:35">
      <c r="A45">
        <v>0.01</v>
      </c>
      <c r="B45">
        <v>35</v>
      </c>
      <c r="C45">
        <v>11.895117704529399</v>
      </c>
      <c r="D45">
        <v>9.9125980871078294</v>
      </c>
      <c r="E45">
        <v>8.4965126460924196</v>
      </c>
      <c r="F45">
        <v>7.4344485653308698</v>
      </c>
      <c r="G45">
        <v>6.6083987247385503</v>
      </c>
      <c r="H45">
        <v>5.9475588522646996</v>
      </c>
      <c r="I45">
        <v>2.9737794261323498</v>
      </c>
      <c r="J45">
        <v>1.98251961742156</v>
      </c>
      <c r="K45">
        <v>1.48688971306617</v>
      </c>
      <c r="L45">
        <v>1.1895117704529401</v>
      </c>
      <c r="M45">
        <v>0.99125980871078301</v>
      </c>
      <c r="N45">
        <v>0.84965126460924301</v>
      </c>
      <c r="O45">
        <v>0.74344485653308701</v>
      </c>
      <c r="P45">
        <v>0.66083987247385501</v>
      </c>
      <c r="Q45">
        <v>0.59475588522647005</v>
      </c>
      <c r="R45">
        <v>0.29737794261323502</v>
      </c>
      <c r="S45">
        <v>0.19825196174215601</v>
      </c>
      <c r="T45">
        <v>0.14868897130661701</v>
      </c>
      <c r="U45">
        <v>0.118951177045294</v>
      </c>
      <c r="V45">
        <v>9.9125980871078295E-2</v>
      </c>
      <c r="W45">
        <v>8.4965126460924204E-2</v>
      </c>
      <c r="X45">
        <v>7.4344485653308701E-2</v>
      </c>
      <c r="Y45">
        <v>6.6083987247385498E-2</v>
      </c>
      <c r="Z45">
        <v>5.9475588522646998E-2</v>
      </c>
      <c r="AA45">
        <v>2.9737794261323499E-2</v>
      </c>
      <c r="AB45">
        <v>1.98251961742156E-2</v>
      </c>
      <c r="AC45">
        <v>1.4868897130661699E-2</v>
      </c>
      <c r="AD45">
        <v>1.18951177045294E-2</v>
      </c>
      <c r="AE45">
        <v>9.9125980871078295E-3</v>
      </c>
      <c r="AF45">
        <v>8.4965126460924204E-3</v>
      </c>
      <c r="AG45">
        <v>7.4344485653308704E-3</v>
      </c>
      <c r="AH45">
        <v>6.6083987247385501E-3</v>
      </c>
      <c r="AI45">
        <v>5.9475588522646897E-3</v>
      </c>
    </row>
    <row r="46" spans="1:35">
      <c r="A46">
        <v>0.01</v>
      </c>
      <c r="B46">
        <v>40</v>
      </c>
      <c r="C46">
        <v>9.56010044038727</v>
      </c>
      <c r="D46">
        <v>7.9667503669893902</v>
      </c>
      <c r="E46">
        <v>6.8286431717051901</v>
      </c>
      <c r="F46">
        <v>5.9750627752420398</v>
      </c>
      <c r="G46">
        <v>5.3111669113262598</v>
      </c>
      <c r="H46">
        <v>4.7800502201936297</v>
      </c>
      <c r="I46">
        <v>2.39002511009681</v>
      </c>
      <c r="J46">
        <v>1.59335007339787</v>
      </c>
      <c r="K46">
        <v>1.1950125550484001</v>
      </c>
      <c r="L46">
        <v>0.95601004403872702</v>
      </c>
      <c r="M46">
        <v>0.79667503669893902</v>
      </c>
      <c r="N46">
        <v>0.68286431717051899</v>
      </c>
      <c r="O46">
        <v>0.59750627752420404</v>
      </c>
      <c r="P46">
        <v>0.53111669113262605</v>
      </c>
      <c r="Q46">
        <v>0.47800502201936301</v>
      </c>
      <c r="R46">
        <v>0.23900251100968101</v>
      </c>
      <c r="S46">
        <v>0.159335007339787</v>
      </c>
      <c r="T46">
        <v>0.11950125550484</v>
      </c>
      <c r="U46">
        <v>9.5601004403872702E-2</v>
      </c>
      <c r="V46">
        <v>7.9667503669893905E-2</v>
      </c>
      <c r="W46">
        <v>6.8286431717051899E-2</v>
      </c>
      <c r="X46">
        <v>5.9750627752420397E-2</v>
      </c>
      <c r="Y46">
        <v>5.3111669113262601E-2</v>
      </c>
      <c r="Z46">
        <v>4.7800502201936303E-2</v>
      </c>
      <c r="AA46">
        <v>2.3900251100968099E-2</v>
      </c>
      <c r="AB46">
        <v>1.59335007339787E-2</v>
      </c>
      <c r="AC46">
        <v>1.1950125550483999E-2</v>
      </c>
      <c r="AD46">
        <v>9.5601004403872702E-3</v>
      </c>
      <c r="AE46">
        <v>7.9667503669893901E-3</v>
      </c>
      <c r="AF46">
        <v>6.8286431717051897E-3</v>
      </c>
      <c r="AG46">
        <v>5.9750627752420396E-3</v>
      </c>
      <c r="AH46">
        <v>5.3111669113262601E-3</v>
      </c>
      <c r="AI46">
        <v>4.7800502201936299E-3</v>
      </c>
    </row>
    <row r="47" spans="1:35">
      <c r="A47">
        <v>0.01</v>
      </c>
      <c r="B47">
        <v>45</v>
      </c>
      <c r="C47">
        <v>7.2767159039963598</v>
      </c>
      <c r="D47">
        <v>6.0639299199969701</v>
      </c>
      <c r="E47">
        <v>5.1976542171402604</v>
      </c>
      <c r="F47">
        <v>4.5479474399977198</v>
      </c>
      <c r="G47">
        <v>4.0426199466646402</v>
      </c>
      <c r="H47">
        <v>3.6383579519981799</v>
      </c>
      <c r="I47">
        <v>1.81917897599909</v>
      </c>
      <c r="J47">
        <v>1.21278598399939</v>
      </c>
      <c r="K47">
        <v>0.90958948799954598</v>
      </c>
      <c r="L47">
        <v>0.72767159039963603</v>
      </c>
      <c r="M47">
        <v>0.60639299199969698</v>
      </c>
      <c r="N47">
        <v>0.51976542171402595</v>
      </c>
      <c r="O47">
        <v>0.45479474399977299</v>
      </c>
      <c r="P47">
        <v>0.40426199466646401</v>
      </c>
      <c r="Q47">
        <v>0.36383579519981801</v>
      </c>
      <c r="R47">
        <v>0.18191789759990901</v>
      </c>
      <c r="S47">
        <v>0.121278598399939</v>
      </c>
      <c r="T47">
        <v>9.09589487999546E-2</v>
      </c>
      <c r="U47">
        <v>7.2767159039963697E-2</v>
      </c>
      <c r="V47">
        <v>6.0639299199969701E-2</v>
      </c>
      <c r="W47">
        <v>5.1976542171402601E-2</v>
      </c>
      <c r="X47">
        <v>4.54794743999773E-2</v>
      </c>
      <c r="Y47">
        <v>4.0426199466646398E-2</v>
      </c>
      <c r="Z47">
        <v>3.63835795199818E-2</v>
      </c>
      <c r="AA47">
        <v>1.81917897599909E-2</v>
      </c>
      <c r="AB47">
        <v>1.21278598399939E-2</v>
      </c>
      <c r="AC47">
        <v>9.0958948799954604E-3</v>
      </c>
      <c r="AD47">
        <v>7.27671590399636E-3</v>
      </c>
      <c r="AE47">
        <v>6.0639299199969701E-3</v>
      </c>
      <c r="AF47">
        <v>5.1976542171402601E-3</v>
      </c>
      <c r="AG47">
        <v>4.5479474399977302E-3</v>
      </c>
      <c r="AH47">
        <v>4.0426199466646398E-3</v>
      </c>
      <c r="AI47">
        <v>3.63835795199818E-3</v>
      </c>
    </row>
    <row r="48" spans="1:35">
      <c r="A48">
        <v>0.01</v>
      </c>
      <c r="B48">
        <v>50</v>
      </c>
      <c r="C48">
        <v>5.3323995596647196</v>
      </c>
      <c r="D48">
        <v>4.4436662997205998</v>
      </c>
      <c r="E48">
        <v>3.8088568283319399</v>
      </c>
      <c r="F48">
        <v>3.3327497247904501</v>
      </c>
      <c r="G48">
        <v>2.9624441998137301</v>
      </c>
      <c r="H48">
        <v>2.6661997798323598</v>
      </c>
      <c r="I48">
        <v>1.3330998899161799</v>
      </c>
      <c r="J48">
        <v>0.88873325994412</v>
      </c>
      <c r="K48">
        <v>0.66654994495808995</v>
      </c>
      <c r="L48">
        <v>0.533239955966472</v>
      </c>
      <c r="M48">
        <v>0.44436662997206</v>
      </c>
      <c r="N48">
        <v>0.38088568283319402</v>
      </c>
      <c r="O48">
        <v>0.33327497247904497</v>
      </c>
      <c r="P48">
        <v>0.29624441998137302</v>
      </c>
      <c r="Q48">
        <v>0.266619977983236</v>
      </c>
      <c r="R48">
        <v>0.133309988991618</v>
      </c>
      <c r="S48">
        <v>8.8873325994412E-2</v>
      </c>
      <c r="T48">
        <v>6.6654994495809E-2</v>
      </c>
      <c r="U48">
        <v>5.3323995596647203E-2</v>
      </c>
      <c r="V48">
        <v>4.4436662997206E-2</v>
      </c>
      <c r="W48">
        <v>3.8088568283319399E-2</v>
      </c>
      <c r="X48">
        <v>3.33274972479045E-2</v>
      </c>
      <c r="Y48">
        <v>2.96244419981373E-2</v>
      </c>
      <c r="Z48">
        <v>2.6661997798323601E-2</v>
      </c>
      <c r="AA48">
        <v>1.3330998899161801E-2</v>
      </c>
      <c r="AB48">
        <v>8.8873325994411993E-3</v>
      </c>
      <c r="AC48">
        <v>6.6654994495809004E-3</v>
      </c>
      <c r="AD48">
        <v>5.3323995596647198E-3</v>
      </c>
      <c r="AE48">
        <v>4.4436662997205997E-3</v>
      </c>
      <c r="AF48">
        <v>3.8088568283319402E-3</v>
      </c>
      <c r="AG48">
        <v>3.3327497247904502E-3</v>
      </c>
      <c r="AH48">
        <v>2.9624441998137301E-3</v>
      </c>
      <c r="AI48">
        <v>2.6661997798323599E-3</v>
      </c>
    </row>
    <row r="49" spans="1:35">
      <c r="A49">
        <v>0.01</v>
      </c>
      <c r="B49">
        <v>55</v>
      </c>
      <c r="C49">
        <v>4.56445428869318</v>
      </c>
      <c r="D49">
        <v>3.8037119072443102</v>
      </c>
      <c r="E49">
        <v>3.2603244919237002</v>
      </c>
      <c r="F49">
        <v>2.8527839304332301</v>
      </c>
      <c r="G49">
        <v>2.5358079381628702</v>
      </c>
      <c r="H49">
        <v>2.28222714434659</v>
      </c>
      <c r="I49">
        <v>1.1411135721732899</v>
      </c>
      <c r="J49">
        <v>0.76074238144886297</v>
      </c>
      <c r="K49">
        <v>0.57055678608664695</v>
      </c>
      <c r="L49">
        <v>0.45644542886931799</v>
      </c>
      <c r="M49">
        <v>0.38037119072443099</v>
      </c>
      <c r="N49">
        <v>0.32603244919237001</v>
      </c>
      <c r="O49">
        <v>0.28527839304332298</v>
      </c>
      <c r="P49">
        <v>0.25358079381628701</v>
      </c>
      <c r="Q49">
        <v>0.228222714434659</v>
      </c>
      <c r="R49">
        <v>0.114111357217329</v>
      </c>
      <c r="S49">
        <v>7.60742381448863E-2</v>
      </c>
      <c r="T49">
        <v>5.7055678608664701E-2</v>
      </c>
      <c r="U49">
        <v>4.5644542886931802E-2</v>
      </c>
      <c r="V49">
        <v>3.8037119072443101E-2</v>
      </c>
      <c r="W49">
        <v>3.2603244919237002E-2</v>
      </c>
      <c r="X49">
        <v>2.8527839304332302E-2</v>
      </c>
      <c r="Y49">
        <v>2.53580793816287E-2</v>
      </c>
      <c r="Z49">
        <v>2.2822271443465901E-2</v>
      </c>
      <c r="AA49">
        <v>1.14111357217329E-2</v>
      </c>
      <c r="AB49">
        <v>7.6074238144886296E-3</v>
      </c>
      <c r="AC49">
        <v>5.7055678608664701E-3</v>
      </c>
      <c r="AD49">
        <v>4.5644542886931804E-3</v>
      </c>
      <c r="AE49">
        <v>3.80371190724431E-3</v>
      </c>
      <c r="AF49">
        <v>3.2603244919236999E-3</v>
      </c>
      <c r="AG49">
        <v>2.8527839304332298E-3</v>
      </c>
      <c r="AH49">
        <v>2.53580793816287E-3</v>
      </c>
      <c r="AI49">
        <v>2.2822271443465902E-3</v>
      </c>
    </row>
    <row r="50" spans="1:35">
      <c r="A50">
        <v>0.01</v>
      </c>
      <c r="B50">
        <v>60</v>
      </c>
      <c r="C50">
        <v>3.9308530723643198</v>
      </c>
      <c r="D50">
        <v>3.2757108936369401</v>
      </c>
      <c r="E50">
        <v>2.80775219454594</v>
      </c>
      <c r="F50">
        <v>2.4567831702277001</v>
      </c>
      <c r="G50">
        <v>2.1838072624246201</v>
      </c>
      <c r="H50">
        <v>1.9654265361821599</v>
      </c>
      <c r="I50">
        <v>0.98271326809108195</v>
      </c>
      <c r="J50">
        <v>0.655142178727388</v>
      </c>
      <c r="K50">
        <v>0.49135663404554097</v>
      </c>
      <c r="L50">
        <v>0.39308530723643298</v>
      </c>
      <c r="M50">
        <v>0.327571089363694</v>
      </c>
      <c r="N50">
        <v>0.28077521945459399</v>
      </c>
      <c r="O50">
        <v>0.24567831702276999</v>
      </c>
      <c r="P50">
        <v>0.21838072624246199</v>
      </c>
      <c r="Q50">
        <v>0.19654265361821599</v>
      </c>
      <c r="R50">
        <v>9.8271326809108203E-2</v>
      </c>
      <c r="S50">
        <v>6.5514217872738797E-2</v>
      </c>
      <c r="T50">
        <v>4.9135663404554102E-2</v>
      </c>
      <c r="U50">
        <v>3.9308530723643202E-2</v>
      </c>
      <c r="V50">
        <v>3.2757108936369399E-2</v>
      </c>
      <c r="W50">
        <v>2.8077521945459399E-2</v>
      </c>
      <c r="X50">
        <v>2.4567831702276999E-2</v>
      </c>
      <c r="Y50">
        <v>2.18380726242462E-2</v>
      </c>
      <c r="Z50">
        <v>1.9654265361821601E-2</v>
      </c>
      <c r="AA50">
        <v>9.8271326809108196E-3</v>
      </c>
      <c r="AB50">
        <v>6.5514217872738797E-3</v>
      </c>
      <c r="AC50">
        <v>4.9135663404554098E-3</v>
      </c>
      <c r="AD50">
        <v>3.93085307236432E-3</v>
      </c>
      <c r="AE50">
        <v>3.2757108936369399E-3</v>
      </c>
      <c r="AF50">
        <v>2.8077521945459498E-3</v>
      </c>
      <c r="AG50">
        <v>2.4567831702277001E-3</v>
      </c>
      <c r="AH50">
        <v>2.1838072624246201E-3</v>
      </c>
      <c r="AI50">
        <v>1.96542653618216E-3</v>
      </c>
    </row>
    <row r="51" spans="1:35">
      <c r="A51">
        <v>0.01</v>
      </c>
      <c r="B51">
        <v>65</v>
      </c>
      <c r="C51">
        <v>3.15473529443477</v>
      </c>
      <c r="D51">
        <v>2.6289460786956398</v>
      </c>
      <c r="E51">
        <v>2.25338235316769</v>
      </c>
      <c r="F51">
        <v>1.97170955902173</v>
      </c>
      <c r="G51">
        <v>1.75263071913043</v>
      </c>
      <c r="H51">
        <v>1.5773676472173801</v>
      </c>
      <c r="I51">
        <v>0.78868382360869405</v>
      </c>
      <c r="J51">
        <v>0.52578921573912896</v>
      </c>
      <c r="K51">
        <v>0.39434191180434702</v>
      </c>
      <c r="L51">
        <v>0.31547352944347701</v>
      </c>
      <c r="M51">
        <v>0.26289460786956398</v>
      </c>
      <c r="N51">
        <v>0.225338235316769</v>
      </c>
      <c r="O51">
        <v>0.19717095590217301</v>
      </c>
      <c r="P51">
        <v>0.17526307191304299</v>
      </c>
      <c r="Q51">
        <v>0.157736764721738</v>
      </c>
      <c r="R51">
        <v>7.8868382360869405E-2</v>
      </c>
      <c r="S51">
        <v>5.2578921573912897E-2</v>
      </c>
      <c r="T51">
        <v>3.9434191180434702E-2</v>
      </c>
      <c r="U51">
        <v>3.1547352944347698E-2</v>
      </c>
      <c r="V51">
        <v>2.62894607869564E-2</v>
      </c>
      <c r="W51">
        <v>2.2533823531676898E-2</v>
      </c>
      <c r="X51">
        <v>1.9717095590217299E-2</v>
      </c>
      <c r="Y51">
        <v>1.75263071913043E-2</v>
      </c>
      <c r="Z51">
        <v>1.57736764721738E-2</v>
      </c>
      <c r="AA51">
        <v>7.8868382360869401E-3</v>
      </c>
      <c r="AB51">
        <v>5.2578921573912902E-3</v>
      </c>
      <c r="AC51">
        <v>3.9434191180434701E-3</v>
      </c>
      <c r="AD51">
        <v>3.1547352944347701E-3</v>
      </c>
      <c r="AE51">
        <v>2.6289460786956399E-3</v>
      </c>
      <c r="AF51">
        <v>2.2533823531676899E-3</v>
      </c>
      <c r="AG51">
        <v>1.9717095590217298E-3</v>
      </c>
      <c r="AH51">
        <v>1.7526307191304299E-3</v>
      </c>
      <c r="AI51">
        <v>1.57736764721738E-3</v>
      </c>
    </row>
    <row r="52" spans="1:35">
      <c r="A52">
        <v>0.01</v>
      </c>
      <c r="B52">
        <v>70</v>
      </c>
      <c r="C52">
        <v>2.8280748184196001</v>
      </c>
      <c r="D52">
        <v>2.3567290153496701</v>
      </c>
      <c r="E52">
        <v>2.0200534417282898</v>
      </c>
      <c r="F52">
        <v>1.76754676151225</v>
      </c>
      <c r="G52">
        <v>1.5711526768997801</v>
      </c>
      <c r="H52">
        <v>1.4140374092098</v>
      </c>
      <c r="I52">
        <v>0.70701870460490102</v>
      </c>
      <c r="J52">
        <v>0.47134580306993401</v>
      </c>
      <c r="K52">
        <v>0.35350935230245001</v>
      </c>
      <c r="L52">
        <v>0.28280748184195997</v>
      </c>
      <c r="M52">
        <v>0.23567290153496701</v>
      </c>
      <c r="N52">
        <v>0.202005344172829</v>
      </c>
      <c r="O52">
        <v>0.176754676151225</v>
      </c>
      <c r="P52">
        <v>0.15711526768997799</v>
      </c>
      <c r="Q52">
        <v>0.14140374092097999</v>
      </c>
      <c r="R52">
        <v>7.0701870460490202E-2</v>
      </c>
      <c r="S52">
        <v>4.7134580306993398E-2</v>
      </c>
      <c r="T52">
        <v>3.5350935230245101E-2</v>
      </c>
      <c r="U52">
        <v>2.8280748184196E-2</v>
      </c>
      <c r="V52">
        <v>2.3567290153496699E-2</v>
      </c>
      <c r="W52">
        <v>2.0200534417282898E-2</v>
      </c>
      <c r="X52">
        <v>1.7675467615122498E-2</v>
      </c>
      <c r="Y52">
        <v>1.5711526768997799E-2</v>
      </c>
      <c r="Z52">
        <v>1.4140374092098E-2</v>
      </c>
      <c r="AA52">
        <v>7.0701870460490096E-3</v>
      </c>
      <c r="AB52">
        <v>4.71345803069934E-3</v>
      </c>
      <c r="AC52">
        <v>3.5350935230245E-3</v>
      </c>
      <c r="AD52">
        <v>2.8280748184196002E-3</v>
      </c>
      <c r="AE52">
        <v>2.35672901534967E-3</v>
      </c>
      <c r="AF52">
        <v>2.0200534417282902E-3</v>
      </c>
      <c r="AG52">
        <v>1.76754676151225E-3</v>
      </c>
      <c r="AH52">
        <v>1.5711526768997801E-3</v>
      </c>
      <c r="AI52">
        <v>1.4140374092098001E-3</v>
      </c>
    </row>
    <row r="53" spans="1:35">
      <c r="A53">
        <v>0.01</v>
      </c>
      <c r="B53">
        <v>75</v>
      </c>
      <c r="C53">
        <v>2.4054286052189799</v>
      </c>
      <c r="D53">
        <v>2.0045238376824899</v>
      </c>
      <c r="E53">
        <v>1.7181632894421299</v>
      </c>
      <c r="F53">
        <v>1.50339287826186</v>
      </c>
      <c r="G53">
        <v>1.33634922512166</v>
      </c>
      <c r="H53">
        <v>1.20271430260949</v>
      </c>
      <c r="I53">
        <v>0.60135715130474698</v>
      </c>
      <c r="J53">
        <v>0.40090476753649801</v>
      </c>
      <c r="K53">
        <v>0.30067857565237299</v>
      </c>
      <c r="L53">
        <v>0.24054286052189799</v>
      </c>
      <c r="M53">
        <v>0.200452383768249</v>
      </c>
      <c r="N53">
        <v>0.171816328944213</v>
      </c>
      <c r="O53">
        <v>0.150339287826186</v>
      </c>
      <c r="P53">
        <v>0.13363492251216599</v>
      </c>
      <c r="Q53">
        <v>0.120271430260949</v>
      </c>
      <c r="R53">
        <v>6.01357151304747E-2</v>
      </c>
      <c r="S53">
        <v>4.0090476753649802E-2</v>
      </c>
      <c r="T53">
        <v>3.0067857565237301E-2</v>
      </c>
      <c r="U53">
        <v>2.4054286052189799E-2</v>
      </c>
      <c r="V53">
        <v>2.0045238376824901E-2</v>
      </c>
      <c r="W53">
        <v>1.71816328944213E-2</v>
      </c>
      <c r="X53">
        <v>1.50339287826186E-2</v>
      </c>
      <c r="Y53">
        <v>1.3363492251216601E-2</v>
      </c>
      <c r="Z53">
        <v>1.2027143026094899E-2</v>
      </c>
      <c r="AA53">
        <v>6.0135715130474696E-3</v>
      </c>
      <c r="AB53">
        <v>4.00904767536498E-3</v>
      </c>
      <c r="AC53">
        <v>3.00678575652373E-3</v>
      </c>
      <c r="AD53">
        <v>2.4054286052189798E-3</v>
      </c>
      <c r="AE53">
        <v>2.00452383768249E-3</v>
      </c>
      <c r="AF53">
        <v>1.71816328944213E-3</v>
      </c>
      <c r="AG53">
        <v>1.50339287826186E-3</v>
      </c>
      <c r="AH53">
        <v>1.3363492251216599E-3</v>
      </c>
      <c r="AI53">
        <v>1.2027143026094899E-3</v>
      </c>
    </row>
    <row r="54" spans="1:35">
      <c r="A54">
        <v>0.01</v>
      </c>
      <c r="B54">
        <v>80</v>
      </c>
      <c r="C54">
        <v>2.0605304935120601</v>
      </c>
      <c r="D54">
        <v>1.7171087445933899</v>
      </c>
      <c r="E54">
        <v>1.4718074953657601</v>
      </c>
      <c r="F54">
        <v>1.2878315584450399</v>
      </c>
      <c r="G54">
        <v>1.1447391630622601</v>
      </c>
      <c r="H54">
        <v>1.03026524675603</v>
      </c>
      <c r="I54">
        <v>0.51513262337801702</v>
      </c>
      <c r="J54">
        <v>0.34342174891867799</v>
      </c>
      <c r="K54">
        <v>0.25756631168900801</v>
      </c>
      <c r="L54">
        <v>0.206053049351206</v>
      </c>
      <c r="M54">
        <v>0.171710874459339</v>
      </c>
      <c r="N54">
        <v>0.14718074953657601</v>
      </c>
      <c r="O54">
        <v>0.128783155844504</v>
      </c>
      <c r="P54">
        <v>0.114473916306226</v>
      </c>
      <c r="Q54">
        <v>0.103026524675603</v>
      </c>
      <c r="R54">
        <v>5.15132623378017E-2</v>
      </c>
      <c r="S54">
        <v>3.4342174891867798E-2</v>
      </c>
      <c r="T54">
        <v>2.5756631168900802E-2</v>
      </c>
      <c r="U54">
        <v>2.06053049351206E-2</v>
      </c>
      <c r="V54">
        <v>1.7171087445933899E-2</v>
      </c>
      <c r="W54">
        <v>1.47180749536576E-2</v>
      </c>
      <c r="X54">
        <v>1.2878315584450401E-2</v>
      </c>
      <c r="Y54">
        <v>1.14473916306226E-2</v>
      </c>
      <c r="Z54">
        <v>1.03026524675603E-2</v>
      </c>
      <c r="AA54">
        <v>5.15132623378017E-3</v>
      </c>
      <c r="AB54">
        <v>3.4342174891867799E-3</v>
      </c>
      <c r="AC54">
        <v>2.5756631168900798E-3</v>
      </c>
      <c r="AD54">
        <v>2.0605304935120599E-3</v>
      </c>
      <c r="AE54">
        <v>1.7171087445933899E-3</v>
      </c>
      <c r="AF54">
        <v>1.47180749536576E-3</v>
      </c>
      <c r="AG54">
        <v>1.2878315584450399E-3</v>
      </c>
      <c r="AH54">
        <v>1.14473916306226E-3</v>
      </c>
      <c r="AI54">
        <v>1.0302652467560299E-3</v>
      </c>
    </row>
    <row r="55" spans="1:35">
      <c r="A55">
        <v>0.01</v>
      </c>
      <c r="B55">
        <v>85</v>
      </c>
      <c r="C55">
        <v>2.2912979118240999</v>
      </c>
      <c r="D55">
        <v>1.9094149265200899</v>
      </c>
      <c r="E55">
        <v>1.63664136558864</v>
      </c>
      <c r="F55">
        <v>1.4320611948900599</v>
      </c>
      <c r="G55">
        <v>1.2729432843467201</v>
      </c>
      <c r="H55">
        <v>1.14564895591205</v>
      </c>
      <c r="I55">
        <v>0.57282447795602698</v>
      </c>
      <c r="J55">
        <v>0.38188298530401799</v>
      </c>
      <c r="K55">
        <v>0.28641223897801299</v>
      </c>
      <c r="L55">
        <v>0.22912979118241</v>
      </c>
      <c r="M55">
        <v>0.19094149265200899</v>
      </c>
      <c r="N55">
        <v>0.163664136558864</v>
      </c>
      <c r="O55">
        <v>0.143206119489006</v>
      </c>
      <c r="P55">
        <v>0.127294328434672</v>
      </c>
      <c r="Q55">
        <v>0.114564895591205</v>
      </c>
      <c r="R55">
        <v>5.7282447795602702E-2</v>
      </c>
      <c r="S55">
        <v>3.8188298530401801E-2</v>
      </c>
      <c r="T55">
        <v>2.8641223897801299E-2</v>
      </c>
      <c r="U55">
        <v>2.2912979118241E-2</v>
      </c>
      <c r="V55">
        <v>1.9094149265200901E-2</v>
      </c>
      <c r="W55">
        <v>1.6366413655886401E-2</v>
      </c>
      <c r="X55">
        <v>1.4320611948900599E-2</v>
      </c>
      <c r="Y55">
        <v>1.2729432843467199E-2</v>
      </c>
      <c r="Z55">
        <v>1.14564895591205E-2</v>
      </c>
      <c r="AA55">
        <v>5.72824477956027E-3</v>
      </c>
      <c r="AB55">
        <v>3.8188298530401799E-3</v>
      </c>
      <c r="AC55">
        <v>2.8641223897801298E-3</v>
      </c>
      <c r="AD55">
        <v>2.2912979118241E-3</v>
      </c>
      <c r="AE55">
        <v>1.9094149265200899E-3</v>
      </c>
      <c r="AF55">
        <v>1.63664136558864E-3</v>
      </c>
      <c r="AG55">
        <v>1.4320611948900599E-3</v>
      </c>
      <c r="AH55">
        <v>1.2729432843467199E-3</v>
      </c>
      <c r="AI55">
        <v>1.14564895591205E-3</v>
      </c>
    </row>
    <row r="56" spans="1:35">
      <c r="A56">
        <v>0.01</v>
      </c>
      <c r="B56">
        <v>90</v>
      </c>
      <c r="C56">
        <v>1.6730206621142001</v>
      </c>
      <c r="D56">
        <v>1.39418388509517</v>
      </c>
      <c r="E56">
        <v>1.195014758653</v>
      </c>
      <c r="F56">
        <v>1.0456379138213701</v>
      </c>
      <c r="G56">
        <v>0.92945592339677996</v>
      </c>
      <c r="H56">
        <v>0.83651033105710204</v>
      </c>
      <c r="I56">
        <v>0.41825516552855102</v>
      </c>
      <c r="J56">
        <v>0.27883677701903398</v>
      </c>
      <c r="K56">
        <v>0.20912758276427501</v>
      </c>
      <c r="L56">
        <v>0.16730206621141999</v>
      </c>
      <c r="M56">
        <v>0.13941838850951699</v>
      </c>
      <c r="N56">
        <v>0.11950147586529999</v>
      </c>
      <c r="O56">
        <v>0.10456379138213701</v>
      </c>
      <c r="P56">
        <v>9.2945592339678001E-2</v>
      </c>
      <c r="Q56">
        <v>8.3651033105710204E-2</v>
      </c>
      <c r="R56">
        <v>4.1825516552855102E-2</v>
      </c>
      <c r="S56">
        <v>2.7883677701903399E-2</v>
      </c>
      <c r="T56">
        <v>2.0912758276427499E-2</v>
      </c>
      <c r="U56">
        <v>1.6730206621142E-2</v>
      </c>
      <c r="V56">
        <v>1.39418388509517E-2</v>
      </c>
      <c r="W56">
        <v>1.1950147586529999E-2</v>
      </c>
      <c r="X56">
        <v>1.0456379138213699E-2</v>
      </c>
      <c r="Y56">
        <v>9.2945592339678008E-3</v>
      </c>
      <c r="Z56">
        <v>8.3651033105710208E-3</v>
      </c>
      <c r="AA56">
        <v>4.1825516552855104E-3</v>
      </c>
      <c r="AB56">
        <v>2.7883677701903398E-3</v>
      </c>
      <c r="AC56">
        <v>2.09127582764275E-3</v>
      </c>
      <c r="AD56">
        <v>1.6730206621141999E-3</v>
      </c>
      <c r="AE56">
        <v>1.3941838850951699E-3</v>
      </c>
      <c r="AF56">
        <v>1.1950147586529999E-3</v>
      </c>
      <c r="AG56">
        <v>1.04563791382137E-3</v>
      </c>
      <c r="AH56">
        <v>9.2945592339677998E-4</v>
      </c>
      <c r="AI56">
        <v>8.3651033105710203E-4</v>
      </c>
    </row>
    <row r="57" spans="1:35">
      <c r="A57">
        <v>0.01</v>
      </c>
      <c r="B57">
        <v>95</v>
      </c>
      <c r="C57">
        <v>1.8993866660554499</v>
      </c>
      <c r="D57">
        <v>1.58282222171287</v>
      </c>
      <c r="E57">
        <v>1.35670476146818</v>
      </c>
      <c r="F57">
        <v>1.18711666628465</v>
      </c>
      <c r="G57">
        <v>1.05521481447525</v>
      </c>
      <c r="H57">
        <v>0.94969333302772596</v>
      </c>
      <c r="I57">
        <v>0.47484666651386298</v>
      </c>
      <c r="J57">
        <v>0.31656444434257502</v>
      </c>
      <c r="K57">
        <v>0.23742333325693099</v>
      </c>
      <c r="L57">
        <v>0.18993866660554501</v>
      </c>
      <c r="M57">
        <v>0.15828222217128701</v>
      </c>
      <c r="N57">
        <v>0.13567047614681799</v>
      </c>
      <c r="O57">
        <v>0.118711666628465</v>
      </c>
      <c r="P57">
        <v>0.105521481447525</v>
      </c>
      <c r="Q57">
        <v>9.4969333302772602E-2</v>
      </c>
      <c r="R57">
        <v>4.7484666651386301E-2</v>
      </c>
      <c r="S57">
        <v>3.1656444434257497E-2</v>
      </c>
      <c r="T57">
        <v>2.3742333325693098E-2</v>
      </c>
      <c r="U57">
        <v>1.8993866660554502E-2</v>
      </c>
      <c r="V57">
        <v>1.58282222171287E-2</v>
      </c>
      <c r="W57">
        <v>1.3567047614681801E-2</v>
      </c>
      <c r="X57">
        <v>1.1871166662846501E-2</v>
      </c>
      <c r="Y57">
        <v>1.0552148144752501E-2</v>
      </c>
      <c r="Z57">
        <v>9.4969333302772595E-3</v>
      </c>
      <c r="AA57">
        <v>4.7484666651386297E-3</v>
      </c>
      <c r="AB57">
        <v>3.1656444434257501E-3</v>
      </c>
      <c r="AC57">
        <v>2.3742333325693101E-3</v>
      </c>
      <c r="AD57">
        <v>1.89938666605545E-3</v>
      </c>
      <c r="AE57">
        <v>1.5828222217128701E-3</v>
      </c>
      <c r="AF57">
        <v>1.35670476146818E-3</v>
      </c>
      <c r="AG57">
        <v>1.1871166662846501E-3</v>
      </c>
      <c r="AH57">
        <v>1.0552148144752499E-3</v>
      </c>
      <c r="AI57">
        <v>9.4969333302772599E-4</v>
      </c>
    </row>
    <row r="58" spans="1:35">
      <c r="A58">
        <v>0.01</v>
      </c>
      <c r="B58">
        <v>100</v>
      </c>
      <c r="C58">
        <v>1.9073510886702201</v>
      </c>
      <c r="D58">
        <v>1.5894592405585199</v>
      </c>
      <c r="E58">
        <v>1.3623936347644401</v>
      </c>
      <c r="F58">
        <v>1.1920944304188901</v>
      </c>
      <c r="G58">
        <v>1.0596394937056799</v>
      </c>
      <c r="H58">
        <v>0.95367554433511403</v>
      </c>
      <c r="I58">
        <v>0.47683777216755702</v>
      </c>
      <c r="J58">
        <v>0.31789184811170401</v>
      </c>
      <c r="K58">
        <v>0.23841888608377801</v>
      </c>
      <c r="L58">
        <v>0.190735108867022</v>
      </c>
      <c r="M58">
        <v>0.15894592405585201</v>
      </c>
      <c r="N58">
        <v>0.136239363476444</v>
      </c>
      <c r="O58">
        <v>0.119209443041889</v>
      </c>
      <c r="P58">
        <v>0.10596394937056799</v>
      </c>
      <c r="Q58">
        <v>9.5367554433511401E-2</v>
      </c>
      <c r="R58">
        <v>4.76837772167557E-2</v>
      </c>
      <c r="S58">
        <v>3.17891848111704E-2</v>
      </c>
      <c r="T58">
        <v>2.3841888608377802E-2</v>
      </c>
      <c r="U58">
        <v>1.90735108867022E-2</v>
      </c>
      <c r="V58">
        <v>1.58945924055852E-2</v>
      </c>
      <c r="W58">
        <v>1.3623936347644401E-2</v>
      </c>
      <c r="X58">
        <v>1.1920944304188901E-2</v>
      </c>
      <c r="Y58">
        <v>1.0596394937056801E-2</v>
      </c>
      <c r="Z58">
        <v>9.5367554433511397E-3</v>
      </c>
      <c r="AA58">
        <v>4.7683777216755699E-3</v>
      </c>
      <c r="AB58">
        <v>3.1789184811170401E-3</v>
      </c>
      <c r="AC58">
        <v>2.3841888608377802E-3</v>
      </c>
      <c r="AD58">
        <v>1.9073510886702201E-3</v>
      </c>
      <c r="AE58">
        <v>1.58945924055852E-3</v>
      </c>
      <c r="AF58">
        <v>1.3623936347644399E-3</v>
      </c>
      <c r="AG58">
        <v>1.1920944304188901E-3</v>
      </c>
      <c r="AH58">
        <v>1.0596394937056801E-3</v>
      </c>
      <c r="AI58">
        <v>9.5367554433511395E-4</v>
      </c>
    </row>
    <row r="59" spans="1:35">
      <c r="A59">
        <v>1.4999999999999999E-2</v>
      </c>
      <c r="B59">
        <v>0.1</v>
      </c>
      <c r="C59">
        <v>4912.5057185079104</v>
      </c>
      <c r="D59">
        <v>4093.7547654232599</v>
      </c>
      <c r="E59">
        <v>3508.9326560770801</v>
      </c>
      <c r="F59">
        <v>3070.3160740674398</v>
      </c>
      <c r="G59">
        <v>2729.1698436155002</v>
      </c>
      <c r="H59">
        <v>2456.2528592539502</v>
      </c>
      <c r="I59">
        <v>1228.1264296269701</v>
      </c>
      <c r="J59">
        <v>818.750953084652</v>
      </c>
      <c r="K59">
        <v>614.06321481348903</v>
      </c>
      <c r="L59">
        <v>491.250571850791</v>
      </c>
      <c r="M59">
        <v>409.375476542326</v>
      </c>
      <c r="N59">
        <v>350.89326560770797</v>
      </c>
      <c r="O59">
        <v>307.031607406744</v>
      </c>
      <c r="P59">
        <v>272.91698436155002</v>
      </c>
      <c r="Q59">
        <v>245.62528592539499</v>
      </c>
      <c r="R59">
        <v>122.812642962697</v>
      </c>
      <c r="S59">
        <v>81.875095308465305</v>
      </c>
      <c r="T59">
        <v>61.406321481348897</v>
      </c>
      <c r="U59">
        <v>49.1250571850791</v>
      </c>
      <c r="V59">
        <v>40.937547654232603</v>
      </c>
      <c r="W59">
        <v>35.089326560770701</v>
      </c>
      <c r="X59">
        <v>30.703160740674399</v>
      </c>
      <c r="Y59">
        <v>27.291698436154999</v>
      </c>
      <c r="Z59">
        <v>24.5625285925395</v>
      </c>
      <c r="AA59">
        <v>12.281264296269701</v>
      </c>
      <c r="AB59">
        <v>8.1875095308465191</v>
      </c>
      <c r="AC59">
        <v>6.1406321481348796</v>
      </c>
      <c r="AD59">
        <v>4.9125057185079104</v>
      </c>
      <c r="AE59">
        <v>4.0937547654232596</v>
      </c>
      <c r="AF59">
        <v>3.5089326560770799</v>
      </c>
      <c r="AG59">
        <v>3.0703160740674398</v>
      </c>
      <c r="AH59">
        <v>2.7291698436154999</v>
      </c>
      <c r="AI59">
        <v>2.4562528592539499</v>
      </c>
    </row>
    <row r="60" spans="1:35">
      <c r="A60">
        <v>1.4999999999999999E-2</v>
      </c>
      <c r="B60">
        <v>0.2</v>
      </c>
      <c r="C60">
        <v>2636.1453651530901</v>
      </c>
      <c r="D60">
        <v>2196.7878042942398</v>
      </c>
      <c r="E60">
        <v>1882.9609751093501</v>
      </c>
      <c r="F60">
        <v>1647.5908532206799</v>
      </c>
      <c r="G60">
        <v>1464.5252028628299</v>
      </c>
      <c r="H60">
        <v>1318.07268257654</v>
      </c>
      <c r="I60">
        <v>659.036341288274</v>
      </c>
      <c r="J60">
        <v>439.35756085884998</v>
      </c>
      <c r="K60">
        <v>329.518170644137</v>
      </c>
      <c r="L60">
        <v>263.61453651531002</v>
      </c>
      <c r="M60">
        <v>219.67878042942499</v>
      </c>
      <c r="N60">
        <v>188.296097510935</v>
      </c>
      <c r="O60">
        <v>164.75908532206799</v>
      </c>
      <c r="P60">
        <v>146.452520286283</v>
      </c>
      <c r="Q60">
        <v>131.80726825765399</v>
      </c>
      <c r="R60">
        <v>65.903634128827406</v>
      </c>
      <c r="S60">
        <v>43.935756085884897</v>
      </c>
      <c r="T60">
        <v>32.951817064413703</v>
      </c>
      <c r="U60">
        <v>26.361453651530901</v>
      </c>
      <c r="V60">
        <v>21.967878042942399</v>
      </c>
      <c r="W60">
        <v>18.8296097510935</v>
      </c>
      <c r="X60">
        <v>16.475908532206802</v>
      </c>
      <c r="Y60">
        <v>14.645252028628301</v>
      </c>
      <c r="Z60">
        <v>13.180726825765399</v>
      </c>
      <c r="AA60">
        <v>6.5903634128827404</v>
      </c>
      <c r="AB60">
        <v>4.3935756085884901</v>
      </c>
      <c r="AC60">
        <v>3.2951817064413702</v>
      </c>
      <c r="AD60">
        <v>2.6361453651530899</v>
      </c>
      <c r="AE60">
        <v>2.1967878042942401</v>
      </c>
      <c r="AF60">
        <v>1.8829609751093499</v>
      </c>
      <c r="AG60">
        <v>1.64759085322068</v>
      </c>
      <c r="AH60">
        <v>1.4645252028628299</v>
      </c>
      <c r="AI60">
        <v>1.3180726825765401</v>
      </c>
    </row>
    <row r="61" spans="1:35">
      <c r="A61">
        <v>1.4999999999999999E-2</v>
      </c>
      <c r="B61">
        <v>0.3</v>
      </c>
      <c r="C61">
        <v>1668.6429531839699</v>
      </c>
      <c r="D61">
        <v>1390.5357943199799</v>
      </c>
      <c r="E61">
        <v>1191.88782370284</v>
      </c>
      <c r="F61">
        <v>1042.90184573998</v>
      </c>
      <c r="G61">
        <v>927.02386287998797</v>
      </c>
      <c r="H61">
        <v>834.32147659198802</v>
      </c>
      <c r="I61">
        <v>417.16073829599401</v>
      </c>
      <c r="J61">
        <v>278.10715886399601</v>
      </c>
      <c r="K61">
        <v>208.580369147997</v>
      </c>
      <c r="L61">
        <v>166.86429531839701</v>
      </c>
      <c r="M61">
        <v>139.053579431998</v>
      </c>
      <c r="N61">
        <v>119.188782370284</v>
      </c>
      <c r="O61">
        <v>104.290184573998</v>
      </c>
      <c r="P61">
        <v>92.702386287998806</v>
      </c>
      <c r="Q61">
        <v>83.432147659198804</v>
      </c>
      <c r="R61">
        <v>41.716073829599402</v>
      </c>
      <c r="S61">
        <v>27.810715886399599</v>
      </c>
      <c r="T61">
        <v>20.858036914799701</v>
      </c>
      <c r="U61">
        <v>16.6864295318397</v>
      </c>
      <c r="V61">
        <v>13.9053579431998</v>
      </c>
      <c r="W61">
        <v>11.9188782370284</v>
      </c>
      <c r="X61">
        <v>10.429018457399801</v>
      </c>
      <c r="Y61">
        <v>9.2702386287998806</v>
      </c>
      <c r="Z61">
        <v>8.3432147659198801</v>
      </c>
      <c r="AA61">
        <v>4.17160738295994</v>
      </c>
      <c r="AB61">
        <v>2.7810715886399602</v>
      </c>
      <c r="AC61">
        <v>2.08580369147997</v>
      </c>
      <c r="AD61">
        <v>1.6686429531839699</v>
      </c>
      <c r="AE61">
        <v>1.3905357943199801</v>
      </c>
      <c r="AF61">
        <v>1.1918878237028401</v>
      </c>
      <c r="AG61">
        <v>1.0429018457399799</v>
      </c>
      <c r="AH61">
        <v>0.92702386287998795</v>
      </c>
      <c r="AI61">
        <v>0.83432147659198796</v>
      </c>
    </row>
    <row r="62" spans="1:35">
      <c r="A62">
        <v>1.4999999999999999E-2</v>
      </c>
      <c r="B62">
        <v>0.4</v>
      </c>
      <c r="C62">
        <v>1331.9224829085799</v>
      </c>
      <c r="D62">
        <v>1109.9354024238201</v>
      </c>
      <c r="E62">
        <v>951.37320207756295</v>
      </c>
      <c r="F62">
        <v>832.45155181786697</v>
      </c>
      <c r="G62">
        <v>739.95693494921602</v>
      </c>
      <c r="H62">
        <v>665.96124145429405</v>
      </c>
      <c r="I62">
        <v>332.98062072714703</v>
      </c>
      <c r="J62">
        <v>221.98708048476399</v>
      </c>
      <c r="K62">
        <v>166.490310363573</v>
      </c>
      <c r="L62">
        <v>133.192248290858</v>
      </c>
      <c r="M62">
        <v>110.993540242382</v>
      </c>
      <c r="N62">
        <v>95.137320207756304</v>
      </c>
      <c r="O62">
        <v>83.245155181786799</v>
      </c>
      <c r="P62">
        <v>73.995693494921596</v>
      </c>
      <c r="Q62">
        <v>66.5961241454294</v>
      </c>
      <c r="R62">
        <v>33.2980620727147</v>
      </c>
      <c r="S62">
        <v>22.198708048476401</v>
      </c>
      <c r="T62">
        <v>16.6490310363573</v>
      </c>
      <c r="U62">
        <v>13.319224829085799</v>
      </c>
      <c r="V62">
        <v>11.099354024238201</v>
      </c>
      <c r="W62">
        <v>9.5137320207756293</v>
      </c>
      <c r="X62">
        <v>8.3245155181786696</v>
      </c>
      <c r="Y62">
        <v>7.3995693494921504</v>
      </c>
      <c r="Z62">
        <v>6.6596124145429396</v>
      </c>
      <c r="AA62">
        <v>3.3298062072714698</v>
      </c>
      <c r="AB62">
        <v>2.2198708048476399</v>
      </c>
      <c r="AC62">
        <v>1.66490310363573</v>
      </c>
      <c r="AD62">
        <v>1.3319224829085801</v>
      </c>
      <c r="AE62">
        <v>1.1099354024238199</v>
      </c>
      <c r="AF62">
        <v>0.95137320207756204</v>
      </c>
      <c r="AG62">
        <v>0.83245155181786701</v>
      </c>
      <c r="AH62">
        <v>0.739956934949215</v>
      </c>
      <c r="AI62">
        <v>0.66596124145429303</v>
      </c>
    </row>
    <row r="63" spans="1:35">
      <c r="A63">
        <v>1.4999999999999999E-2</v>
      </c>
      <c r="B63">
        <v>0.5</v>
      </c>
      <c r="C63">
        <v>971.29740455024</v>
      </c>
      <c r="D63">
        <v>809.41450379186597</v>
      </c>
      <c r="E63">
        <v>693.78386039302904</v>
      </c>
      <c r="F63">
        <v>607.06087784390002</v>
      </c>
      <c r="G63">
        <v>539.60966919457803</v>
      </c>
      <c r="H63">
        <v>485.64870227512</v>
      </c>
      <c r="I63">
        <v>242.82435113756</v>
      </c>
      <c r="J63">
        <v>161.88290075837301</v>
      </c>
      <c r="K63">
        <v>121.41217556878</v>
      </c>
      <c r="L63">
        <v>97.129740455024006</v>
      </c>
      <c r="M63">
        <v>80.941450379186605</v>
      </c>
      <c r="N63">
        <v>69.378386039302896</v>
      </c>
      <c r="O63">
        <v>60.70608778439</v>
      </c>
      <c r="P63">
        <v>53.960966919457803</v>
      </c>
      <c r="Q63">
        <v>48.564870227512003</v>
      </c>
      <c r="R63">
        <v>24.282435113756001</v>
      </c>
      <c r="S63">
        <v>16.188290075837301</v>
      </c>
      <c r="T63">
        <v>12.141217556878001</v>
      </c>
      <c r="U63">
        <v>9.7129740455023992</v>
      </c>
      <c r="V63">
        <v>8.0941450379186595</v>
      </c>
      <c r="W63">
        <v>6.9378386039302899</v>
      </c>
      <c r="X63">
        <v>6.0706087784390004</v>
      </c>
      <c r="Y63">
        <v>5.3960966919457798</v>
      </c>
      <c r="Z63">
        <v>4.8564870227511996</v>
      </c>
      <c r="AA63">
        <v>2.4282435113755998</v>
      </c>
      <c r="AB63">
        <v>1.6188290075837299</v>
      </c>
      <c r="AC63">
        <v>1.2141217556877999</v>
      </c>
      <c r="AD63">
        <v>0.97129740455024005</v>
      </c>
      <c r="AE63">
        <v>0.80941450379186697</v>
      </c>
      <c r="AF63">
        <v>0.69378386039302897</v>
      </c>
      <c r="AG63">
        <v>0.60706087784389995</v>
      </c>
      <c r="AH63">
        <v>0.53960966919457798</v>
      </c>
      <c r="AI63">
        <v>0.48564870227512003</v>
      </c>
    </row>
    <row r="64" spans="1:35">
      <c r="A64">
        <v>1.4999999999999999E-2</v>
      </c>
      <c r="B64">
        <v>0.6</v>
      </c>
      <c r="C64">
        <v>805.08682701211399</v>
      </c>
      <c r="D64">
        <v>670.90568917676205</v>
      </c>
      <c r="E64">
        <v>575.06201929436702</v>
      </c>
      <c r="F64">
        <v>503.17926688257103</v>
      </c>
      <c r="G64">
        <v>447.27045945117499</v>
      </c>
      <c r="H64">
        <v>402.54341350605699</v>
      </c>
      <c r="I64">
        <v>201.27170675302801</v>
      </c>
      <c r="J64">
        <v>134.18113783535199</v>
      </c>
      <c r="K64">
        <v>100.63585337651401</v>
      </c>
      <c r="L64">
        <v>80.508682701211399</v>
      </c>
      <c r="M64">
        <v>67.090568917676194</v>
      </c>
      <c r="N64">
        <v>57.506201929436799</v>
      </c>
      <c r="O64">
        <v>50.317926688257103</v>
      </c>
      <c r="P64">
        <v>44.727045945117403</v>
      </c>
      <c r="Q64">
        <v>40.254341350605699</v>
      </c>
      <c r="R64">
        <v>20.1271706753028</v>
      </c>
      <c r="S64">
        <v>13.418113783535199</v>
      </c>
      <c r="T64">
        <v>10.0635853376514</v>
      </c>
      <c r="U64">
        <v>8.0508682701211498</v>
      </c>
      <c r="V64">
        <v>6.7090568917676201</v>
      </c>
      <c r="W64">
        <v>5.7506201929436704</v>
      </c>
      <c r="X64">
        <v>5.0317926688257097</v>
      </c>
      <c r="Y64">
        <v>4.4727045945117396</v>
      </c>
      <c r="Z64">
        <v>4.0254341350605696</v>
      </c>
      <c r="AA64">
        <v>2.0127170675302799</v>
      </c>
      <c r="AB64">
        <v>1.3418113783535199</v>
      </c>
      <c r="AC64">
        <v>1.00635853376514</v>
      </c>
      <c r="AD64">
        <v>0.80508682701211398</v>
      </c>
      <c r="AE64">
        <v>0.67090568917676197</v>
      </c>
      <c r="AF64">
        <v>0.57506201929436795</v>
      </c>
      <c r="AG64">
        <v>0.50317926688257197</v>
      </c>
      <c r="AH64">
        <v>0.447270459451174</v>
      </c>
      <c r="AI64">
        <v>0.40254341350605699</v>
      </c>
    </row>
    <row r="65" spans="1:35">
      <c r="A65">
        <v>1.4999999999999999E-2</v>
      </c>
      <c r="B65">
        <v>0.7</v>
      </c>
      <c r="C65">
        <v>675.93052168884105</v>
      </c>
      <c r="D65">
        <v>563.27543474070103</v>
      </c>
      <c r="E65">
        <v>482.80751549202898</v>
      </c>
      <c r="F65">
        <v>422.45657605552498</v>
      </c>
      <c r="G65">
        <v>375.51695649380002</v>
      </c>
      <c r="H65">
        <v>337.96526084442002</v>
      </c>
      <c r="I65">
        <v>168.98263042221001</v>
      </c>
      <c r="J65">
        <v>112.65508694814</v>
      </c>
      <c r="K65">
        <v>84.491315211105103</v>
      </c>
      <c r="L65">
        <v>67.5930521688841</v>
      </c>
      <c r="M65">
        <v>56.327543474070097</v>
      </c>
      <c r="N65">
        <v>48.280751549202897</v>
      </c>
      <c r="O65">
        <v>42.245657605552502</v>
      </c>
      <c r="P65">
        <v>37.551695649380001</v>
      </c>
      <c r="Q65">
        <v>33.796526084442</v>
      </c>
      <c r="R65">
        <v>16.898263042221</v>
      </c>
      <c r="S65">
        <v>11.265508694814001</v>
      </c>
      <c r="T65">
        <v>8.4491315211105107</v>
      </c>
      <c r="U65">
        <v>6.7593052168884</v>
      </c>
      <c r="V65">
        <v>5.6327543474070003</v>
      </c>
      <c r="W65">
        <v>4.82807515492029</v>
      </c>
      <c r="X65">
        <v>4.22456576055525</v>
      </c>
      <c r="Y65">
        <v>3.7551695649379999</v>
      </c>
      <c r="Z65">
        <v>3.3796526084442</v>
      </c>
      <c r="AA65">
        <v>1.6898263042221</v>
      </c>
      <c r="AB65">
        <v>1.1265508694813999</v>
      </c>
      <c r="AC65">
        <v>0.84491315211105</v>
      </c>
      <c r="AD65">
        <v>0.67593052168884105</v>
      </c>
      <c r="AE65">
        <v>0.56327543474070096</v>
      </c>
      <c r="AF65">
        <v>0.48280751549202899</v>
      </c>
      <c r="AG65">
        <v>0.422456576055525</v>
      </c>
      <c r="AH65">
        <v>0.37551695649380001</v>
      </c>
      <c r="AI65">
        <v>0.33796526084442002</v>
      </c>
    </row>
    <row r="66" spans="1:35">
      <c r="A66">
        <v>1.4999999999999999E-2</v>
      </c>
      <c r="B66">
        <v>0.8</v>
      </c>
      <c r="C66">
        <v>565.00128515093604</v>
      </c>
      <c r="D66">
        <v>470.83440429244598</v>
      </c>
      <c r="E66">
        <v>403.57234653638199</v>
      </c>
      <c r="F66">
        <v>353.12580321933501</v>
      </c>
      <c r="G66">
        <v>313.88960286163098</v>
      </c>
      <c r="H66">
        <v>282.50064257546802</v>
      </c>
      <c r="I66">
        <v>141.25032128773401</v>
      </c>
      <c r="J66">
        <v>94.166880858489293</v>
      </c>
      <c r="K66">
        <v>70.625160643867005</v>
      </c>
      <c r="L66">
        <v>56.5001285150936</v>
      </c>
      <c r="M66">
        <v>47.083440429244597</v>
      </c>
      <c r="N66">
        <v>40.357234653638301</v>
      </c>
      <c r="O66">
        <v>35.312580321933503</v>
      </c>
      <c r="P66">
        <v>31.388960286163101</v>
      </c>
      <c r="Q66">
        <v>28.2500642575468</v>
      </c>
      <c r="R66">
        <v>14.1250321287734</v>
      </c>
      <c r="S66">
        <v>9.4166880858489392</v>
      </c>
      <c r="T66">
        <v>7.0625160643867</v>
      </c>
      <c r="U66">
        <v>5.6500128515093602</v>
      </c>
      <c r="V66">
        <v>4.7083440429244696</v>
      </c>
      <c r="W66">
        <v>4.0357234653638301</v>
      </c>
      <c r="X66">
        <v>3.53125803219335</v>
      </c>
      <c r="Y66">
        <v>3.1388960286163101</v>
      </c>
      <c r="Z66">
        <v>2.8250064257546801</v>
      </c>
      <c r="AA66">
        <v>1.41250321287734</v>
      </c>
      <c r="AB66">
        <v>0.94166880858489299</v>
      </c>
      <c r="AC66">
        <v>0.70625160643867002</v>
      </c>
      <c r="AD66">
        <v>0.56500128515093595</v>
      </c>
      <c r="AE66">
        <v>0.470834404292446</v>
      </c>
      <c r="AF66">
        <v>0.40357234653638302</v>
      </c>
      <c r="AG66">
        <v>0.35312580321933501</v>
      </c>
      <c r="AH66">
        <v>0.31388960286163098</v>
      </c>
      <c r="AI66">
        <v>0.28250064257546798</v>
      </c>
    </row>
    <row r="67" spans="1:35">
      <c r="A67">
        <v>1.4999999999999999E-2</v>
      </c>
      <c r="B67">
        <v>0.9</v>
      </c>
      <c r="C67">
        <v>489.31456915812498</v>
      </c>
      <c r="D67">
        <v>407.76214096510398</v>
      </c>
      <c r="E67">
        <v>349.51040654151802</v>
      </c>
      <c r="F67">
        <v>305.82160572382799</v>
      </c>
      <c r="G67">
        <v>271.84142731006898</v>
      </c>
      <c r="H67">
        <v>244.65728457906201</v>
      </c>
      <c r="I67">
        <v>122.328642289531</v>
      </c>
      <c r="J67">
        <v>81.552428193020901</v>
      </c>
      <c r="K67">
        <v>61.164321144765701</v>
      </c>
      <c r="L67">
        <v>48.931456915812497</v>
      </c>
      <c r="M67">
        <v>40.776214096510401</v>
      </c>
      <c r="N67">
        <v>34.951040654151797</v>
      </c>
      <c r="O67">
        <v>30.582160572382801</v>
      </c>
      <c r="P67">
        <v>27.184142731006901</v>
      </c>
      <c r="Q67">
        <v>24.465728457906199</v>
      </c>
      <c r="R67">
        <v>12.232864228953099</v>
      </c>
      <c r="S67">
        <v>8.1552428193020905</v>
      </c>
      <c r="T67">
        <v>6.1164321144765603</v>
      </c>
      <c r="U67">
        <v>4.8931456915812497</v>
      </c>
      <c r="V67">
        <v>4.0776214096510399</v>
      </c>
      <c r="W67">
        <v>3.4951040654151799</v>
      </c>
      <c r="X67">
        <v>3.0582160572382802</v>
      </c>
      <c r="Y67">
        <v>2.7184142731006902</v>
      </c>
      <c r="Z67">
        <v>2.44657284579062</v>
      </c>
      <c r="AA67">
        <v>1.22328642289531</v>
      </c>
      <c r="AB67">
        <v>0.81552428193020898</v>
      </c>
      <c r="AC67">
        <v>0.61164321144765699</v>
      </c>
      <c r="AD67">
        <v>0.48931456915812499</v>
      </c>
      <c r="AE67">
        <v>0.40776214096510399</v>
      </c>
      <c r="AF67">
        <v>0.34951040654151799</v>
      </c>
      <c r="AG67">
        <v>0.30582160572382799</v>
      </c>
      <c r="AH67">
        <v>0.27184142731006899</v>
      </c>
      <c r="AI67">
        <v>0.244657284579062</v>
      </c>
    </row>
    <row r="68" spans="1:35">
      <c r="A68">
        <v>1.4999999999999999E-2</v>
      </c>
      <c r="B68">
        <v>1</v>
      </c>
      <c r="C68">
        <v>465.07694371102798</v>
      </c>
      <c r="D68">
        <v>387.56411975919002</v>
      </c>
      <c r="E68">
        <v>332.19781693644802</v>
      </c>
      <c r="F68">
        <v>290.67308981939198</v>
      </c>
      <c r="G68">
        <v>258.37607983945998</v>
      </c>
      <c r="H68">
        <v>232.53847185551399</v>
      </c>
      <c r="I68">
        <v>116.26923592775699</v>
      </c>
      <c r="J68">
        <v>77.512823951837902</v>
      </c>
      <c r="K68">
        <v>58.134617963878497</v>
      </c>
      <c r="L68">
        <v>46.507694371102701</v>
      </c>
      <c r="M68">
        <v>38.756411975918901</v>
      </c>
      <c r="N68">
        <v>33.219781693644798</v>
      </c>
      <c r="O68">
        <v>29.067308981939199</v>
      </c>
      <c r="P68">
        <v>25.837607983945901</v>
      </c>
      <c r="Q68">
        <v>23.253847185551301</v>
      </c>
      <c r="R68">
        <v>11.626923592775601</v>
      </c>
      <c r="S68">
        <v>7.7512823951837904</v>
      </c>
      <c r="T68">
        <v>5.8134617963878403</v>
      </c>
      <c r="U68">
        <v>4.6507694371102799</v>
      </c>
      <c r="V68">
        <v>3.8756411975918899</v>
      </c>
      <c r="W68">
        <v>3.3219781693644799</v>
      </c>
      <c r="X68">
        <v>2.9067308981939202</v>
      </c>
      <c r="Y68">
        <v>2.5837607983946</v>
      </c>
      <c r="Z68">
        <v>2.32538471855514</v>
      </c>
      <c r="AA68">
        <v>1.16269235927757</v>
      </c>
      <c r="AB68">
        <v>0.77512823951837995</v>
      </c>
      <c r="AC68">
        <v>0.58134617963878499</v>
      </c>
      <c r="AD68">
        <v>0.46507694371102698</v>
      </c>
      <c r="AE68">
        <v>0.38756411975918997</v>
      </c>
      <c r="AF68">
        <v>0.33219781693644801</v>
      </c>
      <c r="AG68">
        <v>0.29067308981939199</v>
      </c>
      <c r="AH68">
        <v>0.25837607983945998</v>
      </c>
      <c r="AI68">
        <v>0.23253847185551399</v>
      </c>
    </row>
    <row r="69" spans="1:35">
      <c r="A69">
        <v>1.4999999999999999E-2</v>
      </c>
      <c r="B69">
        <v>1.25</v>
      </c>
      <c r="C69">
        <v>539.20236992868695</v>
      </c>
      <c r="D69">
        <v>449.33530827390501</v>
      </c>
      <c r="E69">
        <v>385.14454994906203</v>
      </c>
      <c r="F69">
        <v>337.001481205429</v>
      </c>
      <c r="G69">
        <v>299.556872182603</v>
      </c>
      <c r="H69">
        <v>269.60118496434302</v>
      </c>
      <c r="I69">
        <v>134.800592482171</v>
      </c>
      <c r="J69">
        <v>89.867061654781097</v>
      </c>
      <c r="K69">
        <v>67.400296241085798</v>
      </c>
      <c r="L69">
        <v>53.920236992868602</v>
      </c>
      <c r="M69">
        <v>44.933530827390499</v>
      </c>
      <c r="N69">
        <v>38.514454994906203</v>
      </c>
      <c r="O69">
        <v>33.700148120542899</v>
      </c>
      <c r="P69">
        <v>29.955687218260302</v>
      </c>
      <c r="Q69">
        <v>26.960118496434301</v>
      </c>
      <c r="R69">
        <v>13.480059248217101</v>
      </c>
      <c r="S69">
        <v>8.9867061654781093</v>
      </c>
      <c r="T69">
        <v>6.7400296241085798</v>
      </c>
      <c r="U69">
        <v>5.3920236992868702</v>
      </c>
      <c r="V69">
        <v>4.4933530827390502</v>
      </c>
      <c r="W69">
        <v>3.85144549949062</v>
      </c>
      <c r="X69">
        <v>3.3700148120542899</v>
      </c>
      <c r="Y69">
        <v>2.9955687218260301</v>
      </c>
      <c r="Z69">
        <v>2.6960118496434302</v>
      </c>
      <c r="AA69">
        <v>1.34800592482171</v>
      </c>
      <c r="AB69">
        <v>0.898670616547811</v>
      </c>
      <c r="AC69">
        <v>0.674002962410858</v>
      </c>
      <c r="AD69">
        <v>0.53920236992868698</v>
      </c>
      <c r="AE69">
        <v>0.449335308273905</v>
      </c>
      <c r="AF69">
        <v>0.385144549949062</v>
      </c>
      <c r="AG69">
        <v>0.337001481205429</v>
      </c>
      <c r="AH69">
        <v>0.29955687218260402</v>
      </c>
      <c r="AI69">
        <v>0.26960118496434299</v>
      </c>
    </row>
    <row r="70" spans="1:35">
      <c r="A70">
        <v>1.4999999999999999E-2</v>
      </c>
      <c r="B70">
        <v>1.5</v>
      </c>
      <c r="C70">
        <v>778.74070560402799</v>
      </c>
      <c r="D70">
        <v>648.95058800335596</v>
      </c>
      <c r="E70">
        <v>556.24336114573396</v>
      </c>
      <c r="F70">
        <v>486.71294100251703</v>
      </c>
      <c r="G70">
        <v>432.633725335571</v>
      </c>
      <c r="H70">
        <v>389.370352802014</v>
      </c>
      <c r="I70">
        <v>194.685176401007</v>
      </c>
      <c r="J70">
        <v>129.79011760067101</v>
      </c>
      <c r="K70">
        <v>97.342588200503499</v>
      </c>
      <c r="L70">
        <v>77.874070560402799</v>
      </c>
      <c r="M70">
        <v>64.895058800335605</v>
      </c>
      <c r="N70">
        <v>55.624336114573403</v>
      </c>
      <c r="O70">
        <v>48.6712941002517</v>
      </c>
      <c r="P70">
        <v>43.263372533557103</v>
      </c>
      <c r="Q70">
        <v>38.9370352802014</v>
      </c>
      <c r="R70">
        <v>19.4685176401007</v>
      </c>
      <c r="S70">
        <v>12.979011760067101</v>
      </c>
      <c r="T70">
        <v>9.7342588200503499</v>
      </c>
      <c r="U70">
        <v>7.7874070560402702</v>
      </c>
      <c r="V70">
        <v>6.4895058800335601</v>
      </c>
      <c r="W70">
        <v>5.5624336114573403</v>
      </c>
      <c r="X70">
        <v>4.8671294100251696</v>
      </c>
      <c r="Y70">
        <v>4.3263372533557103</v>
      </c>
      <c r="Z70">
        <v>3.89370352802014</v>
      </c>
      <c r="AA70">
        <v>1.94685176401006</v>
      </c>
      <c r="AB70">
        <v>1.2979011760067101</v>
      </c>
      <c r="AC70">
        <v>0.97342588200503399</v>
      </c>
      <c r="AD70">
        <v>0.77874070560402797</v>
      </c>
      <c r="AE70">
        <v>0.64895058800335603</v>
      </c>
      <c r="AF70">
        <v>0.55624336114573403</v>
      </c>
      <c r="AG70">
        <v>0.486712941002517</v>
      </c>
      <c r="AH70">
        <v>0.43263372533557098</v>
      </c>
      <c r="AI70">
        <v>0.38937035280201399</v>
      </c>
    </row>
    <row r="71" spans="1:35">
      <c r="A71">
        <v>1.4999999999999999E-2</v>
      </c>
      <c r="B71">
        <v>1.75</v>
      </c>
      <c r="C71">
        <v>3233.0968782118398</v>
      </c>
      <c r="D71">
        <v>2694.24739850987</v>
      </c>
      <c r="E71">
        <v>2309.3549130084598</v>
      </c>
      <c r="F71">
        <v>2020.6855488824001</v>
      </c>
      <c r="G71">
        <v>1796.1649323399099</v>
      </c>
      <c r="H71">
        <v>1616.5484391059199</v>
      </c>
      <c r="I71">
        <v>808.27421955296097</v>
      </c>
      <c r="J71">
        <v>538.84947970197402</v>
      </c>
      <c r="K71">
        <v>404.13710977647997</v>
      </c>
      <c r="L71">
        <v>323.30968782118401</v>
      </c>
      <c r="M71">
        <v>269.42473985098701</v>
      </c>
      <c r="N71">
        <v>230.935491300846</v>
      </c>
      <c r="O71">
        <v>202.06855488823999</v>
      </c>
      <c r="P71">
        <v>179.61649323399101</v>
      </c>
      <c r="Q71">
        <v>161.65484391059201</v>
      </c>
      <c r="R71">
        <v>80.827421955296103</v>
      </c>
      <c r="S71">
        <v>53.884947970197402</v>
      </c>
      <c r="T71">
        <v>40.413710977648002</v>
      </c>
      <c r="U71">
        <v>32.330968782118397</v>
      </c>
      <c r="V71">
        <v>26.942473985098701</v>
      </c>
      <c r="W71">
        <v>23.0935491300846</v>
      </c>
      <c r="X71">
        <v>20.206855488824001</v>
      </c>
      <c r="Y71">
        <v>17.961649323399101</v>
      </c>
      <c r="Z71">
        <v>16.165484391059199</v>
      </c>
      <c r="AA71">
        <v>8.0827421955296099</v>
      </c>
      <c r="AB71">
        <v>5.3884947970197397</v>
      </c>
      <c r="AC71">
        <v>4.0413710977647996</v>
      </c>
      <c r="AD71">
        <v>3.2330968782118399</v>
      </c>
      <c r="AE71">
        <v>2.6942473985098698</v>
      </c>
      <c r="AF71">
        <v>2.3093549130084599</v>
      </c>
      <c r="AG71">
        <v>2.0206855488823998</v>
      </c>
      <c r="AH71">
        <v>1.79616493233991</v>
      </c>
      <c r="AI71">
        <v>1.6165484391059199</v>
      </c>
    </row>
    <row r="72" spans="1:35">
      <c r="A72">
        <v>1.4999999999999999E-2</v>
      </c>
      <c r="B72">
        <v>2</v>
      </c>
      <c r="C72">
        <v>5078.8561795822598</v>
      </c>
      <c r="D72">
        <v>4232.3801496518799</v>
      </c>
      <c r="E72">
        <v>3627.7544139873298</v>
      </c>
      <c r="F72">
        <v>3174.2851122389102</v>
      </c>
      <c r="G72">
        <v>2821.5867664345801</v>
      </c>
      <c r="H72">
        <v>2539.4280897911299</v>
      </c>
      <c r="I72">
        <v>1269.7140448955599</v>
      </c>
      <c r="J72">
        <v>846.47602993037697</v>
      </c>
      <c r="K72">
        <v>634.85702244778201</v>
      </c>
      <c r="L72">
        <v>507.88561795822602</v>
      </c>
      <c r="M72">
        <v>423.23801496518797</v>
      </c>
      <c r="N72">
        <v>362.77544139873299</v>
      </c>
      <c r="O72">
        <v>317.42851122389101</v>
      </c>
      <c r="P72">
        <v>282.15867664345802</v>
      </c>
      <c r="Q72">
        <v>253.94280897911301</v>
      </c>
      <c r="R72">
        <v>126.97140448955599</v>
      </c>
      <c r="S72">
        <v>84.647602993037694</v>
      </c>
      <c r="T72">
        <v>63.485702244778203</v>
      </c>
      <c r="U72">
        <v>50.788561795822602</v>
      </c>
      <c r="V72">
        <v>42.323801496518797</v>
      </c>
      <c r="W72">
        <v>36.2775441398732</v>
      </c>
      <c r="X72">
        <v>31.742851122389101</v>
      </c>
      <c r="Y72">
        <v>28.2158676643459</v>
      </c>
      <c r="Z72">
        <v>25.394280897911301</v>
      </c>
      <c r="AA72">
        <v>12.697140448955601</v>
      </c>
      <c r="AB72">
        <v>8.4647602993037694</v>
      </c>
      <c r="AC72">
        <v>6.3485702244778199</v>
      </c>
      <c r="AD72">
        <v>5.0788561795822602</v>
      </c>
      <c r="AE72">
        <v>4.2323801496518803</v>
      </c>
      <c r="AF72">
        <v>3.6277544139873199</v>
      </c>
      <c r="AG72">
        <v>3.17428511223891</v>
      </c>
      <c r="AH72">
        <v>2.8215867664345802</v>
      </c>
      <c r="AI72">
        <v>2.5394280897911301</v>
      </c>
    </row>
    <row r="73" spans="1:35">
      <c r="A73">
        <v>1.4999999999999999E-2</v>
      </c>
      <c r="B73">
        <v>2.25</v>
      </c>
      <c r="C73">
        <v>5068.0134789459098</v>
      </c>
      <c r="D73">
        <v>4223.3445657882603</v>
      </c>
      <c r="E73">
        <v>3620.0096278185101</v>
      </c>
      <c r="F73">
        <v>3167.5084243411902</v>
      </c>
      <c r="G73">
        <v>2815.56304385884</v>
      </c>
      <c r="H73">
        <v>2534.0067394729499</v>
      </c>
      <c r="I73">
        <v>1267.0033697364699</v>
      </c>
      <c r="J73">
        <v>844.66891315765201</v>
      </c>
      <c r="K73">
        <v>633.50168486823895</v>
      </c>
      <c r="L73">
        <v>506.801347894591</v>
      </c>
      <c r="M73">
        <v>422.33445657882601</v>
      </c>
      <c r="N73">
        <v>362.00096278184998</v>
      </c>
      <c r="O73">
        <v>316.75084243411902</v>
      </c>
      <c r="P73">
        <v>281.556304385884</v>
      </c>
      <c r="Q73">
        <v>253.40067394729499</v>
      </c>
      <c r="R73">
        <v>126.700336973647</v>
      </c>
      <c r="S73">
        <v>84.466891315765196</v>
      </c>
      <c r="T73">
        <v>63.350168486823897</v>
      </c>
      <c r="U73">
        <v>50.680134789459103</v>
      </c>
      <c r="V73">
        <v>42.233445657882598</v>
      </c>
      <c r="W73">
        <v>36.2000962781851</v>
      </c>
      <c r="X73">
        <v>31.675084243411899</v>
      </c>
      <c r="Y73">
        <v>28.1556304385884</v>
      </c>
      <c r="Z73">
        <v>25.340067394729498</v>
      </c>
      <c r="AA73">
        <v>12.670033697364699</v>
      </c>
      <c r="AB73">
        <v>8.4466891315765196</v>
      </c>
      <c r="AC73">
        <v>6.3350168486823897</v>
      </c>
      <c r="AD73">
        <v>5.0680134789459101</v>
      </c>
      <c r="AE73">
        <v>4.2233445657882598</v>
      </c>
      <c r="AF73">
        <v>3.6200096278185101</v>
      </c>
      <c r="AG73">
        <v>3.16750842434119</v>
      </c>
      <c r="AH73">
        <v>2.8155630438588402</v>
      </c>
      <c r="AI73">
        <v>2.5340067394729502</v>
      </c>
    </row>
    <row r="74" spans="1:35">
      <c r="A74">
        <v>1.4999999999999999E-2</v>
      </c>
      <c r="B74">
        <v>2.5</v>
      </c>
      <c r="C74">
        <v>2274.64583301324</v>
      </c>
      <c r="D74">
        <v>1895.5381941777</v>
      </c>
      <c r="E74">
        <v>1624.7470235808901</v>
      </c>
      <c r="F74">
        <v>1421.6536456332799</v>
      </c>
      <c r="G74">
        <v>1263.6921294517999</v>
      </c>
      <c r="H74">
        <v>1137.32291650662</v>
      </c>
      <c r="I74">
        <v>568.66145825331205</v>
      </c>
      <c r="J74">
        <v>379.10763883554102</v>
      </c>
      <c r="K74">
        <v>284.33072912665602</v>
      </c>
      <c r="L74">
        <v>227.46458330132401</v>
      </c>
      <c r="M74">
        <v>189.55381941777</v>
      </c>
      <c r="N74">
        <v>162.47470235808899</v>
      </c>
      <c r="O74">
        <v>142.16536456332801</v>
      </c>
      <c r="P74">
        <v>126.36921294518</v>
      </c>
      <c r="Q74">
        <v>113.73229165066201</v>
      </c>
      <c r="R74">
        <v>56.866145825331202</v>
      </c>
      <c r="S74">
        <v>37.910763883554097</v>
      </c>
      <c r="T74">
        <v>28.433072912665601</v>
      </c>
      <c r="U74">
        <v>22.746458330132398</v>
      </c>
      <c r="V74">
        <v>18.955381941776999</v>
      </c>
      <c r="W74">
        <v>16.247470235808901</v>
      </c>
      <c r="X74">
        <v>14.2165364563328</v>
      </c>
      <c r="Y74">
        <v>12.636921294518</v>
      </c>
      <c r="Z74">
        <v>11.373229165066199</v>
      </c>
      <c r="AA74">
        <v>5.6866145825331103</v>
      </c>
      <c r="AB74">
        <v>3.7910763883554099</v>
      </c>
      <c r="AC74">
        <v>2.8433072912665498</v>
      </c>
      <c r="AD74">
        <v>2.2746458330132402</v>
      </c>
      <c r="AE74">
        <v>1.8955381941777001</v>
      </c>
      <c r="AF74">
        <v>1.6247470235808901</v>
      </c>
      <c r="AG74">
        <v>1.42165364563327</v>
      </c>
      <c r="AH74">
        <v>1.2636921294518</v>
      </c>
      <c r="AI74">
        <v>1.1373229165066201</v>
      </c>
    </row>
    <row r="75" spans="1:35">
      <c r="A75">
        <v>1.4999999999999999E-2</v>
      </c>
      <c r="B75">
        <v>2.75</v>
      </c>
      <c r="C75">
        <v>792.77075303311506</v>
      </c>
      <c r="D75">
        <v>660.64229419426204</v>
      </c>
      <c r="E75">
        <v>566.26482359508202</v>
      </c>
      <c r="F75">
        <v>495.48172064569701</v>
      </c>
      <c r="G75">
        <v>440.42819612950802</v>
      </c>
      <c r="H75">
        <v>396.38537651655702</v>
      </c>
      <c r="I75">
        <v>198.192688258278</v>
      </c>
      <c r="J75">
        <v>132.128458838852</v>
      </c>
      <c r="K75">
        <v>99.096344129139396</v>
      </c>
      <c r="L75">
        <v>79.277075303311506</v>
      </c>
      <c r="M75">
        <v>66.064229419426198</v>
      </c>
      <c r="N75">
        <v>56.626482359508202</v>
      </c>
      <c r="O75">
        <v>49.548172064569698</v>
      </c>
      <c r="P75">
        <v>44.042819612950801</v>
      </c>
      <c r="Q75">
        <v>39.638537651655703</v>
      </c>
      <c r="R75">
        <v>19.819268825827798</v>
      </c>
      <c r="S75">
        <v>13.212845883885199</v>
      </c>
      <c r="T75">
        <v>9.90963441291394</v>
      </c>
      <c r="U75">
        <v>7.9277075303311504</v>
      </c>
      <c r="V75">
        <v>6.6064229419426201</v>
      </c>
      <c r="W75">
        <v>5.6626482359508197</v>
      </c>
      <c r="X75">
        <v>4.95481720645697</v>
      </c>
      <c r="Y75">
        <v>4.4042819612950801</v>
      </c>
      <c r="Z75">
        <v>3.9638537651655699</v>
      </c>
      <c r="AA75">
        <v>1.98192688258278</v>
      </c>
      <c r="AB75">
        <v>1.32128458838852</v>
      </c>
      <c r="AC75">
        <v>0.99096344129139402</v>
      </c>
      <c r="AD75">
        <v>0.79277075303311495</v>
      </c>
      <c r="AE75">
        <v>0.66064229419426201</v>
      </c>
      <c r="AF75">
        <v>0.56626482359508201</v>
      </c>
      <c r="AG75">
        <v>0.49548172064569701</v>
      </c>
      <c r="AH75">
        <v>0.44042819612950801</v>
      </c>
      <c r="AI75">
        <v>0.39638537651655698</v>
      </c>
    </row>
    <row r="76" spans="1:35">
      <c r="A76">
        <v>1.4999999999999999E-2</v>
      </c>
      <c r="B76">
        <v>3</v>
      </c>
      <c r="C76">
        <v>519.18866167209501</v>
      </c>
      <c r="D76">
        <v>432.65721806007798</v>
      </c>
      <c r="E76">
        <v>370.84904405149598</v>
      </c>
      <c r="F76">
        <v>324.49291354505903</v>
      </c>
      <c r="G76">
        <v>288.43814537338602</v>
      </c>
      <c r="H76">
        <v>259.59433083604699</v>
      </c>
      <c r="I76">
        <v>129.79716541802301</v>
      </c>
      <c r="J76">
        <v>86.531443612015806</v>
      </c>
      <c r="K76">
        <v>64.898582709011805</v>
      </c>
      <c r="L76">
        <v>51.918866167209401</v>
      </c>
      <c r="M76">
        <v>43.265721806007903</v>
      </c>
      <c r="N76">
        <v>37.084904405149601</v>
      </c>
      <c r="O76">
        <v>32.449291354505903</v>
      </c>
      <c r="P76">
        <v>28.843814537338599</v>
      </c>
      <c r="Q76">
        <v>25.959433083604701</v>
      </c>
      <c r="R76">
        <v>12.979716541802301</v>
      </c>
      <c r="S76">
        <v>8.6531443612015799</v>
      </c>
      <c r="T76">
        <v>6.4898582709011796</v>
      </c>
      <c r="U76">
        <v>5.1918866167209403</v>
      </c>
      <c r="V76">
        <v>4.32657218060079</v>
      </c>
      <c r="W76">
        <v>3.7084904405149599</v>
      </c>
      <c r="X76">
        <v>3.2449291354505898</v>
      </c>
      <c r="Y76">
        <v>2.8843814537338601</v>
      </c>
      <c r="Z76">
        <v>2.5959433083604702</v>
      </c>
      <c r="AA76">
        <v>1.29797165418023</v>
      </c>
      <c r="AB76">
        <v>0.86531443612015801</v>
      </c>
      <c r="AC76">
        <v>0.64898582709011798</v>
      </c>
      <c r="AD76">
        <v>0.51918866167209399</v>
      </c>
      <c r="AE76">
        <v>0.43265721806007901</v>
      </c>
      <c r="AF76">
        <v>0.37084904405149599</v>
      </c>
      <c r="AG76">
        <v>0.32449291354505899</v>
      </c>
      <c r="AH76">
        <v>0.28843814537338602</v>
      </c>
      <c r="AI76">
        <v>0.25959433083604699</v>
      </c>
    </row>
    <row r="77" spans="1:35">
      <c r="A77">
        <v>1.4999999999999999E-2</v>
      </c>
      <c r="B77">
        <v>3.25</v>
      </c>
      <c r="C77">
        <v>431.529764981835</v>
      </c>
      <c r="D77">
        <v>359.60813748486203</v>
      </c>
      <c r="E77">
        <v>308.23554641559599</v>
      </c>
      <c r="F77">
        <v>269.70610311364698</v>
      </c>
      <c r="G77">
        <v>239.738758323241</v>
      </c>
      <c r="H77">
        <v>215.76488249091699</v>
      </c>
      <c r="I77">
        <v>107.882441245458</v>
      </c>
      <c r="J77">
        <v>71.921627496972505</v>
      </c>
      <c r="K77">
        <v>53.941220622729404</v>
      </c>
      <c r="L77">
        <v>43.152976498183499</v>
      </c>
      <c r="M77">
        <v>35.960813748486203</v>
      </c>
      <c r="N77">
        <v>30.8235546415596</v>
      </c>
      <c r="O77">
        <v>26.970610311364702</v>
      </c>
      <c r="P77">
        <v>23.973875832324101</v>
      </c>
      <c r="Q77">
        <v>21.5764882490917</v>
      </c>
      <c r="R77">
        <v>10.7882441245458</v>
      </c>
      <c r="S77">
        <v>7.1921627496972498</v>
      </c>
      <c r="T77">
        <v>5.39412206227294</v>
      </c>
      <c r="U77">
        <v>4.3152976498183504</v>
      </c>
      <c r="V77">
        <v>3.59608137484862</v>
      </c>
      <c r="W77">
        <v>3.0823554641559601</v>
      </c>
      <c r="X77">
        <v>2.69706103113647</v>
      </c>
      <c r="Y77">
        <v>2.3973875832324101</v>
      </c>
      <c r="Z77">
        <v>2.1576488249091699</v>
      </c>
      <c r="AA77">
        <v>1.0788244124545801</v>
      </c>
      <c r="AB77">
        <v>0.71921627496972496</v>
      </c>
      <c r="AC77">
        <v>0.53941220622729402</v>
      </c>
      <c r="AD77">
        <v>0.43152976498183498</v>
      </c>
      <c r="AE77">
        <v>0.35960813748486198</v>
      </c>
      <c r="AF77">
        <v>0.30823554641559597</v>
      </c>
      <c r="AG77">
        <v>0.26970610311364701</v>
      </c>
      <c r="AH77">
        <v>0.23973875832324101</v>
      </c>
      <c r="AI77">
        <v>0.21576488249091699</v>
      </c>
    </row>
    <row r="78" spans="1:35">
      <c r="A78">
        <v>1.4999999999999999E-2</v>
      </c>
      <c r="B78">
        <v>3.5</v>
      </c>
      <c r="C78">
        <v>756.05803360590096</v>
      </c>
      <c r="D78">
        <v>630.04836133824995</v>
      </c>
      <c r="E78">
        <v>540.04145257564301</v>
      </c>
      <c r="F78">
        <v>472.536271003688</v>
      </c>
      <c r="G78">
        <v>420.03224089216701</v>
      </c>
      <c r="H78">
        <v>378.02901680295003</v>
      </c>
      <c r="I78">
        <v>189.01450840147501</v>
      </c>
      <c r="J78">
        <v>126.00967226765</v>
      </c>
      <c r="K78">
        <v>94.507254200737606</v>
      </c>
      <c r="L78">
        <v>75.605803360590102</v>
      </c>
      <c r="M78">
        <v>63.004836133825101</v>
      </c>
      <c r="N78">
        <v>54.004145257564304</v>
      </c>
      <c r="O78">
        <v>47.253627100368803</v>
      </c>
      <c r="P78">
        <v>42.003224089216701</v>
      </c>
      <c r="Q78">
        <v>37.802901680295001</v>
      </c>
      <c r="R78">
        <v>18.901450840147501</v>
      </c>
      <c r="S78">
        <v>12.600967226765</v>
      </c>
      <c r="T78">
        <v>9.4507254200737592</v>
      </c>
      <c r="U78">
        <v>7.5605803360590098</v>
      </c>
      <c r="V78">
        <v>6.3004836133825002</v>
      </c>
      <c r="W78">
        <v>5.40041452575643</v>
      </c>
      <c r="X78">
        <v>4.7253627100368796</v>
      </c>
      <c r="Y78">
        <v>4.2003224089216697</v>
      </c>
      <c r="Z78">
        <v>3.7802901680295</v>
      </c>
      <c r="AA78">
        <v>1.89014508401475</v>
      </c>
      <c r="AB78">
        <v>1.2600967226765001</v>
      </c>
      <c r="AC78">
        <v>0.945072542007376</v>
      </c>
      <c r="AD78">
        <v>0.75605803360590096</v>
      </c>
      <c r="AE78">
        <v>0.63004836133825004</v>
      </c>
      <c r="AF78">
        <v>0.54004145257564296</v>
      </c>
      <c r="AG78">
        <v>0.472536271003688</v>
      </c>
      <c r="AH78">
        <v>0.42003224089216701</v>
      </c>
      <c r="AI78">
        <v>0.37802901680294998</v>
      </c>
    </row>
    <row r="79" spans="1:35">
      <c r="A79">
        <v>1.4999999999999999E-2</v>
      </c>
      <c r="B79">
        <v>3.75</v>
      </c>
      <c r="C79">
        <v>1151.4297584015301</v>
      </c>
      <c r="D79">
        <v>959.52479866794897</v>
      </c>
      <c r="E79">
        <v>822.44982742966999</v>
      </c>
      <c r="F79">
        <v>719.64359900096201</v>
      </c>
      <c r="G79">
        <v>639.68319911196602</v>
      </c>
      <c r="H79">
        <v>575.71487920076902</v>
      </c>
      <c r="I79">
        <v>287.857439600384</v>
      </c>
      <c r="J79">
        <v>191.90495973358901</v>
      </c>
      <c r="K79">
        <v>143.928719800192</v>
      </c>
      <c r="L79">
        <v>115.142975840153</v>
      </c>
      <c r="M79">
        <v>95.952479866794903</v>
      </c>
      <c r="N79">
        <v>82.244982742967096</v>
      </c>
      <c r="O79">
        <v>71.964359900096198</v>
      </c>
      <c r="P79">
        <v>63.968319911196602</v>
      </c>
      <c r="Q79">
        <v>57.571487920076898</v>
      </c>
      <c r="R79">
        <v>28.785743960038399</v>
      </c>
      <c r="S79">
        <v>19.1904959733589</v>
      </c>
      <c r="T79">
        <v>14.3928719800192</v>
      </c>
      <c r="U79">
        <v>11.514297584015299</v>
      </c>
      <c r="V79">
        <v>9.5952479866794906</v>
      </c>
      <c r="W79">
        <v>8.2244982742967103</v>
      </c>
      <c r="X79">
        <v>7.1964359900096104</v>
      </c>
      <c r="Y79">
        <v>6.3968319911196598</v>
      </c>
      <c r="Z79">
        <v>5.7571487920076896</v>
      </c>
      <c r="AA79">
        <v>2.8785743960038399</v>
      </c>
      <c r="AB79">
        <v>1.9190495973358901</v>
      </c>
      <c r="AC79">
        <v>1.43928719800192</v>
      </c>
      <c r="AD79">
        <v>1.1514297584015301</v>
      </c>
      <c r="AE79">
        <v>0.95952479866794904</v>
      </c>
      <c r="AF79">
        <v>0.82244982742966999</v>
      </c>
      <c r="AG79">
        <v>0.71964359900096198</v>
      </c>
      <c r="AH79">
        <v>0.63968319911196603</v>
      </c>
      <c r="AI79">
        <v>0.57571487920076903</v>
      </c>
    </row>
    <row r="80" spans="1:35">
      <c r="A80">
        <v>1.4999999999999999E-2</v>
      </c>
      <c r="B80">
        <v>4</v>
      </c>
      <c r="C80">
        <v>1116.5063088484901</v>
      </c>
      <c r="D80">
        <v>930.421924040411</v>
      </c>
      <c r="E80">
        <v>797.50450632035199</v>
      </c>
      <c r="F80">
        <v>697.81644303030805</v>
      </c>
      <c r="G80">
        <v>620.28128269360695</v>
      </c>
      <c r="H80">
        <v>558.25315442424699</v>
      </c>
      <c r="I80">
        <v>279.12657721212298</v>
      </c>
      <c r="J80">
        <v>186.08438480808201</v>
      </c>
      <c r="K80">
        <v>139.56328860606101</v>
      </c>
      <c r="L80">
        <v>111.65063088484899</v>
      </c>
      <c r="M80">
        <v>93.042192404041103</v>
      </c>
      <c r="N80">
        <v>79.750450632035196</v>
      </c>
      <c r="O80">
        <v>69.781644303030802</v>
      </c>
      <c r="P80">
        <v>62.0281282693607</v>
      </c>
      <c r="Q80">
        <v>55.825315442424703</v>
      </c>
      <c r="R80">
        <v>27.912657721212302</v>
      </c>
      <c r="S80">
        <v>18.6084384808082</v>
      </c>
      <c r="T80">
        <v>13.956328860606099</v>
      </c>
      <c r="U80">
        <v>11.165063088484899</v>
      </c>
      <c r="V80">
        <v>9.3042192404041106</v>
      </c>
      <c r="W80">
        <v>7.9750450632035204</v>
      </c>
      <c r="X80">
        <v>6.9781644303030799</v>
      </c>
      <c r="Y80">
        <v>6.2028128269360696</v>
      </c>
      <c r="Z80">
        <v>5.5825315442424603</v>
      </c>
      <c r="AA80">
        <v>2.7912657721212302</v>
      </c>
      <c r="AB80">
        <v>1.86084384808082</v>
      </c>
      <c r="AC80">
        <v>1.39563288606061</v>
      </c>
      <c r="AD80">
        <v>1.1165063088484899</v>
      </c>
      <c r="AE80">
        <v>0.93042192404041102</v>
      </c>
      <c r="AF80">
        <v>0.79750450632035197</v>
      </c>
      <c r="AG80">
        <v>0.69781644303030799</v>
      </c>
      <c r="AH80">
        <v>0.62028128269360705</v>
      </c>
      <c r="AI80">
        <v>0.55825315442424694</v>
      </c>
    </row>
    <row r="81" spans="1:35">
      <c r="A81">
        <v>1.4999999999999999E-2</v>
      </c>
      <c r="B81">
        <v>4.25</v>
      </c>
      <c r="C81">
        <v>938.504960516285</v>
      </c>
      <c r="D81">
        <v>782.08746709690399</v>
      </c>
      <c r="E81">
        <v>670.36068608306095</v>
      </c>
      <c r="F81">
        <v>586.56560032267805</v>
      </c>
      <c r="G81">
        <v>521.39164473126903</v>
      </c>
      <c r="H81">
        <v>469.25248025814199</v>
      </c>
      <c r="I81">
        <v>234.62624012907099</v>
      </c>
      <c r="J81">
        <v>156.41749341938001</v>
      </c>
      <c r="K81">
        <v>117.313120064535</v>
      </c>
      <c r="L81">
        <v>93.850496051628497</v>
      </c>
      <c r="M81">
        <v>78.208746709690402</v>
      </c>
      <c r="N81">
        <v>67.036068608306095</v>
      </c>
      <c r="O81">
        <v>58.656560032267798</v>
      </c>
      <c r="P81">
        <v>52.139164473127003</v>
      </c>
      <c r="Q81">
        <v>46.925248025814199</v>
      </c>
      <c r="R81">
        <v>23.462624012907099</v>
      </c>
      <c r="S81">
        <v>15.641749341938</v>
      </c>
      <c r="T81">
        <v>11.7313120064535</v>
      </c>
      <c r="U81">
        <v>9.38504960516285</v>
      </c>
      <c r="V81">
        <v>7.8208746709690402</v>
      </c>
      <c r="W81">
        <v>6.7036068608306101</v>
      </c>
      <c r="X81">
        <v>5.8656560032267802</v>
      </c>
      <c r="Y81">
        <v>5.2139164473126902</v>
      </c>
      <c r="Z81">
        <v>4.6925248025814197</v>
      </c>
      <c r="AA81">
        <v>2.3462624012907098</v>
      </c>
      <c r="AB81">
        <v>1.5641749341938</v>
      </c>
      <c r="AC81">
        <v>1.17313120064535</v>
      </c>
      <c r="AD81">
        <v>0.93850496051628496</v>
      </c>
      <c r="AE81">
        <v>0.78208746709690402</v>
      </c>
      <c r="AF81">
        <v>0.67036068608306099</v>
      </c>
      <c r="AG81">
        <v>0.58656560032267802</v>
      </c>
      <c r="AH81">
        <v>0.52139164473126998</v>
      </c>
      <c r="AI81">
        <v>0.46925248025814198</v>
      </c>
    </row>
    <row r="82" spans="1:35">
      <c r="A82">
        <v>1.4999999999999999E-2</v>
      </c>
      <c r="B82">
        <v>4.5</v>
      </c>
      <c r="C82">
        <v>1160.6307622449599</v>
      </c>
      <c r="D82">
        <v>967.192301870807</v>
      </c>
      <c r="E82">
        <v>829.02197303212097</v>
      </c>
      <c r="F82">
        <v>725.39422640310602</v>
      </c>
      <c r="G82">
        <v>644.79486791387103</v>
      </c>
      <c r="H82">
        <v>580.31538112248404</v>
      </c>
      <c r="I82">
        <v>290.15769056124202</v>
      </c>
      <c r="J82">
        <v>193.438460374161</v>
      </c>
      <c r="K82">
        <v>145.07884528062101</v>
      </c>
      <c r="L82">
        <v>116.063076224497</v>
      </c>
      <c r="M82">
        <v>96.719230187080797</v>
      </c>
      <c r="N82">
        <v>82.902197303212006</v>
      </c>
      <c r="O82">
        <v>72.539422640310505</v>
      </c>
      <c r="P82">
        <v>64.479486791387103</v>
      </c>
      <c r="Q82">
        <v>58.031538112248498</v>
      </c>
      <c r="R82">
        <v>29.015769056124199</v>
      </c>
      <c r="S82">
        <v>19.3438460374161</v>
      </c>
      <c r="T82">
        <v>14.5078845280621</v>
      </c>
      <c r="U82">
        <v>11.6063076224496</v>
      </c>
      <c r="V82">
        <v>9.67192301870808</v>
      </c>
      <c r="W82">
        <v>8.2902197303212102</v>
      </c>
      <c r="X82">
        <v>7.2539422640310596</v>
      </c>
      <c r="Y82">
        <v>6.4479486791387197</v>
      </c>
      <c r="Z82">
        <v>5.8031538112248402</v>
      </c>
      <c r="AA82">
        <v>2.9015769056124201</v>
      </c>
      <c r="AB82">
        <v>1.9343846037416099</v>
      </c>
      <c r="AC82">
        <v>1.45078845280621</v>
      </c>
      <c r="AD82">
        <v>1.1606307622449601</v>
      </c>
      <c r="AE82">
        <v>0.96719230187080696</v>
      </c>
      <c r="AF82">
        <v>0.82902197303212</v>
      </c>
      <c r="AG82">
        <v>0.72539422640310502</v>
      </c>
      <c r="AH82">
        <v>0.64479486791387197</v>
      </c>
      <c r="AI82">
        <v>0.58031538112248404</v>
      </c>
    </row>
    <row r="83" spans="1:35">
      <c r="A83">
        <v>1.4999999999999999E-2</v>
      </c>
      <c r="B83">
        <v>4.75</v>
      </c>
      <c r="C83">
        <v>874.19395700963503</v>
      </c>
      <c r="D83">
        <v>728.49496417469595</v>
      </c>
      <c r="E83">
        <v>624.42425500688205</v>
      </c>
      <c r="F83">
        <v>546.37122313102202</v>
      </c>
      <c r="G83">
        <v>485.663309449797</v>
      </c>
      <c r="H83">
        <v>437.096978504817</v>
      </c>
      <c r="I83">
        <v>218.54848925240799</v>
      </c>
      <c r="J83">
        <v>145.69899283493899</v>
      </c>
      <c r="K83">
        <v>109.27424462620399</v>
      </c>
      <c r="L83">
        <v>87.419395700963506</v>
      </c>
      <c r="M83">
        <v>72.849496417469595</v>
      </c>
      <c r="N83">
        <v>62.442425500688202</v>
      </c>
      <c r="O83">
        <v>54.637122313102203</v>
      </c>
      <c r="P83">
        <v>48.566330944979697</v>
      </c>
      <c r="Q83">
        <v>43.709697850481703</v>
      </c>
      <c r="R83">
        <v>21.854848925240798</v>
      </c>
      <c r="S83">
        <v>14.5698992834939</v>
      </c>
      <c r="T83">
        <v>10.927424462620399</v>
      </c>
      <c r="U83">
        <v>8.7419395700963491</v>
      </c>
      <c r="V83">
        <v>7.2849496417469499</v>
      </c>
      <c r="W83">
        <v>6.2442425500688197</v>
      </c>
      <c r="X83">
        <v>5.46371223131022</v>
      </c>
      <c r="Y83">
        <v>4.8566330944979699</v>
      </c>
      <c r="Z83">
        <v>4.3709697850481701</v>
      </c>
      <c r="AA83">
        <v>2.1854848925240802</v>
      </c>
      <c r="AB83">
        <v>1.4569899283493899</v>
      </c>
      <c r="AC83">
        <v>1.0927424462620401</v>
      </c>
      <c r="AD83">
        <v>0.87419395700963498</v>
      </c>
      <c r="AE83">
        <v>0.72849496417469595</v>
      </c>
      <c r="AF83">
        <v>0.62442425500688203</v>
      </c>
      <c r="AG83">
        <v>0.54637122313102104</v>
      </c>
      <c r="AH83">
        <v>0.48566330944979702</v>
      </c>
      <c r="AI83">
        <v>0.43709697850481699</v>
      </c>
    </row>
    <row r="84" spans="1:35">
      <c r="A84">
        <v>1.4999999999999999E-2</v>
      </c>
      <c r="B84">
        <v>5</v>
      </c>
      <c r="C84">
        <v>423.47078124517299</v>
      </c>
      <c r="D84">
        <v>352.89231770431002</v>
      </c>
      <c r="E84">
        <v>302.47912946083699</v>
      </c>
      <c r="F84">
        <v>264.66923827823302</v>
      </c>
      <c r="G84">
        <v>235.26154513620699</v>
      </c>
      <c r="H84">
        <v>211.73539062258601</v>
      </c>
      <c r="I84">
        <v>105.86769531129301</v>
      </c>
      <c r="J84">
        <v>70.578463540862103</v>
      </c>
      <c r="K84">
        <v>52.933847655646602</v>
      </c>
      <c r="L84">
        <v>42.347078124517203</v>
      </c>
      <c r="M84">
        <v>35.289231770431002</v>
      </c>
      <c r="N84">
        <v>30.247912946083702</v>
      </c>
      <c r="O84">
        <v>26.466923827823301</v>
      </c>
      <c r="P84">
        <v>23.5261545136207</v>
      </c>
      <c r="Q84">
        <v>21.173539062258602</v>
      </c>
      <c r="R84">
        <v>10.586769531129301</v>
      </c>
      <c r="S84">
        <v>7.0578463540862098</v>
      </c>
      <c r="T84">
        <v>5.2933847655646602</v>
      </c>
      <c r="U84">
        <v>4.2347078124517203</v>
      </c>
      <c r="V84">
        <v>3.5289231770431</v>
      </c>
      <c r="W84">
        <v>3.0247912946083702</v>
      </c>
      <c r="X84">
        <v>2.6466923827823301</v>
      </c>
      <c r="Y84">
        <v>2.3526154513620701</v>
      </c>
      <c r="Z84">
        <v>2.1173539062258602</v>
      </c>
      <c r="AA84">
        <v>1.0586769531129301</v>
      </c>
      <c r="AB84">
        <v>0.70578463540862102</v>
      </c>
      <c r="AC84">
        <v>0.52933847655646604</v>
      </c>
      <c r="AD84">
        <v>0.42347078124517201</v>
      </c>
      <c r="AE84">
        <v>0.35289231770431001</v>
      </c>
      <c r="AF84">
        <v>0.30247912946083699</v>
      </c>
      <c r="AG84">
        <v>0.26466923827823302</v>
      </c>
      <c r="AH84">
        <v>0.23526154513620701</v>
      </c>
      <c r="AI84">
        <v>0.21173539062258601</v>
      </c>
    </row>
    <row r="85" spans="1:35">
      <c r="A85">
        <v>1.4999999999999999E-2</v>
      </c>
      <c r="B85">
        <v>5.5</v>
      </c>
      <c r="C85">
        <v>659.29920457800495</v>
      </c>
      <c r="D85">
        <v>549.41600381500405</v>
      </c>
      <c r="E85">
        <v>470.92800327000299</v>
      </c>
      <c r="F85">
        <v>412.06200286125301</v>
      </c>
      <c r="G85">
        <v>366.27733587666899</v>
      </c>
      <c r="H85">
        <v>329.64960228900202</v>
      </c>
      <c r="I85">
        <v>164.82480114450101</v>
      </c>
      <c r="J85">
        <v>109.883200763</v>
      </c>
      <c r="K85">
        <v>82.412400572250604</v>
      </c>
      <c r="L85">
        <v>65.929920457800506</v>
      </c>
      <c r="M85">
        <v>54.9416003815004</v>
      </c>
      <c r="N85">
        <v>47.092800327000298</v>
      </c>
      <c r="O85">
        <v>41.206200286125302</v>
      </c>
      <c r="P85">
        <v>36.627733587666903</v>
      </c>
      <c r="Q85">
        <v>32.964960228900203</v>
      </c>
      <c r="R85">
        <v>16.482480114450102</v>
      </c>
      <c r="S85">
        <v>10.988320076300001</v>
      </c>
      <c r="T85">
        <v>8.2412400572250597</v>
      </c>
      <c r="U85">
        <v>6.5929920457800497</v>
      </c>
      <c r="V85">
        <v>5.4941600381500404</v>
      </c>
      <c r="W85">
        <v>4.7092800327000299</v>
      </c>
      <c r="X85">
        <v>4.1206200286125299</v>
      </c>
      <c r="Y85">
        <v>3.6627733587666902</v>
      </c>
      <c r="Z85">
        <v>3.29649602289002</v>
      </c>
      <c r="AA85">
        <v>1.64824801144501</v>
      </c>
      <c r="AB85">
        <v>1.09883200763</v>
      </c>
      <c r="AC85">
        <v>0.82412400572250599</v>
      </c>
      <c r="AD85">
        <v>0.65929920457800495</v>
      </c>
      <c r="AE85">
        <v>0.54941600381500399</v>
      </c>
      <c r="AF85">
        <v>0.470928003270003</v>
      </c>
      <c r="AG85">
        <v>0.412062002861253</v>
      </c>
      <c r="AH85">
        <v>0.366277335876669</v>
      </c>
      <c r="AI85">
        <v>0.32964960228900198</v>
      </c>
    </row>
    <row r="86" spans="1:35">
      <c r="A86">
        <v>1.4999999999999999E-2</v>
      </c>
      <c r="B86">
        <v>6</v>
      </c>
      <c r="C86">
        <v>554.83077811676299</v>
      </c>
      <c r="D86">
        <v>462.35898176396898</v>
      </c>
      <c r="E86">
        <v>396.30769865483097</v>
      </c>
      <c r="F86">
        <v>346.76923632297701</v>
      </c>
      <c r="G86">
        <v>308.239321175979</v>
      </c>
      <c r="H86">
        <v>277.41538905838098</v>
      </c>
      <c r="I86">
        <v>138.70769452919001</v>
      </c>
      <c r="J86">
        <v>92.471796352793902</v>
      </c>
      <c r="K86">
        <v>69.353847264595402</v>
      </c>
      <c r="L86">
        <v>55.483077811676303</v>
      </c>
      <c r="M86">
        <v>46.235898176396901</v>
      </c>
      <c r="N86">
        <v>39.630769865483103</v>
      </c>
      <c r="O86">
        <v>34.676923632297701</v>
      </c>
      <c r="P86">
        <v>30.823932117597899</v>
      </c>
      <c r="Q86">
        <v>27.741538905838102</v>
      </c>
      <c r="R86">
        <v>13.870769452918999</v>
      </c>
      <c r="S86">
        <v>9.2471796352793891</v>
      </c>
      <c r="T86">
        <v>6.9353847264595396</v>
      </c>
      <c r="U86">
        <v>5.5483077811676296</v>
      </c>
      <c r="V86">
        <v>4.6235898176396901</v>
      </c>
      <c r="W86">
        <v>3.9630769865483</v>
      </c>
      <c r="X86">
        <v>3.4676923632297698</v>
      </c>
      <c r="Y86">
        <v>3.0823932117597899</v>
      </c>
      <c r="Z86">
        <v>2.7741538905838099</v>
      </c>
      <c r="AA86">
        <v>1.3870769452919001</v>
      </c>
      <c r="AB86">
        <v>0.924717963527939</v>
      </c>
      <c r="AC86">
        <v>0.69353847264595403</v>
      </c>
      <c r="AD86">
        <v>0.55483077811676296</v>
      </c>
      <c r="AE86">
        <v>0.462358981763969</v>
      </c>
      <c r="AF86">
        <v>0.39630769865483101</v>
      </c>
      <c r="AG86">
        <v>0.34676923632297701</v>
      </c>
      <c r="AH86">
        <v>0.30823932117597902</v>
      </c>
      <c r="AI86">
        <v>0.27741538905838098</v>
      </c>
    </row>
    <row r="87" spans="1:35">
      <c r="A87">
        <v>1.4999999999999999E-2</v>
      </c>
      <c r="B87">
        <v>6.5</v>
      </c>
      <c r="C87">
        <v>527.36578395430604</v>
      </c>
      <c r="D87">
        <v>439.47148662858802</v>
      </c>
      <c r="E87">
        <v>376.689845681647</v>
      </c>
      <c r="F87">
        <v>329.603614971441</v>
      </c>
      <c r="G87">
        <v>292.98099108572501</v>
      </c>
      <c r="H87">
        <v>263.68289197715302</v>
      </c>
      <c r="I87">
        <v>131.841445988576</v>
      </c>
      <c r="J87">
        <v>87.894297325717602</v>
      </c>
      <c r="K87">
        <v>65.920722994288198</v>
      </c>
      <c r="L87">
        <v>52.736578395430499</v>
      </c>
      <c r="M87">
        <v>43.947148662858801</v>
      </c>
      <c r="N87">
        <v>37.668984568164703</v>
      </c>
      <c r="O87">
        <v>32.960361497144099</v>
      </c>
      <c r="P87">
        <v>29.298099108572501</v>
      </c>
      <c r="Q87">
        <v>26.3682891977152</v>
      </c>
      <c r="R87">
        <v>13.1841445988576</v>
      </c>
      <c r="S87">
        <v>8.7894297325717599</v>
      </c>
      <c r="T87">
        <v>6.5920722994288203</v>
      </c>
      <c r="U87">
        <v>5.2736578395430502</v>
      </c>
      <c r="V87">
        <v>4.3947148662858799</v>
      </c>
      <c r="W87">
        <v>3.7668984568164698</v>
      </c>
      <c r="X87">
        <v>3.2960361497144102</v>
      </c>
      <c r="Y87">
        <v>2.9298099108572502</v>
      </c>
      <c r="Z87">
        <v>2.6368289197715198</v>
      </c>
      <c r="AA87">
        <v>1.3184144598857599</v>
      </c>
      <c r="AB87">
        <v>0.87894297325717596</v>
      </c>
      <c r="AC87">
        <v>0.65920722994288194</v>
      </c>
      <c r="AD87">
        <v>0.527365783954305</v>
      </c>
      <c r="AE87">
        <v>0.43947148662858798</v>
      </c>
      <c r="AF87">
        <v>0.37668984568164698</v>
      </c>
      <c r="AG87">
        <v>0.32960361497144097</v>
      </c>
      <c r="AH87">
        <v>0.29298099108572501</v>
      </c>
      <c r="AI87">
        <v>0.263682891977152</v>
      </c>
    </row>
    <row r="88" spans="1:35">
      <c r="A88">
        <v>1.4999999999999999E-2</v>
      </c>
      <c r="B88">
        <v>7</v>
      </c>
      <c r="C88">
        <v>361.47094322865001</v>
      </c>
      <c r="D88">
        <v>301.225786023875</v>
      </c>
      <c r="E88">
        <v>258.19353087760697</v>
      </c>
      <c r="F88">
        <v>225.919339517906</v>
      </c>
      <c r="G88">
        <v>200.817190682583</v>
      </c>
      <c r="H88">
        <v>180.73547161432501</v>
      </c>
      <c r="I88">
        <v>90.367735807162603</v>
      </c>
      <c r="J88">
        <v>60.245157204774998</v>
      </c>
      <c r="K88">
        <v>45.183867903581302</v>
      </c>
      <c r="L88">
        <v>36.147094322865001</v>
      </c>
      <c r="M88">
        <v>30.122578602387499</v>
      </c>
      <c r="N88">
        <v>25.8193530877607</v>
      </c>
      <c r="O88">
        <v>22.591933951790601</v>
      </c>
      <c r="P88">
        <v>20.081719068258302</v>
      </c>
      <c r="Q88">
        <v>18.073547161432501</v>
      </c>
      <c r="R88">
        <v>9.0367735807162592</v>
      </c>
      <c r="S88">
        <v>6.0245157204774999</v>
      </c>
      <c r="T88">
        <v>4.5183867903581296</v>
      </c>
      <c r="U88">
        <v>3.6147094322864999</v>
      </c>
      <c r="V88">
        <v>3.01225786023875</v>
      </c>
      <c r="W88">
        <v>2.5819353087760701</v>
      </c>
      <c r="X88">
        <v>2.2591933951790599</v>
      </c>
      <c r="Y88">
        <v>2.0081719068258299</v>
      </c>
      <c r="Z88">
        <v>1.8073547161432499</v>
      </c>
      <c r="AA88">
        <v>0.90367735807162597</v>
      </c>
      <c r="AB88">
        <v>0.60245157204775002</v>
      </c>
      <c r="AC88">
        <v>0.45183867903581298</v>
      </c>
      <c r="AD88">
        <v>0.36147094322864998</v>
      </c>
      <c r="AE88">
        <v>0.30122578602387501</v>
      </c>
      <c r="AF88">
        <v>0.25819353087760699</v>
      </c>
      <c r="AG88">
        <v>0.22591933951790599</v>
      </c>
      <c r="AH88">
        <v>0.200817190682583</v>
      </c>
      <c r="AI88">
        <v>0.18073547161432499</v>
      </c>
    </row>
    <row r="89" spans="1:35">
      <c r="A89">
        <v>1.4999999999999999E-2</v>
      </c>
      <c r="B89">
        <v>7.5</v>
      </c>
      <c r="C89">
        <v>154.67016404743401</v>
      </c>
      <c r="D89">
        <v>128.89180337286101</v>
      </c>
      <c r="E89">
        <v>110.47868860531</v>
      </c>
      <c r="F89">
        <v>96.668852529646301</v>
      </c>
      <c r="G89">
        <v>85.927868915241106</v>
      </c>
      <c r="H89">
        <v>77.335082023717007</v>
      </c>
      <c r="I89">
        <v>38.667541011858503</v>
      </c>
      <c r="J89">
        <v>25.778360674572301</v>
      </c>
      <c r="K89">
        <v>19.333770505929198</v>
      </c>
      <c r="L89">
        <v>15.467016404743401</v>
      </c>
      <c r="M89">
        <v>12.889180337286099</v>
      </c>
      <c r="N89">
        <v>11.047868860531</v>
      </c>
      <c r="O89">
        <v>9.6668852529646294</v>
      </c>
      <c r="P89">
        <v>8.5927868915241099</v>
      </c>
      <c r="Q89">
        <v>7.7335082023717003</v>
      </c>
      <c r="R89">
        <v>3.8667541011858502</v>
      </c>
      <c r="S89">
        <v>2.57783606745723</v>
      </c>
      <c r="T89">
        <v>1.93337705059292</v>
      </c>
      <c r="U89">
        <v>1.5467016404743399</v>
      </c>
      <c r="V89">
        <v>1.2889180337286099</v>
      </c>
      <c r="W89">
        <v>1.1047868860531</v>
      </c>
      <c r="X89">
        <v>0.96668852529646299</v>
      </c>
      <c r="Y89">
        <v>0.85927868915241101</v>
      </c>
      <c r="Z89">
        <v>0.77335082023716994</v>
      </c>
      <c r="AA89">
        <v>0.38667541011858497</v>
      </c>
      <c r="AB89">
        <v>0.25778360674572298</v>
      </c>
      <c r="AC89">
        <v>0.19333770505929199</v>
      </c>
      <c r="AD89">
        <v>0.154670164047434</v>
      </c>
      <c r="AE89">
        <v>0.12889180337286099</v>
      </c>
      <c r="AF89">
        <v>0.11047868860531</v>
      </c>
      <c r="AG89">
        <v>9.6668852529646299E-2</v>
      </c>
      <c r="AH89">
        <v>8.5927868915241096E-2</v>
      </c>
      <c r="AI89">
        <v>7.7335082023717E-2</v>
      </c>
    </row>
    <row r="90" spans="1:35">
      <c r="A90">
        <v>1.4999999999999999E-2</v>
      </c>
      <c r="B90">
        <v>8</v>
      </c>
      <c r="C90">
        <v>151.26282427838501</v>
      </c>
      <c r="D90">
        <v>126.052353565321</v>
      </c>
      <c r="E90">
        <v>108.04487448456101</v>
      </c>
      <c r="F90">
        <v>94.539265173990898</v>
      </c>
      <c r="G90">
        <v>84.034902376880794</v>
      </c>
      <c r="H90">
        <v>75.631412139192705</v>
      </c>
      <c r="I90">
        <v>37.815706069596303</v>
      </c>
      <c r="J90">
        <v>25.210470713064201</v>
      </c>
      <c r="K90">
        <v>18.907853034798102</v>
      </c>
      <c r="L90">
        <v>15.1262824278385</v>
      </c>
      <c r="M90">
        <v>12.6052353565321</v>
      </c>
      <c r="N90">
        <v>10.804487448456101</v>
      </c>
      <c r="O90">
        <v>9.4539265173990898</v>
      </c>
      <c r="P90">
        <v>8.4034902376880698</v>
      </c>
      <c r="Q90">
        <v>7.5631412139192697</v>
      </c>
      <c r="R90">
        <v>3.78157060695963</v>
      </c>
      <c r="S90">
        <v>2.5210470713064201</v>
      </c>
      <c r="T90">
        <v>1.8907853034798101</v>
      </c>
      <c r="U90">
        <v>1.51262824278385</v>
      </c>
      <c r="V90">
        <v>1.2605235356532101</v>
      </c>
      <c r="W90">
        <v>1.0804487448456099</v>
      </c>
      <c r="X90">
        <v>0.94539265173990905</v>
      </c>
      <c r="Y90">
        <v>0.84034902376880705</v>
      </c>
      <c r="Z90">
        <v>0.756314121391927</v>
      </c>
      <c r="AA90">
        <v>0.378157060695963</v>
      </c>
      <c r="AB90">
        <v>0.25210470713064198</v>
      </c>
      <c r="AC90">
        <v>0.189078530347981</v>
      </c>
      <c r="AD90">
        <v>0.151262824278385</v>
      </c>
      <c r="AE90">
        <v>0.12605235356532099</v>
      </c>
      <c r="AF90">
        <v>0.108044874484561</v>
      </c>
      <c r="AG90">
        <v>9.4539265173990902E-2</v>
      </c>
      <c r="AH90">
        <v>8.4034902376880799E-2</v>
      </c>
      <c r="AI90">
        <v>7.5631412139192694E-2</v>
      </c>
    </row>
    <row r="91" spans="1:35">
      <c r="A91">
        <v>1.4999999999999999E-2</v>
      </c>
      <c r="B91">
        <v>8.5</v>
      </c>
      <c r="C91">
        <v>229.192997699394</v>
      </c>
      <c r="D91">
        <v>190.99416474949501</v>
      </c>
      <c r="E91">
        <v>163.70928407099501</v>
      </c>
      <c r="F91">
        <v>143.24562356212101</v>
      </c>
      <c r="G91">
        <v>127.32944316632999</v>
      </c>
      <c r="H91">
        <v>114.596498849697</v>
      </c>
      <c r="I91">
        <v>57.2982494248485</v>
      </c>
      <c r="J91">
        <v>38.198832949899</v>
      </c>
      <c r="K91">
        <v>28.6491247124242</v>
      </c>
      <c r="L91">
        <v>22.9192997699394</v>
      </c>
      <c r="M91">
        <v>19.0994164749495</v>
      </c>
      <c r="N91">
        <v>16.370928407099498</v>
      </c>
      <c r="O91">
        <v>14.3245623562121</v>
      </c>
      <c r="P91">
        <v>12.732944316633001</v>
      </c>
      <c r="Q91">
        <v>11.4596498849697</v>
      </c>
      <c r="R91">
        <v>5.72982494248485</v>
      </c>
      <c r="S91">
        <v>3.8198832949899</v>
      </c>
      <c r="T91">
        <v>2.8649124712424201</v>
      </c>
      <c r="U91">
        <v>2.2919299769939401</v>
      </c>
      <c r="V91">
        <v>1.90994164749495</v>
      </c>
      <c r="W91">
        <v>1.6370928407099501</v>
      </c>
      <c r="X91">
        <v>1.4324562356212101</v>
      </c>
      <c r="Y91">
        <v>1.2732944316632999</v>
      </c>
      <c r="Z91">
        <v>1.14596498849697</v>
      </c>
      <c r="AA91">
        <v>0.57298249424848502</v>
      </c>
      <c r="AB91">
        <v>0.38198832949898998</v>
      </c>
      <c r="AC91">
        <v>0.28649124712424201</v>
      </c>
      <c r="AD91">
        <v>0.229192997699394</v>
      </c>
      <c r="AE91">
        <v>0.19099416474949499</v>
      </c>
      <c r="AF91">
        <v>0.163709284070995</v>
      </c>
      <c r="AG91">
        <v>0.14324562356212101</v>
      </c>
      <c r="AH91">
        <v>0.12732944316632999</v>
      </c>
      <c r="AI91">
        <v>0.114596498849697</v>
      </c>
    </row>
    <row r="92" spans="1:35">
      <c r="A92">
        <v>1.4999999999999999E-2</v>
      </c>
      <c r="B92">
        <v>9</v>
      </c>
      <c r="C92">
        <v>168.9233923054</v>
      </c>
      <c r="D92">
        <v>140.76949358783401</v>
      </c>
      <c r="E92">
        <v>120.659565932429</v>
      </c>
      <c r="F92">
        <v>105.57712019087499</v>
      </c>
      <c r="G92">
        <v>93.846329058555995</v>
      </c>
      <c r="H92">
        <v>84.461696152700398</v>
      </c>
      <c r="I92">
        <v>42.230848076350199</v>
      </c>
      <c r="J92">
        <v>28.153898717566801</v>
      </c>
      <c r="K92">
        <v>21.115424038175099</v>
      </c>
      <c r="L92">
        <v>16.892339230539999</v>
      </c>
      <c r="M92">
        <v>14.0769493587834</v>
      </c>
      <c r="N92">
        <v>12.0659565932429</v>
      </c>
      <c r="O92">
        <v>10.5577120190875</v>
      </c>
      <c r="P92">
        <v>9.3846329058556002</v>
      </c>
      <c r="Q92">
        <v>8.4461696152700405</v>
      </c>
      <c r="R92">
        <v>4.2230848076350203</v>
      </c>
      <c r="S92">
        <v>2.8153898717566799</v>
      </c>
      <c r="T92">
        <v>2.1115424038175101</v>
      </c>
      <c r="U92">
        <v>1.6892339230540001</v>
      </c>
      <c r="V92">
        <v>1.4076949358783399</v>
      </c>
      <c r="W92">
        <v>1.2065956593242899</v>
      </c>
      <c r="X92">
        <v>1.05577120190875</v>
      </c>
      <c r="Y92">
        <v>0.93846329058555999</v>
      </c>
      <c r="Z92">
        <v>0.84461696152700405</v>
      </c>
      <c r="AA92">
        <v>0.42230848076350203</v>
      </c>
      <c r="AB92">
        <v>0.281538987175668</v>
      </c>
      <c r="AC92">
        <v>0.21115424038175101</v>
      </c>
      <c r="AD92">
        <v>0.16892339230539999</v>
      </c>
      <c r="AE92">
        <v>0.140769493587834</v>
      </c>
      <c r="AF92">
        <v>0.12065956593242901</v>
      </c>
      <c r="AG92">
        <v>0.10557712019087501</v>
      </c>
      <c r="AH92">
        <v>9.3846329058555999E-2</v>
      </c>
      <c r="AI92">
        <v>8.4461696152700397E-2</v>
      </c>
    </row>
    <row r="93" spans="1:35">
      <c r="A93">
        <v>1.4999999999999999E-2</v>
      </c>
      <c r="B93">
        <v>9.5</v>
      </c>
      <c r="C93">
        <v>180.612013886</v>
      </c>
      <c r="D93">
        <v>150.51001157166701</v>
      </c>
      <c r="E93">
        <v>129.00858134714301</v>
      </c>
      <c r="F93">
        <v>112.88250867875</v>
      </c>
      <c r="G93">
        <v>100.340007714444</v>
      </c>
      <c r="H93">
        <v>90.306006943000398</v>
      </c>
      <c r="I93">
        <v>45.153003471500199</v>
      </c>
      <c r="J93">
        <v>30.102002314333401</v>
      </c>
      <c r="K93">
        <v>22.576501735750099</v>
      </c>
      <c r="L93">
        <v>18.061201388600001</v>
      </c>
      <c r="M93">
        <v>15.0510011571667</v>
      </c>
      <c r="N93">
        <v>12.9008581347143</v>
      </c>
      <c r="O93">
        <v>11.288250867875</v>
      </c>
      <c r="P93">
        <v>10.034000771444401</v>
      </c>
      <c r="Q93">
        <v>9.0306006943000394</v>
      </c>
      <c r="R93">
        <v>4.5153003471500197</v>
      </c>
      <c r="S93">
        <v>3.0102002314333398</v>
      </c>
      <c r="T93">
        <v>2.2576501735750099</v>
      </c>
      <c r="U93">
        <v>1.8061201388599999</v>
      </c>
      <c r="V93">
        <v>1.5051001157166699</v>
      </c>
      <c r="W93">
        <v>1.2900858134714299</v>
      </c>
      <c r="X93">
        <v>1.1288250867875</v>
      </c>
      <c r="Y93">
        <v>1.00340007714444</v>
      </c>
      <c r="Z93">
        <v>0.90306006943000405</v>
      </c>
      <c r="AA93">
        <v>0.45153003471500203</v>
      </c>
      <c r="AB93">
        <v>0.30102002314333398</v>
      </c>
      <c r="AC93">
        <v>0.22576501735750101</v>
      </c>
      <c r="AD93">
        <v>0.18061201388600001</v>
      </c>
      <c r="AE93">
        <v>0.15051001157166699</v>
      </c>
      <c r="AF93">
        <v>0.12900858134714299</v>
      </c>
      <c r="AG93">
        <v>0.11288250867874999</v>
      </c>
      <c r="AH93">
        <v>0.100340007714444</v>
      </c>
      <c r="AI93">
        <v>9.0306006943000394E-2</v>
      </c>
    </row>
    <row r="94" spans="1:35">
      <c r="A94">
        <v>1.4999999999999999E-2</v>
      </c>
      <c r="B94">
        <v>10</v>
      </c>
      <c r="C94">
        <v>177.619597368369</v>
      </c>
      <c r="D94">
        <v>148.01633114030801</v>
      </c>
      <c r="E94">
        <v>126.871140977406</v>
      </c>
      <c r="F94">
        <v>111.01224835523099</v>
      </c>
      <c r="G94">
        <v>98.677554093538703</v>
      </c>
      <c r="H94">
        <v>88.809798684184798</v>
      </c>
      <c r="I94">
        <v>44.404899342092399</v>
      </c>
      <c r="J94">
        <v>29.603266228061599</v>
      </c>
      <c r="K94">
        <v>22.2024496710462</v>
      </c>
      <c r="L94">
        <v>17.7619597368369</v>
      </c>
      <c r="M94">
        <v>14.8016331140308</v>
      </c>
      <c r="N94">
        <v>12.687114097740601</v>
      </c>
      <c r="O94">
        <v>11.1012248355231</v>
      </c>
      <c r="P94">
        <v>9.86775540935386</v>
      </c>
      <c r="Q94">
        <v>8.8809798684184802</v>
      </c>
      <c r="R94">
        <v>4.4404899342092401</v>
      </c>
      <c r="S94">
        <v>2.9603266228061602</v>
      </c>
      <c r="T94">
        <v>2.22024496710462</v>
      </c>
      <c r="U94">
        <v>1.7761959736836901</v>
      </c>
      <c r="V94">
        <v>1.4801633114030801</v>
      </c>
      <c r="W94">
        <v>1.2687114097740599</v>
      </c>
      <c r="X94">
        <v>1.11012248355231</v>
      </c>
      <c r="Y94">
        <v>0.986775540935387</v>
      </c>
      <c r="Z94">
        <v>0.88809798684184804</v>
      </c>
      <c r="AA94">
        <v>0.44404899342092402</v>
      </c>
      <c r="AB94">
        <v>0.29603266228061598</v>
      </c>
      <c r="AC94">
        <v>0.22202449671046201</v>
      </c>
      <c r="AD94">
        <v>0.17761959736836899</v>
      </c>
      <c r="AE94">
        <v>0.14801633114030799</v>
      </c>
      <c r="AF94">
        <v>0.12687114097740601</v>
      </c>
      <c r="AG94">
        <v>0.11101224835523101</v>
      </c>
      <c r="AH94">
        <v>9.8677554093538594E-2</v>
      </c>
      <c r="AI94">
        <v>8.8809798684184801E-2</v>
      </c>
    </row>
    <row r="95" spans="1:35">
      <c r="A95">
        <v>1.4999999999999999E-2</v>
      </c>
      <c r="B95">
        <v>12</v>
      </c>
      <c r="C95">
        <v>137.221044318461</v>
      </c>
      <c r="D95">
        <v>114.350870265384</v>
      </c>
      <c r="E95">
        <v>98.015031656043902</v>
      </c>
      <c r="F95">
        <v>85.7631526990384</v>
      </c>
      <c r="G95">
        <v>76.2339135102564</v>
      </c>
      <c r="H95">
        <v>68.610522159230698</v>
      </c>
      <c r="I95">
        <v>34.305261079615299</v>
      </c>
      <c r="J95">
        <v>22.870174053076902</v>
      </c>
      <c r="K95">
        <v>17.1526305398076</v>
      </c>
      <c r="L95">
        <v>13.7221044318461</v>
      </c>
      <c r="M95">
        <v>11.435087026538399</v>
      </c>
      <c r="N95">
        <v>9.8015031656043892</v>
      </c>
      <c r="O95">
        <v>8.5763152699038407</v>
      </c>
      <c r="P95">
        <v>7.6233913510256297</v>
      </c>
      <c r="Q95">
        <v>6.8610522159230696</v>
      </c>
      <c r="R95">
        <v>3.4305261079615299</v>
      </c>
      <c r="S95">
        <v>2.2870174053076902</v>
      </c>
      <c r="T95">
        <v>1.7152630539807601</v>
      </c>
      <c r="U95">
        <v>1.3722104431846101</v>
      </c>
      <c r="V95">
        <v>1.14350870265384</v>
      </c>
      <c r="W95">
        <v>0.98015031656043805</v>
      </c>
      <c r="X95">
        <v>0.85763152699038403</v>
      </c>
      <c r="Y95">
        <v>0.76233913510256301</v>
      </c>
      <c r="Z95">
        <v>0.68610522159230702</v>
      </c>
      <c r="AA95">
        <v>0.34305261079615301</v>
      </c>
      <c r="AB95">
        <v>0.228701740530769</v>
      </c>
      <c r="AC95">
        <v>0.17152630539807601</v>
      </c>
      <c r="AD95">
        <v>0.13722104431846099</v>
      </c>
      <c r="AE95">
        <v>0.114350870265384</v>
      </c>
      <c r="AF95">
        <v>9.8015031656043902E-2</v>
      </c>
      <c r="AG95">
        <v>8.5763152699038406E-2</v>
      </c>
      <c r="AH95">
        <v>7.6233913510256296E-2</v>
      </c>
      <c r="AI95">
        <v>6.8610522159230705E-2</v>
      </c>
    </row>
    <row r="96" spans="1:35">
      <c r="A96">
        <v>1.4999999999999999E-2</v>
      </c>
      <c r="B96">
        <v>14</v>
      </c>
      <c r="C96">
        <v>68.446860599062603</v>
      </c>
      <c r="D96">
        <v>57.039050499218803</v>
      </c>
      <c r="E96">
        <v>48.890614713616102</v>
      </c>
      <c r="F96">
        <v>42.779287874414102</v>
      </c>
      <c r="G96">
        <v>38.026033666145899</v>
      </c>
      <c r="H96">
        <v>34.223430299531302</v>
      </c>
      <c r="I96">
        <v>17.111715149765601</v>
      </c>
      <c r="J96">
        <v>11.407810099843701</v>
      </c>
      <c r="K96">
        <v>8.5558575748828201</v>
      </c>
      <c r="L96">
        <v>6.8446860599062598</v>
      </c>
      <c r="M96">
        <v>5.7039050499218797</v>
      </c>
      <c r="N96">
        <v>4.8890614713616101</v>
      </c>
      <c r="O96">
        <v>4.27792878744141</v>
      </c>
      <c r="P96">
        <v>3.80260336661458</v>
      </c>
      <c r="Q96">
        <v>3.4223430299531299</v>
      </c>
      <c r="R96">
        <v>1.7111715149765601</v>
      </c>
      <c r="S96">
        <v>1.14078100998437</v>
      </c>
      <c r="T96">
        <v>0.85558575748828203</v>
      </c>
      <c r="U96">
        <v>0.68446860599062498</v>
      </c>
      <c r="V96">
        <v>0.57039050499218802</v>
      </c>
      <c r="W96">
        <v>0.48890614713616098</v>
      </c>
      <c r="X96">
        <v>0.42779287874414101</v>
      </c>
      <c r="Y96">
        <v>0.38026033666145798</v>
      </c>
      <c r="Z96">
        <v>0.34223430299531199</v>
      </c>
      <c r="AA96">
        <v>0.17111715149765599</v>
      </c>
      <c r="AB96">
        <v>0.114078100998437</v>
      </c>
      <c r="AC96">
        <v>8.5558575748828206E-2</v>
      </c>
      <c r="AD96">
        <v>6.8446860599062506E-2</v>
      </c>
      <c r="AE96">
        <v>5.7039050499218799E-2</v>
      </c>
      <c r="AF96">
        <v>4.8890614713616103E-2</v>
      </c>
      <c r="AG96">
        <v>4.2779287874414103E-2</v>
      </c>
      <c r="AH96">
        <v>3.8026033666145799E-2</v>
      </c>
      <c r="AI96">
        <v>3.4223430299531198E-2</v>
      </c>
    </row>
    <row r="97" spans="1:35">
      <c r="A97">
        <v>1.4999999999999999E-2</v>
      </c>
      <c r="B97">
        <v>16</v>
      </c>
      <c r="C97">
        <v>58.544388215800197</v>
      </c>
      <c r="D97">
        <v>48.786990179833502</v>
      </c>
      <c r="E97">
        <v>41.817420154143001</v>
      </c>
      <c r="F97">
        <v>36.590242634875104</v>
      </c>
      <c r="G97">
        <v>32.524660119888999</v>
      </c>
      <c r="H97">
        <v>29.272194107900098</v>
      </c>
      <c r="I97">
        <v>14.636097053949999</v>
      </c>
      <c r="J97">
        <v>9.7573980359667001</v>
      </c>
      <c r="K97">
        <v>7.3180485269750202</v>
      </c>
      <c r="L97">
        <v>5.85443882158002</v>
      </c>
      <c r="M97">
        <v>4.87869901798335</v>
      </c>
      <c r="N97">
        <v>4.1817420154142999</v>
      </c>
      <c r="O97">
        <v>3.6590242634875101</v>
      </c>
      <c r="P97">
        <v>3.2524660119889002</v>
      </c>
      <c r="Q97">
        <v>2.92721941079001</v>
      </c>
      <c r="R97">
        <v>1.4636097053949999</v>
      </c>
      <c r="S97">
        <v>0.97573980359667001</v>
      </c>
      <c r="T97">
        <v>0.73180485269750195</v>
      </c>
      <c r="U97">
        <v>0.58544388215800203</v>
      </c>
      <c r="V97">
        <v>0.487869901798335</v>
      </c>
      <c r="W97">
        <v>0.41817420154142998</v>
      </c>
      <c r="X97">
        <v>0.36590242634875098</v>
      </c>
      <c r="Y97">
        <v>0.32524660119888998</v>
      </c>
      <c r="Z97">
        <v>0.29272194107900101</v>
      </c>
      <c r="AA97">
        <v>0.14636097053950001</v>
      </c>
      <c r="AB97">
        <v>9.7573980359666995E-2</v>
      </c>
      <c r="AC97">
        <v>7.3180485269750198E-2</v>
      </c>
      <c r="AD97">
        <v>5.85443882158002E-2</v>
      </c>
      <c r="AE97">
        <v>4.8786990179833498E-2</v>
      </c>
      <c r="AF97">
        <v>4.1817420154142998E-2</v>
      </c>
      <c r="AG97">
        <v>3.6590242634875099E-2</v>
      </c>
      <c r="AH97">
        <v>3.2524660119888998E-2</v>
      </c>
      <c r="AI97">
        <v>2.92721941079001E-2</v>
      </c>
    </row>
    <row r="98" spans="1:35">
      <c r="A98">
        <v>1.4999999999999999E-2</v>
      </c>
      <c r="B98">
        <v>18</v>
      </c>
      <c r="C98">
        <v>47.810998582446203</v>
      </c>
      <c r="D98">
        <v>39.842498818705103</v>
      </c>
      <c r="E98">
        <v>34.150713273175803</v>
      </c>
      <c r="F98">
        <v>29.8818741140288</v>
      </c>
      <c r="G98">
        <v>26.5616658791368</v>
      </c>
      <c r="H98">
        <v>23.905499291223101</v>
      </c>
      <c r="I98">
        <v>11.952749645611499</v>
      </c>
      <c r="J98">
        <v>7.96849976374103</v>
      </c>
      <c r="K98">
        <v>5.97637482280577</v>
      </c>
      <c r="L98">
        <v>4.7810998582446196</v>
      </c>
      <c r="M98">
        <v>3.9842498818705101</v>
      </c>
      <c r="N98">
        <v>3.4150713273175799</v>
      </c>
      <c r="O98">
        <v>2.9881874114028801</v>
      </c>
      <c r="P98">
        <v>2.6561665879136802</v>
      </c>
      <c r="Q98">
        <v>2.3905499291223098</v>
      </c>
      <c r="R98">
        <v>1.19527496456115</v>
      </c>
      <c r="S98">
        <v>0.79684997637410304</v>
      </c>
      <c r="T98">
        <v>0.597637482280577</v>
      </c>
      <c r="U98">
        <v>0.47810998582446201</v>
      </c>
      <c r="V98">
        <v>0.39842498818705102</v>
      </c>
      <c r="W98">
        <v>0.34150713273175798</v>
      </c>
      <c r="X98">
        <v>0.298818741140288</v>
      </c>
      <c r="Y98">
        <v>0.26561665879136798</v>
      </c>
      <c r="Z98">
        <v>0.23905499291223101</v>
      </c>
      <c r="AA98">
        <v>0.119527496456115</v>
      </c>
      <c r="AB98">
        <v>7.9684997637410299E-2</v>
      </c>
      <c r="AC98">
        <v>5.9763748228057703E-2</v>
      </c>
      <c r="AD98">
        <v>4.7810998582446203E-2</v>
      </c>
      <c r="AE98">
        <v>3.9842498818705101E-2</v>
      </c>
      <c r="AF98">
        <v>3.4150713273175801E-2</v>
      </c>
      <c r="AG98">
        <v>2.98818741140288E-2</v>
      </c>
      <c r="AH98">
        <v>2.6561665879136699E-2</v>
      </c>
      <c r="AI98">
        <v>2.3905499291223101E-2</v>
      </c>
    </row>
    <row r="99" spans="1:35">
      <c r="A99">
        <v>1.4999999999999999E-2</v>
      </c>
      <c r="B99">
        <v>20</v>
      </c>
      <c r="C99">
        <v>36.518973256969097</v>
      </c>
      <c r="D99">
        <v>30.432477714140902</v>
      </c>
      <c r="E99">
        <v>26.084980897834999</v>
      </c>
      <c r="F99">
        <v>22.824358285605602</v>
      </c>
      <c r="G99">
        <v>20.288318476093899</v>
      </c>
      <c r="H99">
        <v>18.259486628484499</v>
      </c>
      <c r="I99">
        <v>9.1297433142422708</v>
      </c>
      <c r="J99">
        <v>6.0864955428281799</v>
      </c>
      <c r="K99">
        <v>4.5648716571211301</v>
      </c>
      <c r="L99">
        <v>3.6518973256969001</v>
      </c>
      <c r="M99">
        <v>3.04324777141409</v>
      </c>
      <c r="N99">
        <v>2.6084980897835002</v>
      </c>
      <c r="O99">
        <v>2.2824358285605602</v>
      </c>
      <c r="P99">
        <v>2.0288318476093901</v>
      </c>
      <c r="Q99">
        <v>1.82594866284845</v>
      </c>
      <c r="R99">
        <v>0.91297433142422701</v>
      </c>
      <c r="S99">
        <v>0.60864955428281797</v>
      </c>
      <c r="T99">
        <v>0.45648716571211301</v>
      </c>
      <c r="U99">
        <v>0.36518973256969001</v>
      </c>
      <c r="V99">
        <v>0.30432477714140899</v>
      </c>
      <c r="W99">
        <v>0.26084980897834997</v>
      </c>
      <c r="X99">
        <v>0.228243582856056</v>
      </c>
      <c r="Y99">
        <v>0.202883184760939</v>
      </c>
      <c r="Z99">
        <v>0.182594866284845</v>
      </c>
      <c r="AA99">
        <v>9.1297433142422696E-2</v>
      </c>
      <c r="AB99">
        <v>6.0864955428281797E-2</v>
      </c>
      <c r="AC99">
        <v>4.5648716571211299E-2</v>
      </c>
      <c r="AD99">
        <v>3.6518973256968998E-2</v>
      </c>
      <c r="AE99">
        <v>3.0432477714140899E-2</v>
      </c>
      <c r="AF99">
        <v>2.6084980897835001E-2</v>
      </c>
      <c r="AG99">
        <v>2.2824358285605601E-2</v>
      </c>
      <c r="AH99">
        <v>2.02883184760939E-2</v>
      </c>
      <c r="AI99">
        <v>1.8259486628484499E-2</v>
      </c>
    </row>
    <row r="100" spans="1:35">
      <c r="A100">
        <v>1.4999999999999999E-2</v>
      </c>
      <c r="B100">
        <v>25</v>
      </c>
      <c r="C100">
        <v>23.737986620547002</v>
      </c>
      <c r="D100">
        <v>19.781655517122498</v>
      </c>
      <c r="E100">
        <v>16.9557047289621</v>
      </c>
      <c r="F100">
        <v>14.8362416378418</v>
      </c>
      <c r="G100">
        <v>13.1877703447483</v>
      </c>
      <c r="H100">
        <v>11.868993310273501</v>
      </c>
      <c r="I100">
        <v>5.9344966551367504</v>
      </c>
      <c r="J100">
        <v>3.9563311034245001</v>
      </c>
      <c r="K100">
        <v>2.9672483275683699</v>
      </c>
      <c r="L100">
        <v>2.3737986620546998</v>
      </c>
      <c r="M100">
        <v>1.9781655517122501</v>
      </c>
      <c r="N100">
        <v>1.69557047289621</v>
      </c>
      <c r="O100">
        <v>1.4836241637841801</v>
      </c>
      <c r="P100">
        <v>1.31877703447483</v>
      </c>
      <c r="Q100">
        <v>1.1868993310273499</v>
      </c>
      <c r="R100">
        <v>0.59344966551367495</v>
      </c>
      <c r="S100">
        <v>0.39563311034245002</v>
      </c>
      <c r="T100">
        <v>0.29672483275683698</v>
      </c>
      <c r="U100">
        <v>0.23737986620547</v>
      </c>
      <c r="V100">
        <v>0.19781655517122501</v>
      </c>
      <c r="W100">
        <v>0.16955704728962101</v>
      </c>
      <c r="X100">
        <v>0.14836241637841799</v>
      </c>
      <c r="Y100">
        <v>0.13187770344748301</v>
      </c>
      <c r="Z100">
        <v>0.118689933102735</v>
      </c>
      <c r="AA100">
        <v>5.9344966551367499E-2</v>
      </c>
      <c r="AB100">
        <v>3.9563311034245E-2</v>
      </c>
      <c r="AC100">
        <v>2.9672483275683701E-2</v>
      </c>
      <c r="AD100">
        <v>2.3737986620546998E-2</v>
      </c>
      <c r="AE100">
        <v>1.97816555171225E-2</v>
      </c>
      <c r="AF100">
        <v>1.6955704728962101E-2</v>
      </c>
      <c r="AG100">
        <v>1.48362416378418E-2</v>
      </c>
      <c r="AH100">
        <v>1.3187770344748301E-2</v>
      </c>
      <c r="AI100">
        <v>1.1868993310273499E-2</v>
      </c>
    </row>
    <row r="101" spans="1:35">
      <c r="A101">
        <v>1.4999999999999999E-2</v>
      </c>
      <c r="B101">
        <v>30</v>
      </c>
      <c r="C101">
        <v>13.6653726546615</v>
      </c>
      <c r="D101">
        <v>11.387810545551201</v>
      </c>
      <c r="E101">
        <v>9.7609804676153509</v>
      </c>
      <c r="F101">
        <v>8.5408579091634298</v>
      </c>
      <c r="G101">
        <v>7.5918736970341598</v>
      </c>
      <c r="H101">
        <v>6.8326863273307499</v>
      </c>
      <c r="I101">
        <v>3.4163431636653701</v>
      </c>
      <c r="J101">
        <v>2.2775621091102498</v>
      </c>
      <c r="K101">
        <v>1.7081715818326799</v>
      </c>
      <c r="L101">
        <v>1.3665372654661501</v>
      </c>
      <c r="M101">
        <v>1.13878105455512</v>
      </c>
      <c r="N101">
        <v>0.976098046761536</v>
      </c>
      <c r="O101">
        <v>0.85408579091634396</v>
      </c>
      <c r="P101">
        <v>0.75918736970341605</v>
      </c>
      <c r="Q101">
        <v>0.68326863273307503</v>
      </c>
      <c r="R101">
        <v>0.34163431636653702</v>
      </c>
      <c r="S101">
        <v>0.22775621091102499</v>
      </c>
      <c r="T101">
        <v>0.17081715818326801</v>
      </c>
      <c r="U101">
        <v>0.13665372654661501</v>
      </c>
      <c r="V101">
        <v>0.113878105455512</v>
      </c>
      <c r="W101">
        <v>9.76098046761536E-2</v>
      </c>
      <c r="X101">
        <v>8.5408579091634296E-2</v>
      </c>
      <c r="Y101">
        <v>7.5918736970341599E-2</v>
      </c>
      <c r="Z101">
        <v>6.8326863273307503E-2</v>
      </c>
      <c r="AA101">
        <v>3.4163431636653703E-2</v>
      </c>
      <c r="AB101">
        <v>2.27756210911025E-2</v>
      </c>
      <c r="AC101">
        <v>1.7081715818326799E-2</v>
      </c>
      <c r="AD101">
        <v>1.3665372654661501E-2</v>
      </c>
      <c r="AE101">
        <v>1.13878105455512E-2</v>
      </c>
      <c r="AF101">
        <v>9.7609804676153499E-3</v>
      </c>
      <c r="AG101">
        <v>8.5408579091634396E-3</v>
      </c>
      <c r="AH101">
        <v>7.5918736970341603E-3</v>
      </c>
      <c r="AI101">
        <v>6.8326863273307503E-3</v>
      </c>
    </row>
    <row r="102" spans="1:35">
      <c r="A102">
        <v>1.4999999999999999E-2</v>
      </c>
      <c r="B102">
        <v>35</v>
      </c>
      <c r="C102">
        <v>10.1872041529792</v>
      </c>
      <c r="D102">
        <v>8.4893367941493896</v>
      </c>
      <c r="E102">
        <v>7.2765743949851904</v>
      </c>
      <c r="F102">
        <v>6.36700259561204</v>
      </c>
      <c r="G102">
        <v>5.6595578627662597</v>
      </c>
      <c r="H102">
        <v>5.0936020764896401</v>
      </c>
      <c r="I102">
        <v>2.5468010382448201</v>
      </c>
      <c r="J102">
        <v>1.6978673588298701</v>
      </c>
      <c r="K102">
        <v>1.27340051912241</v>
      </c>
      <c r="L102">
        <v>1.0187204152979199</v>
      </c>
      <c r="M102">
        <v>0.84893367941493902</v>
      </c>
      <c r="N102">
        <v>0.72765743949851902</v>
      </c>
      <c r="O102">
        <v>0.63670025956120502</v>
      </c>
      <c r="P102">
        <v>0.56595578627662602</v>
      </c>
      <c r="Q102">
        <v>0.50936020764896295</v>
      </c>
      <c r="R102">
        <v>0.25468010382448097</v>
      </c>
      <c r="S102">
        <v>0.16978673588298701</v>
      </c>
      <c r="T102">
        <v>0.12734005191223999</v>
      </c>
      <c r="U102">
        <v>0.101872041529792</v>
      </c>
      <c r="V102">
        <v>8.4893367941493894E-2</v>
      </c>
      <c r="W102">
        <v>7.2765743949851899E-2</v>
      </c>
      <c r="X102">
        <v>6.3670025956120396E-2</v>
      </c>
      <c r="Y102">
        <v>5.6595578627662603E-2</v>
      </c>
      <c r="Z102">
        <v>5.0936020764896298E-2</v>
      </c>
      <c r="AA102">
        <v>2.54680103824481E-2</v>
      </c>
      <c r="AB102">
        <v>1.6978673588298701E-2</v>
      </c>
      <c r="AC102">
        <v>1.2734005191224E-2</v>
      </c>
      <c r="AD102">
        <v>1.0187204152979201E-2</v>
      </c>
      <c r="AE102">
        <v>8.4893367941493904E-3</v>
      </c>
      <c r="AF102">
        <v>7.2765743949851896E-3</v>
      </c>
      <c r="AG102">
        <v>6.3670025956120398E-3</v>
      </c>
      <c r="AH102">
        <v>5.6595578627662603E-3</v>
      </c>
      <c r="AI102">
        <v>5.0936020764896298E-3</v>
      </c>
    </row>
    <row r="103" spans="1:35">
      <c r="A103">
        <v>1.4999999999999999E-2</v>
      </c>
      <c r="B103">
        <v>40</v>
      </c>
      <c r="C103">
        <v>7.8116472598334603</v>
      </c>
      <c r="D103">
        <v>6.5097060498612196</v>
      </c>
      <c r="E103">
        <v>5.5797480427381903</v>
      </c>
      <c r="F103">
        <v>4.8822795373959096</v>
      </c>
      <c r="G103">
        <v>4.3398040332408101</v>
      </c>
      <c r="H103">
        <v>3.9058236299167302</v>
      </c>
      <c r="I103">
        <v>1.95291181495836</v>
      </c>
      <c r="J103">
        <v>1.3019412099722401</v>
      </c>
      <c r="K103">
        <v>0.97645590747918298</v>
      </c>
      <c r="L103">
        <v>0.78116472598334596</v>
      </c>
      <c r="M103">
        <v>0.65097060498612203</v>
      </c>
      <c r="N103">
        <v>0.55797480427381896</v>
      </c>
      <c r="O103">
        <v>0.48822795373959099</v>
      </c>
      <c r="P103">
        <v>0.433980403324081</v>
      </c>
      <c r="Q103">
        <v>0.39058236299167298</v>
      </c>
      <c r="R103">
        <v>0.19529118149583599</v>
      </c>
      <c r="S103">
        <v>0.13019412099722399</v>
      </c>
      <c r="T103">
        <v>9.7645590747918301E-2</v>
      </c>
      <c r="U103">
        <v>7.8116472598334596E-2</v>
      </c>
      <c r="V103">
        <v>6.5097060498612205E-2</v>
      </c>
      <c r="W103">
        <v>5.5797480427381897E-2</v>
      </c>
      <c r="X103">
        <v>4.8822795373959102E-2</v>
      </c>
      <c r="Y103">
        <v>4.33980403324081E-2</v>
      </c>
      <c r="Z103">
        <v>3.9058236299167298E-2</v>
      </c>
      <c r="AA103">
        <v>1.9529118149583601E-2</v>
      </c>
      <c r="AB103">
        <v>1.30194120997224E-2</v>
      </c>
      <c r="AC103">
        <v>9.7645590747918298E-3</v>
      </c>
      <c r="AD103">
        <v>7.81164725983346E-3</v>
      </c>
      <c r="AE103">
        <v>6.5097060498612198E-3</v>
      </c>
      <c r="AF103">
        <v>5.57974804273818E-3</v>
      </c>
      <c r="AG103">
        <v>4.8822795373959097E-3</v>
      </c>
      <c r="AH103">
        <v>4.3398040332408103E-3</v>
      </c>
      <c r="AI103">
        <v>3.90582362991673E-3</v>
      </c>
    </row>
    <row r="104" spans="1:35">
      <c r="A104">
        <v>1.4999999999999999E-2</v>
      </c>
      <c r="B104">
        <v>45</v>
      </c>
      <c r="C104">
        <v>6.1091184422972002</v>
      </c>
      <c r="D104">
        <v>5.0909320352476604</v>
      </c>
      <c r="E104">
        <v>4.3636560302122804</v>
      </c>
      <c r="F104">
        <v>3.8181990264357402</v>
      </c>
      <c r="G104">
        <v>3.3939546901651099</v>
      </c>
      <c r="H104">
        <v>3.0545592211486001</v>
      </c>
      <c r="I104">
        <v>1.5272796105743001</v>
      </c>
      <c r="J104">
        <v>1.0181864070495299</v>
      </c>
      <c r="K104">
        <v>0.76363980528715003</v>
      </c>
      <c r="L104">
        <v>0.610911844229719</v>
      </c>
      <c r="M104">
        <v>0.50909320352476595</v>
      </c>
      <c r="N104">
        <v>0.43636560302122801</v>
      </c>
      <c r="O104">
        <v>0.38181990264357502</v>
      </c>
      <c r="P104">
        <v>0.33939546901651102</v>
      </c>
      <c r="Q104">
        <v>0.305455922114859</v>
      </c>
      <c r="R104">
        <v>0.152727961057429</v>
      </c>
      <c r="S104">
        <v>0.101818640704953</v>
      </c>
      <c r="T104">
        <v>7.6363980528714903E-2</v>
      </c>
      <c r="U104">
        <v>6.10911844229719E-2</v>
      </c>
      <c r="V104">
        <v>5.0909320352476597E-2</v>
      </c>
      <c r="W104">
        <v>4.3636560302122797E-2</v>
      </c>
      <c r="X104">
        <v>3.81819902643575E-2</v>
      </c>
      <c r="Y104">
        <v>3.3939546901651102E-2</v>
      </c>
      <c r="Z104">
        <v>3.0545592211485902E-2</v>
      </c>
      <c r="AA104">
        <v>1.52727961057429E-2</v>
      </c>
      <c r="AB104">
        <v>1.0181864070495299E-2</v>
      </c>
      <c r="AC104">
        <v>7.6363980528714901E-3</v>
      </c>
      <c r="AD104">
        <v>6.1091184422971999E-3</v>
      </c>
      <c r="AE104">
        <v>5.0909320352476601E-3</v>
      </c>
      <c r="AF104">
        <v>4.3636560302122802E-3</v>
      </c>
      <c r="AG104">
        <v>3.8181990264357399E-3</v>
      </c>
      <c r="AH104">
        <v>3.3939546901651102E-3</v>
      </c>
      <c r="AI104">
        <v>3.0545592211486E-3</v>
      </c>
    </row>
    <row r="105" spans="1:35">
      <c r="A105">
        <v>1.4999999999999999E-2</v>
      </c>
      <c r="B105">
        <v>50</v>
      </c>
      <c r="C105">
        <v>4.5503458321436101</v>
      </c>
      <c r="D105">
        <v>3.79195486011968</v>
      </c>
      <c r="E105">
        <v>3.2502470229597198</v>
      </c>
      <c r="F105">
        <v>2.84396614508975</v>
      </c>
      <c r="G105">
        <v>2.5279699067464501</v>
      </c>
      <c r="H105">
        <v>2.2751729160718002</v>
      </c>
      <c r="I105">
        <v>1.1375864580359001</v>
      </c>
      <c r="J105">
        <v>0.75839097202393502</v>
      </c>
      <c r="K105">
        <v>0.56879322901795204</v>
      </c>
      <c r="L105">
        <v>0.45503458321436102</v>
      </c>
      <c r="M105">
        <v>0.37919548601196701</v>
      </c>
      <c r="N105">
        <v>0.32502470229597202</v>
      </c>
      <c r="O105">
        <v>0.28439661450897602</v>
      </c>
      <c r="P105">
        <v>0.25279699067464501</v>
      </c>
      <c r="Q105">
        <v>0.22751729160718001</v>
      </c>
      <c r="R105">
        <v>0.11375864580359001</v>
      </c>
      <c r="S105">
        <v>7.5839097202393596E-2</v>
      </c>
      <c r="T105">
        <v>5.68793229017951E-2</v>
      </c>
      <c r="U105">
        <v>4.5503458321436097E-2</v>
      </c>
      <c r="V105">
        <v>3.7919548601196798E-2</v>
      </c>
      <c r="W105">
        <v>3.2502470229597201E-2</v>
      </c>
      <c r="X105">
        <v>2.8439661450897501E-2</v>
      </c>
      <c r="Y105">
        <v>2.5279699067464498E-2</v>
      </c>
      <c r="Z105">
        <v>2.2751729160718E-2</v>
      </c>
      <c r="AA105">
        <v>1.1375864580359E-2</v>
      </c>
      <c r="AB105">
        <v>7.5839097202393601E-3</v>
      </c>
      <c r="AC105">
        <v>5.6879322901795199E-3</v>
      </c>
      <c r="AD105">
        <v>4.55034583214361E-3</v>
      </c>
      <c r="AE105">
        <v>3.7919548601196801E-3</v>
      </c>
      <c r="AF105">
        <v>3.25024702295972E-3</v>
      </c>
      <c r="AG105">
        <v>2.8439661450897599E-3</v>
      </c>
      <c r="AH105">
        <v>2.5279699067464502E-3</v>
      </c>
      <c r="AI105">
        <v>2.2751729160717998E-3</v>
      </c>
    </row>
    <row r="106" spans="1:35">
      <c r="A106">
        <v>1.4999999999999999E-2</v>
      </c>
      <c r="B106">
        <v>55</v>
      </c>
      <c r="C106">
        <v>3.6590689785235102</v>
      </c>
      <c r="D106">
        <v>3.0492241487695901</v>
      </c>
      <c r="E106">
        <v>2.6136206989453599</v>
      </c>
      <c r="F106">
        <v>2.2869181115771902</v>
      </c>
      <c r="G106">
        <v>2.0328160991797302</v>
      </c>
      <c r="H106">
        <v>1.82953448926175</v>
      </c>
      <c r="I106">
        <v>0.914767244630878</v>
      </c>
      <c r="J106">
        <v>0.60984482975391896</v>
      </c>
      <c r="K106">
        <v>0.457383622315439</v>
      </c>
      <c r="L106">
        <v>0.36590689785235098</v>
      </c>
      <c r="M106">
        <v>0.30492241487695898</v>
      </c>
      <c r="N106">
        <v>0.26136206989453598</v>
      </c>
      <c r="O106">
        <v>0.228691811157719</v>
      </c>
      <c r="P106">
        <v>0.20328160991797301</v>
      </c>
      <c r="Q106">
        <v>0.18295344892617499</v>
      </c>
      <c r="R106">
        <v>9.1476724463087897E-2</v>
      </c>
      <c r="S106">
        <v>6.0984482975391899E-2</v>
      </c>
      <c r="T106">
        <v>4.57383622315439E-2</v>
      </c>
      <c r="U106">
        <v>3.6590689785235102E-2</v>
      </c>
      <c r="V106">
        <v>3.0492241487695901E-2</v>
      </c>
      <c r="W106">
        <v>2.6136206989453601E-2</v>
      </c>
      <c r="X106">
        <v>2.2869181115771901E-2</v>
      </c>
      <c r="Y106">
        <v>2.0328160991797298E-2</v>
      </c>
      <c r="Z106">
        <v>1.8295344892617499E-2</v>
      </c>
      <c r="AA106">
        <v>9.1476724463087893E-3</v>
      </c>
      <c r="AB106">
        <v>6.0984482975391897E-3</v>
      </c>
      <c r="AC106">
        <v>4.5738362231543903E-3</v>
      </c>
      <c r="AD106">
        <v>3.6590689785235102E-3</v>
      </c>
      <c r="AE106">
        <v>3.0492241487695901E-3</v>
      </c>
      <c r="AF106">
        <v>2.61362069894536E-3</v>
      </c>
      <c r="AG106">
        <v>2.28691811157719E-3</v>
      </c>
      <c r="AH106">
        <v>2.0328160991797302E-3</v>
      </c>
      <c r="AI106">
        <v>1.8295344892617501E-3</v>
      </c>
    </row>
    <row r="107" spans="1:35">
      <c r="A107">
        <v>1.4999999999999999E-2</v>
      </c>
      <c r="B107">
        <v>60</v>
      </c>
      <c r="C107">
        <v>3.23609045562791</v>
      </c>
      <c r="D107">
        <v>2.6967420463565901</v>
      </c>
      <c r="E107">
        <v>2.3114931825913598</v>
      </c>
      <c r="F107">
        <v>2.0225565347674399</v>
      </c>
      <c r="G107">
        <v>1.7978280309043899</v>
      </c>
      <c r="H107">
        <v>1.6180452278139501</v>
      </c>
      <c r="I107">
        <v>0.80902261390697705</v>
      </c>
      <c r="J107">
        <v>0.539348409271318</v>
      </c>
      <c r="K107">
        <v>0.40451130695348803</v>
      </c>
      <c r="L107">
        <v>0.32360904556279002</v>
      </c>
      <c r="M107">
        <v>0.269674204635659</v>
      </c>
      <c r="N107">
        <v>0.23114931825913601</v>
      </c>
      <c r="O107">
        <v>0.20225565347674401</v>
      </c>
      <c r="P107">
        <v>0.17978280309043901</v>
      </c>
      <c r="Q107">
        <v>0.16180452278139501</v>
      </c>
      <c r="R107">
        <v>8.09022613906977E-2</v>
      </c>
      <c r="S107">
        <v>5.39348409271318E-2</v>
      </c>
      <c r="T107">
        <v>4.0451130695348801E-2</v>
      </c>
      <c r="U107">
        <v>3.2360904556278998E-2</v>
      </c>
      <c r="V107">
        <v>2.69674204635659E-2</v>
      </c>
      <c r="W107">
        <v>2.31149318259136E-2</v>
      </c>
      <c r="X107">
        <v>2.0225565347674401E-2</v>
      </c>
      <c r="Y107">
        <v>1.7978280309043901E-2</v>
      </c>
      <c r="Z107">
        <v>1.6180452278139499E-2</v>
      </c>
      <c r="AA107">
        <v>8.0902261390697703E-3</v>
      </c>
      <c r="AB107">
        <v>5.3934840927131796E-3</v>
      </c>
      <c r="AC107">
        <v>4.0451130695348799E-3</v>
      </c>
      <c r="AD107">
        <v>3.2360904556279001E-3</v>
      </c>
      <c r="AE107">
        <v>2.6967420463565898E-3</v>
      </c>
      <c r="AF107">
        <v>2.31149318259136E-3</v>
      </c>
      <c r="AG107">
        <v>2.02255653476744E-3</v>
      </c>
      <c r="AH107">
        <v>1.79782803090439E-3</v>
      </c>
      <c r="AI107">
        <v>1.61804522781395E-3</v>
      </c>
    </row>
    <row r="108" spans="1:35">
      <c r="A108">
        <v>1.4999999999999999E-2</v>
      </c>
      <c r="B108">
        <v>65</v>
      </c>
      <c r="C108">
        <v>2.5906350280266</v>
      </c>
      <c r="D108">
        <v>2.1588625233554999</v>
      </c>
      <c r="E108">
        <v>1.8504535914475699</v>
      </c>
      <c r="F108">
        <v>1.6191468925166199</v>
      </c>
      <c r="G108">
        <v>1.439241682237</v>
      </c>
      <c r="H108">
        <v>1.2953175140133</v>
      </c>
      <c r="I108">
        <v>0.64765875700665099</v>
      </c>
      <c r="J108">
        <v>0.43177250467110001</v>
      </c>
      <c r="K108">
        <v>0.32382937850332499</v>
      </c>
      <c r="L108">
        <v>0.25906350280266</v>
      </c>
      <c r="M108">
        <v>0.21588625233555001</v>
      </c>
      <c r="N108">
        <v>0.185045359144757</v>
      </c>
      <c r="O108">
        <v>0.161914689251662</v>
      </c>
      <c r="P108">
        <v>0.14392416822369999</v>
      </c>
      <c r="Q108">
        <v>0.12953175140133</v>
      </c>
      <c r="R108">
        <v>6.4765875700665096E-2</v>
      </c>
      <c r="S108">
        <v>4.3177250467109997E-2</v>
      </c>
      <c r="T108">
        <v>3.2382937850332499E-2</v>
      </c>
      <c r="U108">
        <v>2.5906350280266E-2</v>
      </c>
      <c r="V108">
        <v>2.1588625233554998E-2</v>
      </c>
      <c r="W108">
        <v>1.8504535914475699E-2</v>
      </c>
      <c r="X108">
        <v>1.6191468925166201E-2</v>
      </c>
      <c r="Y108">
        <v>1.439241682237E-2</v>
      </c>
      <c r="Z108">
        <v>1.2953175140133E-2</v>
      </c>
      <c r="AA108">
        <v>6.4765875700665103E-3</v>
      </c>
      <c r="AB108">
        <v>4.3177250467110002E-3</v>
      </c>
      <c r="AC108">
        <v>3.2382937850332499E-3</v>
      </c>
      <c r="AD108">
        <v>2.5906350280266001E-3</v>
      </c>
      <c r="AE108">
        <v>2.1588625233555001E-3</v>
      </c>
      <c r="AF108">
        <v>1.8504535914475699E-3</v>
      </c>
      <c r="AG108">
        <v>1.61914689251662E-3</v>
      </c>
      <c r="AH108">
        <v>1.4392416822369999E-3</v>
      </c>
      <c r="AI108">
        <v>1.2953175140133001E-3</v>
      </c>
    </row>
    <row r="109" spans="1:35">
      <c r="A109">
        <v>1.4999999999999999E-2</v>
      </c>
      <c r="B109">
        <v>70</v>
      </c>
      <c r="C109">
        <v>2.4227410057072398</v>
      </c>
      <c r="D109">
        <v>2.0189508380893701</v>
      </c>
      <c r="E109">
        <v>1.7305292897908799</v>
      </c>
      <c r="F109">
        <v>1.51421312856702</v>
      </c>
      <c r="G109">
        <v>1.34596722539291</v>
      </c>
      <c r="H109">
        <v>1.2113705028536199</v>
      </c>
      <c r="I109">
        <v>0.60568525142681096</v>
      </c>
      <c r="J109">
        <v>0.40379016761787401</v>
      </c>
      <c r="K109">
        <v>0.30284262571340498</v>
      </c>
      <c r="L109">
        <v>0.24227410057072399</v>
      </c>
      <c r="M109">
        <v>0.201895083808937</v>
      </c>
      <c r="N109">
        <v>0.173052928979088</v>
      </c>
      <c r="O109">
        <v>0.15142131285670199</v>
      </c>
      <c r="P109">
        <v>0.134596722539291</v>
      </c>
      <c r="Q109">
        <v>0.12113705028536199</v>
      </c>
      <c r="R109">
        <v>6.0568525142680997E-2</v>
      </c>
      <c r="S109">
        <v>4.0379016761787297E-2</v>
      </c>
      <c r="T109">
        <v>3.0284262571340499E-2</v>
      </c>
      <c r="U109">
        <v>2.42274100570724E-2</v>
      </c>
      <c r="V109">
        <v>2.01895083808936E-2</v>
      </c>
      <c r="W109">
        <v>1.7305292897908799E-2</v>
      </c>
      <c r="X109">
        <v>1.5142131285670201E-2</v>
      </c>
      <c r="Y109">
        <v>1.3459672253929101E-2</v>
      </c>
      <c r="Z109">
        <v>1.21137050285362E-2</v>
      </c>
      <c r="AA109">
        <v>6.0568525142681096E-3</v>
      </c>
      <c r="AB109">
        <v>4.0379016761787397E-3</v>
      </c>
      <c r="AC109">
        <v>3.02842625713405E-3</v>
      </c>
      <c r="AD109">
        <v>2.4227410057072402E-3</v>
      </c>
      <c r="AE109">
        <v>2.0189508380893699E-3</v>
      </c>
      <c r="AF109">
        <v>1.7305292897908801E-3</v>
      </c>
      <c r="AG109">
        <v>1.51421312856702E-3</v>
      </c>
      <c r="AH109">
        <v>1.3459672253929101E-3</v>
      </c>
      <c r="AI109">
        <v>1.2113705028536201E-3</v>
      </c>
    </row>
    <row r="110" spans="1:35">
      <c r="A110">
        <v>1.4999999999999999E-2</v>
      </c>
      <c r="B110">
        <v>75</v>
      </c>
      <c r="C110">
        <v>2.0432987077632698</v>
      </c>
      <c r="D110">
        <v>1.70274892313606</v>
      </c>
      <c r="E110">
        <v>1.4594990769737599</v>
      </c>
      <c r="F110">
        <v>1.2770616923520399</v>
      </c>
      <c r="G110">
        <v>1.13516594875737</v>
      </c>
      <c r="H110">
        <v>1.02164935388163</v>
      </c>
      <c r="I110">
        <v>0.51082467694081701</v>
      </c>
      <c r="J110">
        <v>0.34054978462721203</v>
      </c>
      <c r="K110">
        <v>0.25541233847040801</v>
      </c>
      <c r="L110">
        <v>0.204329870776327</v>
      </c>
      <c r="M110">
        <v>0.17027489231360601</v>
      </c>
      <c r="N110">
        <v>0.14594990769737601</v>
      </c>
      <c r="O110">
        <v>0.127706169235204</v>
      </c>
      <c r="P110">
        <v>0.113516594875737</v>
      </c>
      <c r="Q110">
        <v>0.102164935388163</v>
      </c>
      <c r="R110">
        <v>5.1082467694081701E-2</v>
      </c>
      <c r="S110">
        <v>3.4054978462721097E-2</v>
      </c>
      <c r="T110">
        <v>2.5541233847040799E-2</v>
      </c>
      <c r="U110">
        <v>2.0432987077632699E-2</v>
      </c>
      <c r="V110">
        <v>1.70274892313605E-2</v>
      </c>
      <c r="W110">
        <v>1.45949907697376E-2</v>
      </c>
      <c r="X110">
        <v>1.2770616923520399E-2</v>
      </c>
      <c r="Y110">
        <v>1.13516594875737E-2</v>
      </c>
      <c r="Z110">
        <v>1.0216493538816301E-2</v>
      </c>
      <c r="AA110">
        <v>5.1082467694081703E-3</v>
      </c>
      <c r="AB110">
        <v>3.4054978462721101E-3</v>
      </c>
      <c r="AC110">
        <v>2.5541233847040799E-3</v>
      </c>
      <c r="AD110">
        <v>2.0432987077632701E-3</v>
      </c>
      <c r="AE110">
        <v>1.70274892313605E-3</v>
      </c>
      <c r="AF110">
        <v>1.45949907697376E-3</v>
      </c>
      <c r="AG110">
        <v>1.27706169235204E-3</v>
      </c>
      <c r="AH110">
        <v>1.13516594875737E-3</v>
      </c>
      <c r="AI110">
        <v>1.0216493538816301E-3</v>
      </c>
    </row>
    <row r="111" spans="1:35">
      <c r="A111">
        <v>1.4999999999999999E-2</v>
      </c>
      <c r="B111">
        <v>80</v>
      </c>
      <c r="C111">
        <v>1.74513458229329</v>
      </c>
      <c r="D111">
        <v>1.45427881857774</v>
      </c>
      <c r="E111">
        <v>1.2465247016380601</v>
      </c>
      <c r="F111">
        <v>1.09070911393331</v>
      </c>
      <c r="G111">
        <v>0.96951921238516503</v>
      </c>
      <c r="H111">
        <v>0.87256729114664799</v>
      </c>
      <c r="I111">
        <v>0.436283645573324</v>
      </c>
      <c r="J111">
        <v>0.290855763715549</v>
      </c>
      <c r="K111">
        <v>0.218141822786662</v>
      </c>
      <c r="L111">
        <v>0.17451345822932901</v>
      </c>
      <c r="M111">
        <v>0.145427881857774</v>
      </c>
      <c r="N111">
        <v>0.124652470163806</v>
      </c>
      <c r="O111">
        <v>0.109070911393331</v>
      </c>
      <c r="P111">
        <v>9.6951921238516495E-2</v>
      </c>
      <c r="Q111">
        <v>8.7256729114664894E-2</v>
      </c>
      <c r="R111">
        <v>4.3628364557332398E-2</v>
      </c>
      <c r="S111">
        <v>2.90855763715549E-2</v>
      </c>
      <c r="T111">
        <v>2.1814182278666199E-2</v>
      </c>
      <c r="U111">
        <v>1.7451345822932899E-2</v>
      </c>
      <c r="V111">
        <v>1.45427881857774E-2</v>
      </c>
      <c r="W111">
        <v>1.24652470163806E-2</v>
      </c>
      <c r="X111">
        <v>1.09070911393331E-2</v>
      </c>
      <c r="Y111">
        <v>9.6951921238516495E-3</v>
      </c>
      <c r="Z111">
        <v>8.7256729114664807E-3</v>
      </c>
      <c r="AA111">
        <v>4.3628364557332404E-3</v>
      </c>
      <c r="AB111">
        <v>2.9085576371554898E-3</v>
      </c>
      <c r="AC111">
        <v>2.1814182278666202E-3</v>
      </c>
      <c r="AD111">
        <v>1.7451345822932899E-3</v>
      </c>
      <c r="AE111">
        <v>1.4542788185777399E-3</v>
      </c>
      <c r="AF111">
        <v>1.2465247016380601E-3</v>
      </c>
      <c r="AG111">
        <v>1.0907091139333101E-3</v>
      </c>
      <c r="AH111">
        <v>9.6951921238516497E-4</v>
      </c>
      <c r="AI111">
        <v>8.7256729114664801E-4</v>
      </c>
    </row>
    <row r="112" spans="1:35">
      <c r="A112">
        <v>1.4999999999999999E-2</v>
      </c>
      <c r="B112">
        <v>85</v>
      </c>
      <c r="C112">
        <v>1.8881072351538599</v>
      </c>
      <c r="D112">
        <v>1.57342269596155</v>
      </c>
      <c r="E112">
        <v>1.3486480251099</v>
      </c>
      <c r="F112">
        <v>1.18006702197116</v>
      </c>
      <c r="G112">
        <v>1.04894846397437</v>
      </c>
      <c r="H112">
        <v>0.94405361757693396</v>
      </c>
      <c r="I112">
        <v>0.47202680878846698</v>
      </c>
      <c r="J112">
        <v>0.31468453919231099</v>
      </c>
      <c r="K112">
        <v>0.23601340439423299</v>
      </c>
      <c r="L112">
        <v>0.188810723515386</v>
      </c>
      <c r="M112">
        <v>0.15734226959615499</v>
      </c>
      <c r="N112">
        <v>0.13486480251099001</v>
      </c>
      <c r="O112">
        <v>0.118006702197116</v>
      </c>
      <c r="P112">
        <v>0.104894846397437</v>
      </c>
      <c r="Q112">
        <v>9.4405361757693401E-2</v>
      </c>
      <c r="R112">
        <v>4.7202680878846701E-2</v>
      </c>
      <c r="S112">
        <v>3.1468453919231101E-2</v>
      </c>
      <c r="T112">
        <v>2.3601340439423302E-2</v>
      </c>
      <c r="U112">
        <v>1.8881072351538599E-2</v>
      </c>
      <c r="V112">
        <v>1.5734226959615499E-2</v>
      </c>
      <c r="W112">
        <v>1.3486480251099E-2</v>
      </c>
      <c r="X112">
        <v>1.1800670219711601E-2</v>
      </c>
      <c r="Y112">
        <v>1.0489484639743699E-2</v>
      </c>
      <c r="Z112">
        <v>9.4405361757693394E-3</v>
      </c>
      <c r="AA112">
        <v>4.7202680878846697E-3</v>
      </c>
      <c r="AB112">
        <v>3.14684539192311E-3</v>
      </c>
      <c r="AC112">
        <v>2.3601340439423301E-3</v>
      </c>
      <c r="AD112">
        <v>1.8881072351538599E-3</v>
      </c>
      <c r="AE112">
        <v>1.57342269596155E-3</v>
      </c>
      <c r="AF112">
        <v>1.3486480251099001E-3</v>
      </c>
      <c r="AG112">
        <v>1.1800670219711601E-3</v>
      </c>
      <c r="AH112">
        <v>1.0489484639743701E-3</v>
      </c>
      <c r="AI112">
        <v>9.4405361757693396E-4</v>
      </c>
    </row>
    <row r="113" spans="1:35">
      <c r="A113">
        <v>1.4999999999999999E-2</v>
      </c>
      <c r="B113">
        <v>90</v>
      </c>
      <c r="C113">
        <v>1.52375717425082</v>
      </c>
      <c r="D113">
        <v>1.2697976452090201</v>
      </c>
      <c r="E113">
        <v>1.08839798160773</v>
      </c>
      <c r="F113">
        <v>0.95234823390676504</v>
      </c>
      <c r="G113">
        <v>0.84653176347268</v>
      </c>
      <c r="H113">
        <v>0.76187858712541201</v>
      </c>
      <c r="I113">
        <v>0.38093929356270601</v>
      </c>
      <c r="J113">
        <v>0.25395952904180402</v>
      </c>
      <c r="K113">
        <v>0.190469646781353</v>
      </c>
      <c r="L113">
        <v>0.15237571742508199</v>
      </c>
      <c r="M113">
        <v>0.12697976452090201</v>
      </c>
      <c r="N113">
        <v>0.10883979816077299</v>
      </c>
      <c r="O113">
        <v>9.5234823390676501E-2</v>
      </c>
      <c r="P113">
        <v>8.4653176347268003E-2</v>
      </c>
      <c r="Q113">
        <v>7.6187858712541204E-2</v>
      </c>
      <c r="R113">
        <v>3.8093929356270602E-2</v>
      </c>
      <c r="S113">
        <v>2.53959529041804E-2</v>
      </c>
      <c r="T113">
        <v>1.9046964678135301E-2</v>
      </c>
      <c r="U113">
        <v>1.5237571742508201E-2</v>
      </c>
      <c r="V113">
        <v>1.26979764520902E-2</v>
      </c>
      <c r="W113">
        <v>1.08839798160773E-2</v>
      </c>
      <c r="X113">
        <v>9.5234823390676591E-3</v>
      </c>
      <c r="Y113">
        <v>8.4653176347268006E-3</v>
      </c>
      <c r="Z113">
        <v>7.6187858712541204E-3</v>
      </c>
      <c r="AA113">
        <v>3.8093929356270602E-3</v>
      </c>
      <c r="AB113">
        <v>2.5395952904180398E-3</v>
      </c>
      <c r="AC113">
        <v>1.9046964678135301E-3</v>
      </c>
      <c r="AD113">
        <v>1.5237571742508201E-3</v>
      </c>
      <c r="AE113">
        <v>1.2697976452090199E-3</v>
      </c>
      <c r="AF113">
        <v>1.0883979816077301E-3</v>
      </c>
      <c r="AG113">
        <v>9.5234823390676602E-4</v>
      </c>
      <c r="AH113">
        <v>8.4653176347268002E-4</v>
      </c>
      <c r="AI113">
        <v>7.6187858712541199E-4</v>
      </c>
    </row>
    <row r="114" spans="1:35">
      <c r="A114">
        <v>1.4999999999999999E-2</v>
      </c>
      <c r="B114">
        <v>95</v>
      </c>
      <c r="C114">
        <v>1.5873838896440799</v>
      </c>
      <c r="D114">
        <v>1.32281990803673</v>
      </c>
      <c r="E114">
        <v>1.1338456354600599</v>
      </c>
      <c r="F114">
        <v>0.99211493102755299</v>
      </c>
      <c r="G114">
        <v>0.88187993869115799</v>
      </c>
      <c r="H114">
        <v>0.79369194482204297</v>
      </c>
      <c r="I114">
        <v>0.39684597241102099</v>
      </c>
      <c r="J114">
        <v>0.26456398160734701</v>
      </c>
      <c r="K114">
        <v>0.19842298620550999</v>
      </c>
      <c r="L114">
        <v>0.15873838896440801</v>
      </c>
      <c r="M114">
        <v>0.13228199080367301</v>
      </c>
      <c r="N114">
        <v>0.113384563546006</v>
      </c>
      <c r="O114">
        <v>9.9211493102755399E-2</v>
      </c>
      <c r="P114">
        <v>8.8187993869115897E-2</v>
      </c>
      <c r="Q114">
        <v>7.9369194482204294E-2</v>
      </c>
      <c r="R114">
        <v>3.9684597241102099E-2</v>
      </c>
      <c r="S114">
        <v>2.6456398160734699E-2</v>
      </c>
      <c r="T114">
        <v>1.9842298620551001E-2</v>
      </c>
      <c r="U114">
        <v>1.5873838896440801E-2</v>
      </c>
      <c r="V114">
        <v>1.3228199080367299E-2</v>
      </c>
      <c r="W114">
        <v>1.1338456354600601E-2</v>
      </c>
      <c r="X114">
        <v>9.9211493102755403E-3</v>
      </c>
      <c r="Y114">
        <v>8.81879938691159E-3</v>
      </c>
      <c r="Z114">
        <v>7.9369194482204197E-3</v>
      </c>
      <c r="AA114">
        <v>3.9684597241102099E-3</v>
      </c>
      <c r="AB114">
        <v>2.6456398160734701E-3</v>
      </c>
      <c r="AC114">
        <v>1.9842298620551002E-3</v>
      </c>
      <c r="AD114">
        <v>1.5873838896440799E-3</v>
      </c>
      <c r="AE114">
        <v>1.32281990803673E-3</v>
      </c>
      <c r="AF114">
        <v>1.1338456354600601E-3</v>
      </c>
      <c r="AG114">
        <v>9.921149310275529E-4</v>
      </c>
      <c r="AH114">
        <v>8.81879938691159E-4</v>
      </c>
      <c r="AI114">
        <v>7.9369194482204299E-4</v>
      </c>
    </row>
    <row r="115" spans="1:35">
      <c r="A115">
        <v>1.4999999999999999E-2</v>
      </c>
      <c r="B115">
        <v>100</v>
      </c>
      <c r="C115">
        <v>1.3392113108188799</v>
      </c>
      <c r="D115">
        <v>1.1160094256824</v>
      </c>
      <c r="E115">
        <v>0.956579507727772</v>
      </c>
      <c r="F115">
        <v>0.83700706926180102</v>
      </c>
      <c r="G115">
        <v>0.74400628378826705</v>
      </c>
      <c r="H115">
        <v>0.66960565540944095</v>
      </c>
      <c r="I115">
        <v>0.33480282770471997</v>
      </c>
      <c r="J115">
        <v>0.22320188513648001</v>
      </c>
      <c r="K115">
        <v>0.16740141385235999</v>
      </c>
      <c r="L115">
        <v>0.133921131081888</v>
      </c>
      <c r="M115">
        <v>0.11160094256824001</v>
      </c>
      <c r="N115">
        <v>9.5657950772777195E-2</v>
      </c>
      <c r="O115">
        <v>8.3700706926180105E-2</v>
      </c>
      <c r="P115">
        <v>7.4400628378826703E-2</v>
      </c>
      <c r="Q115">
        <v>6.6960565540944095E-2</v>
      </c>
      <c r="R115">
        <v>3.3480282770471999E-2</v>
      </c>
      <c r="S115">
        <v>2.2320188513648E-2</v>
      </c>
      <c r="T115">
        <v>1.6740141385235999E-2</v>
      </c>
      <c r="U115">
        <v>1.3392113108188801E-2</v>
      </c>
      <c r="V115">
        <v>1.1160094256824E-2</v>
      </c>
      <c r="W115">
        <v>9.5657950772777191E-3</v>
      </c>
      <c r="X115">
        <v>8.3700706926180101E-3</v>
      </c>
      <c r="Y115">
        <v>7.4400628378826703E-3</v>
      </c>
      <c r="Z115">
        <v>6.6960565540944098E-3</v>
      </c>
      <c r="AA115">
        <v>3.3480282770472001E-3</v>
      </c>
      <c r="AB115">
        <v>2.2320188513647999E-3</v>
      </c>
      <c r="AC115">
        <v>1.6740141385236001E-3</v>
      </c>
      <c r="AD115">
        <v>1.3392113108188801E-3</v>
      </c>
      <c r="AE115">
        <v>1.1160094256824E-3</v>
      </c>
      <c r="AF115">
        <v>9.5657950772777198E-4</v>
      </c>
      <c r="AG115">
        <v>8.3700706926180101E-4</v>
      </c>
      <c r="AH115">
        <v>7.4400628378826705E-4</v>
      </c>
      <c r="AI115">
        <v>6.6960565540944003E-4</v>
      </c>
    </row>
    <row r="116" spans="1:35">
      <c r="A116">
        <v>0.02</v>
      </c>
      <c r="B116">
        <v>0.1</v>
      </c>
      <c r="C116">
        <v>4813.1868351040803</v>
      </c>
      <c r="D116">
        <v>4010.9890292534001</v>
      </c>
      <c r="E116">
        <v>3437.9905965029102</v>
      </c>
      <c r="F116">
        <v>3008.2417719400501</v>
      </c>
      <c r="G116">
        <v>2673.99268616893</v>
      </c>
      <c r="H116">
        <v>2406.5934175520401</v>
      </c>
      <c r="I116">
        <v>1203.2967087760201</v>
      </c>
      <c r="J116">
        <v>802.19780585067895</v>
      </c>
      <c r="K116">
        <v>601.64835438801003</v>
      </c>
      <c r="L116">
        <v>481.31868351040799</v>
      </c>
      <c r="M116">
        <v>401.09890292533902</v>
      </c>
      <c r="N116">
        <v>343.79905965029099</v>
      </c>
      <c r="O116">
        <v>300.82417719400502</v>
      </c>
      <c r="P116">
        <v>267.39926861689298</v>
      </c>
      <c r="Q116">
        <v>240.659341755204</v>
      </c>
      <c r="R116">
        <v>120.329670877602</v>
      </c>
      <c r="S116">
        <v>80.219780585067994</v>
      </c>
      <c r="T116">
        <v>60.164835438800999</v>
      </c>
      <c r="U116">
        <v>48.131868351040801</v>
      </c>
      <c r="V116">
        <v>40.109890292533997</v>
      </c>
      <c r="W116">
        <v>34.379905965029103</v>
      </c>
      <c r="X116">
        <v>30.0824177194005</v>
      </c>
      <c r="Y116">
        <v>26.739926861689302</v>
      </c>
      <c r="Z116">
        <v>24.0659341755204</v>
      </c>
      <c r="AA116">
        <v>12.0329670877602</v>
      </c>
      <c r="AB116">
        <v>8.0219780585068001</v>
      </c>
      <c r="AC116">
        <v>6.0164835438801001</v>
      </c>
      <c r="AD116">
        <v>4.8131868351040801</v>
      </c>
      <c r="AE116">
        <v>4.0109890292534001</v>
      </c>
      <c r="AF116">
        <v>3.4379905965029098</v>
      </c>
      <c r="AG116">
        <v>3.00824177194005</v>
      </c>
      <c r="AH116">
        <v>2.6739926861689298</v>
      </c>
      <c r="AI116">
        <v>2.40659341755204</v>
      </c>
    </row>
    <row r="117" spans="1:35">
      <c r="A117">
        <v>0.02</v>
      </c>
      <c r="B117">
        <v>0.2</v>
      </c>
      <c r="C117">
        <v>2528.2574820361601</v>
      </c>
      <c r="D117">
        <v>2106.88123503013</v>
      </c>
      <c r="E117">
        <v>1805.8982014543899</v>
      </c>
      <c r="F117">
        <v>1580.1609262725999</v>
      </c>
      <c r="G117">
        <v>1404.5874900200899</v>
      </c>
      <c r="H117">
        <v>1264.1287410180801</v>
      </c>
      <c r="I117">
        <v>632.06437050904003</v>
      </c>
      <c r="J117">
        <v>421.37624700602697</v>
      </c>
      <c r="K117">
        <v>316.03218525452002</v>
      </c>
      <c r="L117">
        <v>252.825748203616</v>
      </c>
      <c r="M117">
        <v>210.688123503013</v>
      </c>
      <c r="N117">
        <v>180.58982014544</v>
      </c>
      <c r="O117">
        <v>158.01609262726001</v>
      </c>
      <c r="P117">
        <v>140.458749002009</v>
      </c>
      <c r="Q117">
        <v>126.412874101808</v>
      </c>
      <c r="R117">
        <v>63.2064370509041</v>
      </c>
      <c r="S117">
        <v>42.1376247006027</v>
      </c>
      <c r="T117">
        <v>31.603218525452</v>
      </c>
      <c r="U117">
        <v>25.282574820361599</v>
      </c>
      <c r="V117">
        <v>21.0688123503013</v>
      </c>
      <c r="W117">
        <v>18.058982014544</v>
      </c>
      <c r="X117">
        <v>15.801609262726</v>
      </c>
      <c r="Y117">
        <v>14.045874900200801</v>
      </c>
      <c r="Z117">
        <v>12.6412874101808</v>
      </c>
      <c r="AA117">
        <v>6.3206437050903999</v>
      </c>
      <c r="AB117">
        <v>4.2137624700602698</v>
      </c>
      <c r="AC117">
        <v>3.1603218525451999</v>
      </c>
      <c r="AD117">
        <v>2.5282574820361599</v>
      </c>
      <c r="AE117">
        <v>2.10688123503013</v>
      </c>
      <c r="AF117">
        <v>1.8058982014543901</v>
      </c>
      <c r="AG117">
        <v>1.5801609262726</v>
      </c>
      <c r="AH117">
        <v>1.4045874900200801</v>
      </c>
      <c r="AI117">
        <v>1.2641287410180799</v>
      </c>
    </row>
    <row r="118" spans="1:35">
      <c r="A118">
        <v>0.02</v>
      </c>
      <c r="B118">
        <v>0.3</v>
      </c>
      <c r="C118">
        <v>1557.99484390987</v>
      </c>
      <c r="D118">
        <v>1298.32903659156</v>
      </c>
      <c r="E118">
        <v>1112.8534599356201</v>
      </c>
      <c r="F118">
        <v>973.74677744367398</v>
      </c>
      <c r="G118">
        <v>865.55269106104402</v>
      </c>
      <c r="H118">
        <v>778.99742195493798</v>
      </c>
      <c r="I118">
        <v>389.49871097746899</v>
      </c>
      <c r="J118">
        <v>259.66580731831198</v>
      </c>
      <c r="K118">
        <v>194.74935548873401</v>
      </c>
      <c r="L118">
        <v>155.799484390987</v>
      </c>
      <c r="M118">
        <v>129.83290365915599</v>
      </c>
      <c r="N118">
        <v>111.285345993562</v>
      </c>
      <c r="O118">
        <v>97.374677744367304</v>
      </c>
      <c r="P118">
        <v>86.555269106104205</v>
      </c>
      <c r="Q118">
        <v>77.8997421954939</v>
      </c>
      <c r="R118">
        <v>38.9498710977469</v>
      </c>
      <c r="S118">
        <v>25.9665807318313</v>
      </c>
      <c r="T118">
        <v>19.4749355488734</v>
      </c>
      <c r="U118">
        <v>15.5799484390987</v>
      </c>
      <c r="V118">
        <v>12.9832903659156</v>
      </c>
      <c r="W118">
        <v>11.1285345993562</v>
      </c>
      <c r="X118">
        <v>9.7374677744367393</v>
      </c>
      <c r="Y118">
        <v>8.6555269106104191</v>
      </c>
      <c r="Z118">
        <v>7.7899742195493902</v>
      </c>
      <c r="AA118">
        <v>3.8949871097746902</v>
      </c>
      <c r="AB118">
        <v>2.5966580731831201</v>
      </c>
      <c r="AC118">
        <v>1.94749355488734</v>
      </c>
      <c r="AD118">
        <v>1.5579948439098701</v>
      </c>
      <c r="AE118">
        <v>1.2983290365915601</v>
      </c>
      <c r="AF118">
        <v>1.1128534599356199</v>
      </c>
      <c r="AG118">
        <v>0.97374677744367399</v>
      </c>
      <c r="AH118">
        <v>0.86555269106104304</v>
      </c>
      <c r="AI118">
        <v>0.77899742195493804</v>
      </c>
    </row>
    <row r="119" spans="1:35">
      <c r="A119">
        <v>0.02</v>
      </c>
      <c r="B119">
        <v>0.4</v>
      </c>
      <c r="C119">
        <v>1223.7583020879599</v>
      </c>
      <c r="D119">
        <v>1019.7985850733</v>
      </c>
      <c r="E119">
        <v>874.11307291997298</v>
      </c>
      <c r="F119">
        <v>764.848938804976</v>
      </c>
      <c r="G119">
        <v>679.86572338220105</v>
      </c>
      <c r="H119">
        <v>611.87915104398098</v>
      </c>
      <c r="I119">
        <v>305.93957552198998</v>
      </c>
      <c r="J119">
        <v>203.95971701465999</v>
      </c>
      <c r="K119">
        <v>152.96978776099499</v>
      </c>
      <c r="L119">
        <v>122.375830208796</v>
      </c>
      <c r="M119">
        <v>101.97985850732999</v>
      </c>
      <c r="N119">
        <v>87.411307291997304</v>
      </c>
      <c r="O119">
        <v>76.484893880497694</v>
      </c>
      <c r="P119">
        <v>67.9865723382201</v>
      </c>
      <c r="Q119">
        <v>61.187915104398101</v>
      </c>
      <c r="R119">
        <v>30.593957552199001</v>
      </c>
      <c r="S119">
        <v>20.395971701465999</v>
      </c>
      <c r="T119">
        <v>15.2969787760995</v>
      </c>
      <c r="U119">
        <v>12.237583020879599</v>
      </c>
      <c r="V119">
        <v>10.197985850733</v>
      </c>
      <c r="W119">
        <v>8.74113072919973</v>
      </c>
      <c r="X119">
        <v>7.64848938804976</v>
      </c>
      <c r="Y119">
        <v>6.7986572338220101</v>
      </c>
      <c r="Z119">
        <v>6.1187915104398103</v>
      </c>
      <c r="AA119">
        <v>3.0593957552198998</v>
      </c>
      <c r="AB119">
        <v>2.0395971701466</v>
      </c>
      <c r="AC119">
        <v>1.5296978776099499</v>
      </c>
      <c r="AD119">
        <v>1.2237583020879601</v>
      </c>
      <c r="AE119">
        <v>1.0197985850733</v>
      </c>
      <c r="AF119">
        <v>0.87411307291997298</v>
      </c>
      <c r="AG119">
        <v>0.76484893880497595</v>
      </c>
      <c r="AH119">
        <v>0.67986572338220197</v>
      </c>
      <c r="AI119">
        <v>0.61187915104398105</v>
      </c>
    </row>
    <row r="120" spans="1:35">
      <c r="A120">
        <v>0.02</v>
      </c>
      <c r="B120">
        <v>0.5</v>
      </c>
      <c r="C120">
        <v>868.12192865933002</v>
      </c>
      <c r="D120">
        <v>723.43494054944301</v>
      </c>
      <c r="E120">
        <v>620.08709189952197</v>
      </c>
      <c r="F120">
        <v>542.576205412082</v>
      </c>
      <c r="G120">
        <v>482.28996036629502</v>
      </c>
      <c r="H120">
        <v>434.06096432966501</v>
      </c>
      <c r="I120">
        <v>217.03048216483199</v>
      </c>
      <c r="J120">
        <v>144.68698810988801</v>
      </c>
      <c r="K120">
        <v>108.515241082416</v>
      </c>
      <c r="L120">
        <v>86.812192865933099</v>
      </c>
      <c r="M120">
        <v>72.343494054944301</v>
      </c>
      <c r="N120">
        <v>62.008709189952199</v>
      </c>
      <c r="O120">
        <v>54.257620541208098</v>
      </c>
      <c r="P120">
        <v>48.228996036629397</v>
      </c>
      <c r="Q120">
        <v>43.4060964329665</v>
      </c>
      <c r="R120">
        <v>21.7030482164832</v>
      </c>
      <c r="S120">
        <v>14.4686988109888</v>
      </c>
      <c r="T120">
        <v>10.8515241082416</v>
      </c>
      <c r="U120">
        <v>8.6812192865933095</v>
      </c>
      <c r="V120">
        <v>7.2343494054944202</v>
      </c>
      <c r="W120">
        <v>6.2008709189952196</v>
      </c>
      <c r="X120">
        <v>5.4257620541208196</v>
      </c>
      <c r="Y120">
        <v>4.8228996036629503</v>
      </c>
      <c r="Z120">
        <v>4.3406096432966503</v>
      </c>
      <c r="AA120">
        <v>2.1703048216483198</v>
      </c>
      <c r="AB120">
        <v>1.44686988109888</v>
      </c>
      <c r="AC120">
        <v>1.0851524108241599</v>
      </c>
      <c r="AD120">
        <v>0.86812192865933102</v>
      </c>
      <c r="AE120">
        <v>0.72343494054944202</v>
      </c>
      <c r="AF120">
        <v>0.62008709189952205</v>
      </c>
      <c r="AG120">
        <v>0.54257620541208196</v>
      </c>
      <c r="AH120">
        <v>0.48228996036629401</v>
      </c>
      <c r="AI120">
        <v>0.43406096432966501</v>
      </c>
    </row>
    <row r="121" spans="1:35">
      <c r="A121">
        <v>0.02</v>
      </c>
      <c r="B121">
        <v>0.6</v>
      </c>
      <c r="C121">
        <v>702.20918988409198</v>
      </c>
      <c r="D121">
        <v>585.17432490341002</v>
      </c>
      <c r="E121">
        <v>501.577992774351</v>
      </c>
      <c r="F121">
        <v>438.88074367755701</v>
      </c>
      <c r="G121">
        <v>390.11621660227303</v>
      </c>
      <c r="H121">
        <v>351.10459494204599</v>
      </c>
      <c r="I121">
        <v>175.552297471023</v>
      </c>
      <c r="J121">
        <v>117.034864980682</v>
      </c>
      <c r="K121">
        <v>87.776148735511498</v>
      </c>
      <c r="L121">
        <v>70.220918988409196</v>
      </c>
      <c r="M121">
        <v>58.517432490341001</v>
      </c>
      <c r="N121">
        <v>50.157799277435103</v>
      </c>
      <c r="O121">
        <v>43.888074367755699</v>
      </c>
      <c r="P121">
        <v>39.011621660227298</v>
      </c>
      <c r="Q121">
        <v>35.110459494204598</v>
      </c>
      <c r="R121">
        <v>17.555229747102299</v>
      </c>
      <c r="S121">
        <v>11.7034864980682</v>
      </c>
      <c r="T121">
        <v>8.7776148735511601</v>
      </c>
      <c r="U121">
        <v>7.0220918988409098</v>
      </c>
      <c r="V121">
        <v>5.8517432490340999</v>
      </c>
      <c r="W121">
        <v>5.0157799277435098</v>
      </c>
      <c r="X121">
        <v>4.3888074367755801</v>
      </c>
      <c r="Y121">
        <v>3.90116216602273</v>
      </c>
      <c r="Z121">
        <v>3.51104594942045</v>
      </c>
      <c r="AA121">
        <v>1.7555229747102199</v>
      </c>
      <c r="AB121">
        <v>1.1703486498068201</v>
      </c>
      <c r="AC121">
        <v>0.87776148735511395</v>
      </c>
      <c r="AD121">
        <v>0.70220918988409198</v>
      </c>
      <c r="AE121">
        <v>0.58517432490341004</v>
      </c>
      <c r="AF121">
        <v>0.501577992774351</v>
      </c>
      <c r="AG121">
        <v>0.43888074367755697</v>
      </c>
      <c r="AH121">
        <v>0.39011621660227302</v>
      </c>
      <c r="AI121">
        <v>0.35110459494204599</v>
      </c>
    </row>
    <row r="122" spans="1:35">
      <c r="A122">
        <v>0.02</v>
      </c>
      <c r="B122">
        <v>0.7</v>
      </c>
      <c r="C122">
        <v>575.946618202286</v>
      </c>
      <c r="D122">
        <v>479.95551516857199</v>
      </c>
      <c r="E122">
        <v>411.39044157306103</v>
      </c>
      <c r="F122">
        <v>359.96663637642899</v>
      </c>
      <c r="G122">
        <v>319.97034344571398</v>
      </c>
      <c r="H122">
        <v>287.973309101143</v>
      </c>
      <c r="I122">
        <v>143.98665455057099</v>
      </c>
      <c r="J122">
        <v>95.991103033714396</v>
      </c>
      <c r="K122">
        <v>71.993327275285793</v>
      </c>
      <c r="L122">
        <v>57.594661820228602</v>
      </c>
      <c r="M122">
        <v>47.995551516857198</v>
      </c>
      <c r="N122">
        <v>41.139044157306103</v>
      </c>
      <c r="O122">
        <v>35.996663637642897</v>
      </c>
      <c r="P122">
        <v>31.9970343445714</v>
      </c>
      <c r="Q122">
        <v>28.797330910114301</v>
      </c>
      <c r="R122">
        <v>14.398665455057101</v>
      </c>
      <c r="S122">
        <v>9.5991103033714396</v>
      </c>
      <c r="T122">
        <v>7.1993327275285797</v>
      </c>
      <c r="U122">
        <v>5.7594661820228596</v>
      </c>
      <c r="V122">
        <v>4.7995551516857198</v>
      </c>
      <c r="W122">
        <v>4.1139044157306097</v>
      </c>
      <c r="X122">
        <v>3.5996663637642898</v>
      </c>
      <c r="Y122">
        <v>3.19970343445714</v>
      </c>
      <c r="Z122">
        <v>2.8797330910114298</v>
      </c>
      <c r="AA122">
        <v>1.43986654550571</v>
      </c>
      <c r="AB122">
        <v>0.95991103033714398</v>
      </c>
      <c r="AC122">
        <v>0.71993327275285801</v>
      </c>
      <c r="AD122">
        <v>0.57594661820228599</v>
      </c>
      <c r="AE122">
        <v>0.47995551516857199</v>
      </c>
      <c r="AF122">
        <v>0.41139044157306098</v>
      </c>
      <c r="AG122">
        <v>0.35996663637642901</v>
      </c>
      <c r="AH122">
        <v>0.31997034344571401</v>
      </c>
      <c r="AI122">
        <v>0.28797330910114299</v>
      </c>
    </row>
    <row r="123" spans="1:35">
      <c r="A123">
        <v>0.02</v>
      </c>
      <c r="B123">
        <v>0.8</v>
      </c>
      <c r="C123">
        <v>475.972691175688</v>
      </c>
      <c r="D123">
        <v>396.64390931307298</v>
      </c>
      <c r="E123">
        <v>339.98049369692001</v>
      </c>
      <c r="F123">
        <v>297.48293198480502</v>
      </c>
      <c r="G123">
        <v>264.42927287538203</v>
      </c>
      <c r="H123">
        <v>237.986345587844</v>
      </c>
      <c r="I123">
        <v>118.993172793922</v>
      </c>
      <c r="J123">
        <v>79.328781862614704</v>
      </c>
      <c r="K123">
        <v>59.496586396961</v>
      </c>
      <c r="L123">
        <v>47.5972691175688</v>
      </c>
      <c r="M123">
        <v>39.664390931307302</v>
      </c>
      <c r="N123">
        <v>33.998049369691998</v>
      </c>
      <c r="O123">
        <v>29.7482931984805</v>
      </c>
      <c r="P123">
        <v>26.4429272875382</v>
      </c>
      <c r="Q123">
        <v>23.7986345587844</v>
      </c>
      <c r="R123">
        <v>11.8993172793922</v>
      </c>
      <c r="S123">
        <v>7.9328781862614699</v>
      </c>
      <c r="T123">
        <v>5.9496586396961</v>
      </c>
      <c r="U123">
        <v>4.7597269117568803</v>
      </c>
      <c r="V123">
        <v>3.9664390931307301</v>
      </c>
      <c r="W123">
        <v>3.3998049369692001</v>
      </c>
      <c r="X123">
        <v>2.97482931984805</v>
      </c>
      <c r="Y123">
        <v>2.64429272875382</v>
      </c>
      <c r="Z123">
        <v>2.3798634558784402</v>
      </c>
      <c r="AA123">
        <v>1.1899317279392201</v>
      </c>
      <c r="AB123">
        <v>0.79328781862614695</v>
      </c>
      <c r="AC123">
        <v>0.59496586396961004</v>
      </c>
      <c r="AD123">
        <v>0.47597269117568802</v>
      </c>
      <c r="AE123">
        <v>0.39664390931307297</v>
      </c>
      <c r="AF123">
        <v>0.33998049369692002</v>
      </c>
      <c r="AG123">
        <v>0.29748293198480502</v>
      </c>
      <c r="AH123">
        <v>0.26442927287538198</v>
      </c>
      <c r="AI123">
        <v>0.23798634558784401</v>
      </c>
    </row>
    <row r="124" spans="1:35">
      <c r="A124">
        <v>0.02</v>
      </c>
      <c r="B124">
        <v>0.9</v>
      </c>
      <c r="C124">
        <v>431.613062525668</v>
      </c>
      <c r="D124">
        <v>359.67755210472302</v>
      </c>
      <c r="E124">
        <v>308.29504466119101</v>
      </c>
      <c r="F124">
        <v>269.75816407854199</v>
      </c>
      <c r="G124">
        <v>239.785034736482</v>
      </c>
      <c r="H124">
        <v>215.806531262834</v>
      </c>
      <c r="I124">
        <v>107.903265631417</v>
      </c>
      <c r="J124">
        <v>71.935510420944695</v>
      </c>
      <c r="K124">
        <v>53.9516328157085</v>
      </c>
      <c r="L124">
        <v>43.161306252566803</v>
      </c>
      <c r="M124">
        <v>35.967755210472298</v>
      </c>
      <c r="N124">
        <v>30.829504466119101</v>
      </c>
      <c r="O124">
        <v>26.9758164078542</v>
      </c>
      <c r="P124">
        <v>23.9785034736482</v>
      </c>
      <c r="Q124">
        <v>21.580653126283401</v>
      </c>
      <c r="R124">
        <v>10.790326563141701</v>
      </c>
      <c r="S124">
        <v>7.1935510420944597</v>
      </c>
      <c r="T124">
        <v>5.3951632815708503</v>
      </c>
      <c r="U124">
        <v>4.3161306252566796</v>
      </c>
      <c r="V124">
        <v>3.5967755210472299</v>
      </c>
      <c r="W124">
        <v>3.08295044661191</v>
      </c>
      <c r="X124">
        <v>2.6975816407854198</v>
      </c>
      <c r="Y124">
        <v>2.3978503473648201</v>
      </c>
      <c r="Z124">
        <v>2.1580653126283398</v>
      </c>
      <c r="AA124">
        <v>1.0790326563141699</v>
      </c>
      <c r="AB124">
        <v>0.71935510420944704</v>
      </c>
      <c r="AC124">
        <v>0.53951632815708495</v>
      </c>
      <c r="AD124">
        <v>0.431613062525668</v>
      </c>
      <c r="AE124">
        <v>0.35967755210472302</v>
      </c>
      <c r="AF124">
        <v>0.30829504466119101</v>
      </c>
      <c r="AG124">
        <v>0.26975816407854197</v>
      </c>
      <c r="AH124">
        <v>0.23978503473648199</v>
      </c>
      <c r="AI124">
        <v>0.215806531262834</v>
      </c>
    </row>
    <row r="125" spans="1:35">
      <c r="A125">
        <v>0.02</v>
      </c>
      <c r="B125">
        <v>1</v>
      </c>
      <c r="C125">
        <v>448.48858035802999</v>
      </c>
      <c r="D125">
        <v>373.74048363169101</v>
      </c>
      <c r="E125">
        <v>320.34898597002098</v>
      </c>
      <c r="F125">
        <v>280.30536272376798</v>
      </c>
      <c r="G125">
        <v>249.16032242112701</v>
      </c>
      <c r="H125">
        <v>224.244290179015</v>
      </c>
      <c r="I125">
        <v>112.122145089507</v>
      </c>
      <c r="J125">
        <v>74.748096726338304</v>
      </c>
      <c r="K125">
        <v>56.061072544753699</v>
      </c>
      <c r="L125">
        <v>44.848858035802898</v>
      </c>
      <c r="M125">
        <v>37.374048363169102</v>
      </c>
      <c r="N125">
        <v>32.034898597002098</v>
      </c>
      <c r="O125">
        <v>28.0305362723768</v>
      </c>
      <c r="P125">
        <v>24.916032242112799</v>
      </c>
      <c r="Q125">
        <v>22.424429017901399</v>
      </c>
      <c r="R125">
        <v>11.2122145089507</v>
      </c>
      <c r="S125">
        <v>7.47480967263383</v>
      </c>
      <c r="T125">
        <v>5.6061072544753596</v>
      </c>
      <c r="U125">
        <v>4.4848858035802897</v>
      </c>
      <c r="V125">
        <v>3.7374048363169101</v>
      </c>
      <c r="W125">
        <v>3.2034898597002099</v>
      </c>
      <c r="X125">
        <v>2.8030536272376798</v>
      </c>
      <c r="Y125">
        <v>2.49160322421127</v>
      </c>
      <c r="Z125">
        <v>2.2424429017901399</v>
      </c>
      <c r="AA125">
        <v>1.12122145089507</v>
      </c>
      <c r="AB125">
        <v>0.74748096726338298</v>
      </c>
      <c r="AC125">
        <v>0.56061072544753598</v>
      </c>
      <c r="AD125">
        <v>0.44848858035802902</v>
      </c>
      <c r="AE125">
        <v>0.37374048363169099</v>
      </c>
      <c r="AF125">
        <v>0.32034898597002098</v>
      </c>
      <c r="AG125">
        <v>0.28030536272376799</v>
      </c>
      <c r="AH125">
        <v>0.24916032242112701</v>
      </c>
      <c r="AI125">
        <v>0.22424429017901401</v>
      </c>
    </row>
    <row r="126" spans="1:35">
      <c r="A126">
        <v>0.02</v>
      </c>
      <c r="B126">
        <v>1.25</v>
      </c>
      <c r="C126">
        <v>540.72719031753604</v>
      </c>
      <c r="D126">
        <v>450.60599193128002</v>
      </c>
      <c r="E126">
        <v>386.23370736966899</v>
      </c>
      <c r="F126">
        <v>337.95449394846003</v>
      </c>
      <c r="G126">
        <v>300.40399462085298</v>
      </c>
      <c r="H126">
        <v>270.36359515876802</v>
      </c>
      <c r="I126">
        <v>135.18179757938401</v>
      </c>
      <c r="J126">
        <v>90.121198386256097</v>
      </c>
      <c r="K126">
        <v>67.590898789692005</v>
      </c>
      <c r="L126">
        <v>54.0727190317536</v>
      </c>
      <c r="M126">
        <v>45.060599193127999</v>
      </c>
      <c r="N126">
        <v>38.623370736966898</v>
      </c>
      <c r="O126">
        <v>33.795449394846003</v>
      </c>
      <c r="P126">
        <v>30.040399462085301</v>
      </c>
      <c r="Q126">
        <v>27.0363595158768</v>
      </c>
      <c r="R126">
        <v>13.5181797579384</v>
      </c>
      <c r="S126">
        <v>9.0121198386256101</v>
      </c>
      <c r="T126">
        <v>6.7590898789692</v>
      </c>
      <c r="U126">
        <v>5.4072719031753698</v>
      </c>
      <c r="V126">
        <v>4.5060599193127997</v>
      </c>
      <c r="W126">
        <v>3.8623370736966902</v>
      </c>
      <c r="X126">
        <v>3.3795449394846</v>
      </c>
      <c r="Y126">
        <v>3.0040399462085299</v>
      </c>
      <c r="Z126">
        <v>2.70363595158768</v>
      </c>
      <c r="AA126">
        <v>1.35181797579384</v>
      </c>
      <c r="AB126">
        <v>0.90121198386256096</v>
      </c>
      <c r="AC126">
        <v>0.675908987896921</v>
      </c>
      <c r="AD126">
        <v>0.54072719031753602</v>
      </c>
      <c r="AE126">
        <v>0.45060599193127998</v>
      </c>
      <c r="AF126">
        <v>0.386233707369669</v>
      </c>
      <c r="AG126">
        <v>0.33795449394846</v>
      </c>
      <c r="AH126">
        <v>0.30040399462085299</v>
      </c>
      <c r="AI126">
        <v>0.27036359515876801</v>
      </c>
    </row>
    <row r="127" spans="1:35">
      <c r="A127">
        <v>0.02</v>
      </c>
      <c r="B127">
        <v>1.5</v>
      </c>
      <c r="C127">
        <v>776.01811249098705</v>
      </c>
      <c r="D127">
        <v>646.681760409155</v>
      </c>
      <c r="E127">
        <v>554.29865177927604</v>
      </c>
      <c r="F127">
        <v>485.01132030686699</v>
      </c>
      <c r="G127">
        <v>431.12117360610398</v>
      </c>
      <c r="H127">
        <v>388.00905624549301</v>
      </c>
      <c r="I127">
        <v>194.004528122746</v>
      </c>
      <c r="J127">
        <v>129.336352081831</v>
      </c>
      <c r="K127">
        <v>97.002264061373396</v>
      </c>
      <c r="L127">
        <v>77.601811249098702</v>
      </c>
      <c r="M127">
        <v>64.668176040915597</v>
      </c>
      <c r="N127">
        <v>55.429865177927603</v>
      </c>
      <c r="O127">
        <v>48.501132030686698</v>
      </c>
      <c r="P127">
        <v>43.112117360610299</v>
      </c>
      <c r="Q127">
        <v>38.800905624549301</v>
      </c>
      <c r="R127">
        <v>19.400452812274601</v>
      </c>
      <c r="S127">
        <v>12.9336352081831</v>
      </c>
      <c r="T127">
        <v>9.7002264061373396</v>
      </c>
      <c r="U127">
        <v>7.7601811249098702</v>
      </c>
      <c r="V127">
        <v>6.4668176040915499</v>
      </c>
      <c r="W127">
        <v>5.5429865177927597</v>
      </c>
      <c r="X127">
        <v>4.8501132030686698</v>
      </c>
      <c r="Y127">
        <v>4.3112117360610398</v>
      </c>
      <c r="Z127">
        <v>3.8800905624549298</v>
      </c>
      <c r="AA127">
        <v>1.94004528122746</v>
      </c>
      <c r="AB127">
        <v>1.2933635208183101</v>
      </c>
      <c r="AC127">
        <v>0.970022640613734</v>
      </c>
      <c r="AD127">
        <v>0.77601811249098696</v>
      </c>
      <c r="AE127">
        <v>0.64668176040915604</v>
      </c>
      <c r="AF127">
        <v>0.55429865177927595</v>
      </c>
      <c r="AG127">
        <v>0.485011320306867</v>
      </c>
      <c r="AH127">
        <v>0.43112117360610402</v>
      </c>
      <c r="AI127">
        <v>0.38800905624549298</v>
      </c>
    </row>
    <row r="128" spans="1:35">
      <c r="A128">
        <v>0.02</v>
      </c>
      <c r="B128">
        <v>1.75</v>
      </c>
      <c r="C128">
        <v>2882.8734323693602</v>
      </c>
      <c r="D128">
        <v>2402.39452697447</v>
      </c>
      <c r="E128">
        <v>2059.1953088352602</v>
      </c>
      <c r="F128">
        <v>1801.79589523085</v>
      </c>
      <c r="G128">
        <v>1601.5963513163099</v>
      </c>
      <c r="H128">
        <v>1441.4367161846801</v>
      </c>
      <c r="I128">
        <v>720.71835809234199</v>
      </c>
      <c r="J128">
        <v>480.47890539489401</v>
      </c>
      <c r="K128">
        <v>360.35917904617099</v>
      </c>
      <c r="L128">
        <v>288.28734323693601</v>
      </c>
      <c r="M128">
        <v>240.23945269744701</v>
      </c>
      <c r="N128">
        <v>205.91953088352599</v>
      </c>
      <c r="O128">
        <v>180.17958952308501</v>
      </c>
      <c r="P128">
        <v>160.15963513163101</v>
      </c>
      <c r="Q128">
        <v>144.14367161846801</v>
      </c>
      <c r="R128">
        <v>72.071835809234202</v>
      </c>
      <c r="S128">
        <v>48.047890539489401</v>
      </c>
      <c r="T128">
        <v>36.035917904617101</v>
      </c>
      <c r="U128">
        <v>28.828734323693599</v>
      </c>
      <c r="V128">
        <v>24.023945269744701</v>
      </c>
      <c r="W128">
        <v>20.5919530883526</v>
      </c>
      <c r="X128">
        <v>18.017958952308501</v>
      </c>
      <c r="Y128">
        <v>16.015963513163101</v>
      </c>
      <c r="Z128">
        <v>14.414367161846799</v>
      </c>
      <c r="AA128">
        <v>7.2071835809234202</v>
      </c>
      <c r="AB128">
        <v>4.80478905394894</v>
      </c>
      <c r="AC128">
        <v>3.6035917904617101</v>
      </c>
      <c r="AD128">
        <v>2.8828734323693599</v>
      </c>
      <c r="AE128">
        <v>2.40239452697447</v>
      </c>
      <c r="AF128">
        <v>2.0591953088352599</v>
      </c>
      <c r="AG128">
        <v>1.8017958952308499</v>
      </c>
      <c r="AH128">
        <v>1.6015963513163101</v>
      </c>
      <c r="AI128">
        <v>1.4414367161846799</v>
      </c>
    </row>
    <row r="129" spans="1:35">
      <c r="A129">
        <v>0.02</v>
      </c>
      <c r="B129">
        <v>2</v>
      </c>
      <c r="C129">
        <v>4454.5397278768496</v>
      </c>
      <c r="D129">
        <v>3712.1164398973701</v>
      </c>
      <c r="E129">
        <v>3181.81409134061</v>
      </c>
      <c r="F129">
        <v>2784.0873299230302</v>
      </c>
      <c r="G129">
        <v>2474.7442932649101</v>
      </c>
      <c r="H129">
        <v>2227.2698639384198</v>
      </c>
      <c r="I129">
        <v>1113.6349319692099</v>
      </c>
      <c r="J129">
        <v>742.42328797947505</v>
      </c>
      <c r="K129">
        <v>556.81746598460597</v>
      </c>
      <c r="L129">
        <v>445.45397278768502</v>
      </c>
      <c r="M129">
        <v>371.21164398973701</v>
      </c>
      <c r="N129">
        <v>318.18140913406103</v>
      </c>
      <c r="O129">
        <v>278.40873299230299</v>
      </c>
      <c r="P129">
        <v>247.47442932649199</v>
      </c>
      <c r="Q129">
        <v>222.726986393842</v>
      </c>
      <c r="R129">
        <v>111.363493196921</v>
      </c>
      <c r="S129">
        <v>74.242328797947494</v>
      </c>
      <c r="T129">
        <v>55.681746598460599</v>
      </c>
      <c r="U129">
        <v>44.545397278768498</v>
      </c>
      <c r="V129">
        <v>37.121164398973697</v>
      </c>
      <c r="W129">
        <v>31.818140913406101</v>
      </c>
      <c r="X129">
        <v>27.840873299230299</v>
      </c>
      <c r="Y129">
        <v>24.747442932649101</v>
      </c>
      <c r="Z129">
        <v>22.272698639384199</v>
      </c>
      <c r="AA129">
        <v>11.1363493196921</v>
      </c>
      <c r="AB129">
        <v>7.4242328797947499</v>
      </c>
      <c r="AC129">
        <v>5.5681746598460604</v>
      </c>
      <c r="AD129">
        <v>4.4545397278768499</v>
      </c>
      <c r="AE129">
        <v>3.7121164398973701</v>
      </c>
      <c r="AF129">
        <v>3.1818140913406099</v>
      </c>
      <c r="AG129">
        <v>2.7840873299230302</v>
      </c>
      <c r="AH129">
        <v>2.47474429326491</v>
      </c>
      <c r="AI129">
        <v>2.2272698639384201</v>
      </c>
    </row>
    <row r="130" spans="1:35">
      <c r="A130">
        <v>0.02</v>
      </c>
      <c r="B130">
        <v>2.25</v>
      </c>
      <c r="C130">
        <v>4486.8448066666697</v>
      </c>
      <c r="D130">
        <v>3739.0373388888902</v>
      </c>
      <c r="E130">
        <v>3204.8891476190502</v>
      </c>
      <c r="F130">
        <v>2804.2780041666701</v>
      </c>
      <c r="G130">
        <v>2492.69155925926</v>
      </c>
      <c r="H130">
        <v>2243.4224033333298</v>
      </c>
      <c r="I130">
        <v>1121.7112016666599</v>
      </c>
      <c r="J130">
        <v>747.80746777777802</v>
      </c>
      <c r="K130">
        <v>560.85560083333405</v>
      </c>
      <c r="L130">
        <v>448.68448066666701</v>
      </c>
      <c r="M130">
        <v>373.90373388888901</v>
      </c>
      <c r="N130">
        <v>320.48891476190499</v>
      </c>
      <c r="O130">
        <v>280.42780041666703</v>
      </c>
      <c r="P130">
        <v>249.26915592592599</v>
      </c>
      <c r="Q130">
        <v>224.342240333333</v>
      </c>
      <c r="R130">
        <v>112.171120166666</v>
      </c>
      <c r="S130">
        <v>74.780746777777793</v>
      </c>
      <c r="T130">
        <v>56.085560083333398</v>
      </c>
      <c r="U130">
        <v>44.868448066666701</v>
      </c>
      <c r="V130">
        <v>37.390373388888896</v>
      </c>
      <c r="W130">
        <v>32.048891476190498</v>
      </c>
      <c r="X130">
        <v>28.042780041666699</v>
      </c>
      <c r="Y130">
        <v>24.9269155925926</v>
      </c>
      <c r="Z130">
        <v>22.434224033333301</v>
      </c>
      <c r="AA130">
        <v>11.217112016666601</v>
      </c>
      <c r="AB130">
        <v>7.4780746777777898</v>
      </c>
      <c r="AC130">
        <v>5.6085560083333403</v>
      </c>
      <c r="AD130">
        <v>4.48684480666667</v>
      </c>
      <c r="AE130">
        <v>3.73903733888889</v>
      </c>
      <c r="AF130">
        <v>3.20488914761905</v>
      </c>
      <c r="AG130">
        <v>2.8042780041666702</v>
      </c>
      <c r="AH130">
        <v>2.49269155925926</v>
      </c>
      <c r="AI130">
        <v>2.2434224033333301</v>
      </c>
    </row>
    <row r="131" spans="1:35">
      <c r="A131">
        <v>0.02</v>
      </c>
      <c r="B131">
        <v>2.5</v>
      </c>
      <c r="C131">
        <v>2137.1165332772898</v>
      </c>
      <c r="D131">
        <v>1780.9304443977401</v>
      </c>
      <c r="E131">
        <v>1526.5118094837701</v>
      </c>
      <c r="F131">
        <v>1335.6978332983001</v>
      </c>
      <c r="G131">
        <v>1187.28696293182</v>
      </c>
      <c r="H131">
        <v>1068.5582666386399</v>
      </c>
      <c r="I131">
        <v>534.279133319322</v>
      </c>
      <c r="J131">
        <v>356.18608887954798</v>
      </c>
      <c r="K131">
        <v>267.139566659661</v>
      </c>
      <c r="L131">
        <v>213.71165332772901</v>
      </c>
      <c r="M131">
        <v>178.09304443977399</v>
      </c>
      <c r="N131">
        <v>152.651180948377</v>
      </c>
      <c r="O131">
        <v>133.56978332982999</v>
      </c>
      <c r="P131">
        <v>118.728696293182</v>
      </c>
      <c r="Q131">
        <v>106.85582666386399</v>
      </c>
      <c r="R131">
        <v>53.427913331932203</v>
      </c>
      <c r="S131">
        <v>35.6186088879548</v>
      </c>
      <c r="T131">
        <v>26.713956665966101</v>
      </c>
      <c r="U131">
        <v>21.3711653327729</v>
      </c>
      <c r="V131">
        <v>17.8093044439774</v>
      </c>
      <c r="W131">
        <v>15.2651180948377</v>
      </c>
      <c r="X131">
        <v>13.356978332982999</v>
      </c>
      <c r="Y131">
        <v>11.872869629318201</v>
      </c>
      <c r="Z131">
        <v>10.6855826663864</v>
      </c>
      <c r="AA131">
        <v>5.3427913331932197</v>
      </c>
      <c r="AB131">
        <v>3.5618608887954801</v>
      </c>
      <c r="AC131">
        <v>2.6713956665966099</v>
      </c>
      <c r="AD131">
        <v>2.1371165332772901</v>
      </c>
      <c r="AE131">
        <v>1.7809304443977401</v>
      </c>
      <c r="AF131">
        <v>1.52651180948377</v>
      </c>
      <c r="AG131">
        <v>1.3356978332983001</v>
      </c>
      <c r="AH131">
        <v>1.1872869629318199</v>
      </c>
      <c r="AI131">
        <v>1.06855826663864</v>
      </c>
    </row>
    <row r="132" spans="1:35">
      <c r="A132">
        <v>0.02</v>
      </c>
      <c r="B132">
        <v>2.75</v>
      </c>
      <c r="C132">
        <v>788.00340197457399</v>
      </c>
      <c r="D132">
        <v>656.66950164547802</v>
      </c>
      <c r="E132">
        <v>562.85957283898097</v>
      </c>
      <c r="F132">
        <v>492.502126234108</v>
      </c>
      <c r="G132">
        <v>437.77966776365201</v>
      </c>
      <c r="H132">
        <v>394.00170098728699</v>
      </c>
      <c r="I132">
        <v>197.00085049364299</v>
      </c>
      <c r="J132">
        <v>131.333900329095</v>
      </c>
      <c r="K132">
        <v>98.500425246821806</v>
      </c>
      <c r="L132">
        <v>78.800340197457402</v>
      </c>
      <c r="M132">
        <v>65.666950164547799</v>
      </c>
      <c r="N132">
        <v>56.285957283898099</v>
      </c>
      <c r="O132">
        <v>49.250212623410903</v>
      </c>
      <c r="P132">
        <v>43.777966776365197</v>
      </c>
      <c r="Q132">
        <v>39.400170098728701</v>
      </c>
      <c r="R132">
        <v>19.700085049364301</v>
      </c>
      <c r="S132">
        <v>13.133390032909499</v>
      </c>
      <c r="T132">
        <v>9.8500425246821806</v>
      </c>
      <c r="U132">
        <v>7.8800340197457404</v>
      </c>
      <c r="V132">
        <v>6.5666950164547799</v>
      </c>
      <c r="W132">
        <v>5.6285957283898096</v>
      </c>
      <c r="X132">
        <v>4.9250212623410903</v>
      </c>
      <c r="Y132">
        <v>4.3777966776365203</v>
      </c>
      <c r="Z132">
        <v>3.9400170098728702</v>
      </c>
      <c r="AA132">
        <v>1.97000850493643</v>
      </c>
      <c r="AB132">
        <v>1.31333900329095</v>
      </c>
      <c r="AC132">
        <v>0.98500425246821799</v>
      </c>
      <c r="AD132">
        <v>0.78800340197457397</v>
      </c>
      <c r="AE132">
        <v>0.65666950164547799</v>
      </c>
      <c r="AF132">
        <v>0.56285957283898103</v>
      </c>
      <c r="AG132">
        <v>0.49250212623410899</v>
      </c>
      <c r="AH132">
        <v>0.43777966776365201</v>
      </c>
      <c r="AI132">
        <v>0.39400170098728698</v>
      </c>
    </row>
    <row r="133" spans="1:35">
      <c r="A133">
        <v>0.02</v>
      </c>
      <c r="B133">
        <v>3</v>
      </c>
      <c r="C133">
        <v>507.69234858406702</v>
      </c>
      <c r="D133">
        <v>423.076957153389</v>
      </c>
      <c r="E133">
        <v>362.63739184576201</v>
      </c>
      <c r="F133">
        <v>317.30771786504101</v>
      </c>
      <c r="G133">
        <v>282.051304768926</v>
      </c>
      <c r="H133">
        <v>253.846174292033</v>
      </c>
      <c r="I133">
        <v>126.923087146016</v>
      </c>
      <c r="J133">
        <v>84.615391430677803</v>
      </c>
      <c r="K133">
        <v>63.461543573008299</v>
      </c>
      <c r="L133">
        <v>50.769234858406698</v>
      </c>
      <c r="M133">
        <v>42.307695715338902</v>
      </c>
      <c r="N133">
        <v>36.263739184576202</v>
      </c>
      <c r="O133">
        <v>31.7307717865041</v>
      </c>
      <c r="P133">
        <v>28.205130476892599</v>
      </c>
      <c r="Q133">
        <v>25.384617429203299</v>
      </c>
      <c r="R133">
        <v>12.6923087146016</v>
      </c>
      <c r="S133">
        <v>8.46153914306778</v>
      </c>
      <c r="T133">
        <v>6.3461543573008301</v>
      </c>
      <c r="U133">
        <v>5.0769234858406698</v>
      </c>
      <c r="V133">
        <v>4.23076957153389</v>
      </c>
      <c r="W133">
        <v>3.6263739184576198</v>
      </c>
      <c r="X133">
        <v>3.1730771786504102</v>
      </c>
      <c r="Y133">
        <v>2.8205130476892601</v>
      </c>
      <c r="Z133">
        <v>2.53846174292033</v>
      </c>
      <c r="AA133">
        <v>1.2692308714601599</v>
      </c>
      <c r="AB133">
        <v>0.846153914306778</v>
      </c>
      <c r="AC133">
        <v>0.63461543573008306</v>
      </c>
      <c r="AD133">
        <v>0.50769234858406698</v>
      </c>
      <c r="AE133">
        <v>0.423076957153389</v>
      </c>
      <c r="AF133">
        <v>0.36263739184576199</v>
      </c>
      <c r="AG133">
        <v>0.31730771786504203</v>
      </c>
      <c r="AH133">
        <v>0.28205130476892598</v>
      </c>
      <c r="AI133">
        <v>0.25384617429203299</v>
      </c>
    </row>
    <row r="134" spans="1:35">
      <c r="A134">
        <v>0.02</v>
      </c>
      <c r="B134">
        <v>3.25</v>
      </c>
      <c r="C134">
        <v>424.14246987873997</v>
      </c>
      <c r="D134">
        <v>353.45205823228298</v>
      </c>
      <c r="E134">
        <v>302.95890705624203</v>
      </c>
      <c r="F134">
        <v>265.08904367421201</v>
      </c>
      <c r="G134">
        <v>235.63470548818799</v>
      </c>
      <c r="H134">
        <v>212.07123493936999</v>
      </c>
      <c r="I134">
        <v>106.03561746968499</v>
      </c>
      <c r="J134">
        <v>70.690411646456695</v>
      </c>
      <c r="K134">
        <v>53.017808734842497</v>
      </c>
      <c r="L134">
        <v>42.414246987874002</v>
      </c>
      <c r="M134">
        <v>35.345205823228298</v>
      </c>
      <c r="N134">
        <v>30.295890705624199</v>
      </c>
      <c r="O134">
        <v>26.508904367421199</v>
      </c>
      <c r="P134">
        <v>23.563470548818799</v>
      </c>
      <c r="Q134">
        <v>21.207123493937001</v>
      </c>
      <c r="R134">
        <v>10.6035617469685</v>
      </c>
      <c r="S134">
        <v>7.0690411646456601</v>
      </c>
      <c r="T134">
        <v>5.3017808734842502</v>
      </c>
      <c r="U134">
        <v>4.2414246987873998</v>
      </c>
      <c r="V134">
        <v>3.5345205823228301</v>
      </c>
      <c r="W134">
        <v>3.02958907056242</v>
      </c>
      <c r="X134">
        <v>2.6508904367421202</v>
      </c>
      <c r="Y134">
        <v>2.3563470548818799</v>
      </c>
      <c r="Z134">
        <v>2.1207123493936999</v>
      </c>
      <c r="AA134">
        <v>1.06035617469685</v>
      </c>
      <c r="AB134">
        <v>0.70690411646456597</v>
      </c>
      <c r="AC134">
        <v>0.53017808734842498</v>
      </c>
      <c r="AD134">
        <v>0.42414246987873999</v>
      </c>
      <c r="AE134">
        <v>0.35345205823228298</v>
      </c>
      <c r="AF134">
        <v>0.30295890705624201</v>
      </c>
      <c r="AG134">
        <v>0.26508904367421199</v>
      </c>
      <c r="AH134">
        <v>0.23563470548818799</v>
      </c>
      <c r="AI134">
        <v>0.21207123493937</v>
      </c>
    </row>
    <row r="135" spans="1:35">
      <c r="A135">
        <v>0.02</v>
      </c>
      <c r="B135">
        <v>3.5</v>
      </c>
      <c r="C135">
        <v>678.97954663611097</v>
      </c>
      <c r="D135">
        <v>565.81628886342503</v>
      </c>
      <c r="E135">
        <v>484.98539045436399</v>
      </c>
      <c r="F135">
        <v>424.36221664756903</v>
      </c>
      <c r="G135">
        <v>377.21085924228299</v>
      </c>
      <c r="H135">
        <v>339.48977331805497</v>
      </c>
      <c r="I135">
        <v>169.744886659027</v>
      </c>
      <c r="J135">
        <v>113.163257772685</v>
      </c>
      <c r="K135">
        <v>84.872443329513899</v>
      </c>
      <c r="L135">
        <v>67.897954663611102</v>
      </c>
      <c r="M135">
        <v>56.5816288863425</v>
      </c>
      <c r="N135">
        <v>48.498539045436402</v>
      </c>
      <c r="O135">
        <v>42.4362216647569</v>
      </c>
      <c r="P135">
        <v>37.721085924228298</v>
      </c>
      <c r="Q135">
        <v>33.948977331805501</v>
      </c>
      <c r="R135">
        <v>16.974488665902701</v>
      </c>
      <c r="S135">
        <v>11.316325777268499</v>
      </c>
      <c r="T135">
        <v>8.4872443329513807</v>
      </c>
      <c r="U135">
        <v>6.7897954663610998</v>
      </c>
      <c r="V135">
        <v>5.6581628886342497</v>
      </c>
      <c r="W135">
        <v>4.8498539045436502</v>
      </c>
      <c r="X135">
        <v>4.2436221664756903</v>
      </c>
      <c r="Y135">
        <v>3.7721085924228301</v>
      </c>
      <c r="Z135">
        <v>3.3948977331805499</v>
      </c>
      <c r="AA135">
        <v>1.6974488665902701</v>
      </c>
      <c r="AB135">
        <v>1.1316325777268501</v>
      </c>
      <c r="AC135">
        <v>0.84872443329513803</v>
      </c>
      <c r="AD135">
        <v>0.67897954663611104</v>
      </c>
      <c r="AE135">
        <v>0.56581628886342505</v>
      </c>
      <c r="AF135">
        <v>0.48498539045436401</v>
      </c>
      <c r="AG135">
        <v>0.42436221664756901</v>
      </c>
      <c r="AH135">
        <v>0.37721085924228298</v>
      </c>
      <c r="AI135">
        <v>0.33948977331805502</v>
      </c>
    </row>
    <row r="136" spans="1:35">
      <c r="A136">
        <v>0.02</v>
      </c>
      <c r="B136">
        <v>3.75</v>
      </c>
      <c r="C136">
        <v>986.58349959504403</v>
      </c>
      <c r="D136">
        <v>822.15291632920298</v>
      </c>
      <c r="E136">
        <v>704.702499710746</v>
      </c>
      <c r="F136">
        <v>616.61468724690201</v>
      </c>
      <c r="G136">
        <v>548.10194421946903</v>
      </c>
      <c r="H136">
        <v>493.29174979752202</v>
      </c>
      <c r="I136">
        <v>246.64587489876101</v>
      </c>
      <c r="J136">
        <v>164.43058326584</v>
      </c>
      <c r="K136">
        <v>123.32293744938001</v>
      </c>
      <c r="L136">
        <v>98.658349959504406</v>
      </c>
      <c r="M136">
        <v>82.215291632920298</v>
      </c>
      <c r="N136">
        <v>70.470249971074594</v>
      </c>
      <c r="O136">
        <v>61.661468724690202</v>
      </c>
      <c r="P136">
        <v>54.810194421946903</v>
      </c>
      <c r="Q136">
        <v>49.329174979752203</v>
      </c>
      <c r="R136">
        <v>24.664587489876102</v>
      </c>
      <c r="S136">
        <v>16.443058326584001</v>
      </c>
      <c r="T136">
        <v>12.332293744937999</v>
      </c>
      <c r="U136">
        <v>9.8658349959504399</v>
      </c>
      <c r="V136">
        <v>8.2215291632920309</v>
      </c>
      <c r="W136">
        <v>7.0470249971074601</v>
      </c>
      <c r="X136">
        <v>6.16614687246902</v>
      </c>
      <c r="Y136">
        <v>5.4810194421946896</v>
      </c>
      <c r="Z136">
        <v>4.9329174979752199</v>
      </c>
      <c r="AA136">
        <v>2.46645874898761</v>
      </c>
      <c r="AB136">
        <v>1.6443058326583999</v>
      </c>
      <c r="AC136">
        <v>1.2332293744938001</v>
      </c>
      <c r="AD136">
        <v>0.98658349959504399</v>
      </c>
      <c r="AE136">
        <v>0.82215291632920295</v>
      </c>
      <c r="AF136">
        <v>0.70470249971074495</v>
      </c>
      <c r="AG136">
        <v>0.61661468724690205</v>
      </c>
      <c r="AH136">
        <v>0.54810194421946901</v>
      </c>
      <c r="AI136">
        <v>0.49329174979752199</v>
      </c>
    </row>
    <row r="137" spans="1:35">
      <c r="A137">
        <v>0.02</v>
      </c>
      <c r="B137">
        <v>4</v>
      </c>
      <c r="C137">
        <v>941.93600575858704</v>
      </c>
      <c r="D137">
        <v>784.94667146548898</v>
      </c>
      <c r="E137">
        <v>672.81143268470498</v>
      </c>
      <c r="F137">
        <v>588.71000359911602</v>
      </c>
      <c r="G137">
        <v>523.29778097699204</v>
      </c>
      <c r="H137">
        <v>470.96800287929301</v>
      </c>
      <c r="I137">
        <v>235.48400143964599</v>
      </c>
      <c r="J137">
        <v>156.98933429309699</v>
      </c>
      <c r="K137">
        <v>117.742000719823</v>
      </c>
      <c r="L137">
        <v>94.193600575858696</v>
      </c>
      <c r="M137">
        <v>78.494667146548906</v>
      </c>
      <c r="N137">
        <v>67.281143268470501</v>
      </c>
      <c r="O137">
        <v>58.871000359911598</v>
      </c>
      <c r="P137">
        <v>52.329778097699197</v>
      </c>
      <c r="Q137">
        <v>47.096800287929298</v>
      </c>
      <c r="R137">
        <v>23.548400143964599</v>
      </c>
      <c r="S137">
        <v>15.698933429309699</v>
      </c>
      <c r="T137">
        <v>11.7742000719823</v>
      </c>
      <c r="U137">
        <v>9.4193600575858696</v>
      </c>
      <c r="V137">
        <v>7.8494667146548904</v>
      </c>
      <c r="W137">
        <v>6.7281143268470496</v>
      </c>
      <c r="X137">
        <v>5.8871000359911596</v>
      </c>
      <c r="Y137">
        <v>5.2329778097699204</v>
      </c>
      <c r="Z137">
        <v>4.7096800287929304</v>
      </c>
      <c r="AA137">
        <v>2.3548400143964598</v>
      </c>
      <c r="AB137">
        <v>1.56989334293097</v>
      </c>
      <c r="AC137">
        <v>1.1774200071982299</v>
      </c>
      <c r="AD137">
        <v>0.94193600575858605</v>
      </c>
      <c r="AE137">
        <v>0.78494667146548902</v>
      </c>
      <c r="AF137">
        <v>0.672811432684705</v>
      </c>
      <c r="AG137">
        <v>0.58871000359911696</v>
      </c>
      <c r="AH137">
        <v>0.52329778097699198</v>
      </c>
      <c r="AI137">
        <v>0.47096800287929302</v>
      </c>
    </row>
    <row r="138" spans="1:35">
      <c r="A138">
        <v>0.02</v>
      </c>
      <c r="B138">
        <v>4.25</v>
      </c>
      <c r="C138">
        <v>798.69795175599995</v>
      </c>
      <c r="D138">
        <v>665.58162646333301</v>
      </c>
      <c r="E138">
        <v>570.49853696857099</v>
      </c>
      <c r="F138">
        <v>499.18621984750001</v>
      </c>
      <c r="G138">
        <v>443.72108430888801</v>
      </c>
      <c r="H138">
        <v>399.34897587799998</v>
      </c>
      <c r="I138">
        <v>199.67448793899999</v>
      </c>
      <c r="J138">
        <v>133.116325292666</v>
      </c>
      <c r="K138">
        <v>99.837243969499994</v>
      </c>
      <c r="L138">
        <v>79.869795175600004</v>
      </c>
      <c r="M138">
        <v>66.558162646333301</v>
      </c>
      <c r="N138">
        <v>57.049853696857099</v>
      </c>
      <c r="O138">
        <v>49.918621984749997</v>
      </c>
      <c r="P138">
        <v>44.372108430888801</v>
      </c>
      <c r="Q138">
        <v>39.934897587800002</v>
      </c>
      <c r="R138">
        <v>19.967448793900001</v>
      </c>
      <c r="S138">
        <v>13.3116325292666</v>
      </c>
      <c r="T138">
        <v>9.9837243969500005</v>
      </c>
      <c r="U138">
        <v>7.98697951756</v>
      </c>
      <c r="V138">
        <v>6.6558162646333301</v>
      </c>
      <c r="W138">
        <v>5.7049853696857102</v>
      </c>
      <c r="X138">
        <v>4.9918621984750002</v>
      </c>
      <c r="Y138">
        <v>4.4372108430888799</v>
      </c>
      <c r="Z138">
        <v>3.99348975878</v>
      </c>
      <c r="AA138">
        <v>1.99674487939</v>
      </c>
      <c r="AB138">
        <v>1.3311632529266599</v>
      </c>
      <c r="AC138">
        <v>0.998372439695</v>
      </c>
      <c r="AD138">
        <v>0.798697951755999</v>
      </c>
      <c r="AE138">
        <v>0.66558162646333296</v>
      </c>
      <c r="AF138">
        <v>0.570498536968571</v>
      </c>
      <c r="AG138">
        <v>0.4991862198475</v>
      </c>
      <c r="AH138">
        <v>0.44372108430888801</v>
      </c>
      <c r="AI138">
        <v>0.399348975878</v>
      </c>
    </row>
    <row r="139" spans="1:35">
      <c r="A139">
        <v>0.02</v>
      </c>
      <c r="B139">
        <v>4.5</v>
      </c>
      <c r="C139">
        <v>979.39895517329501</v>
      </c>
      <c r="D139">
        <v>816.16579597774603</v>
      </c>
      <c r="E139">
        <v>699.57068226663898</v>
      </c>
      <c r="F139">
        <v>612.12434698330901</v>
      </c>
      <c r="G139">
        <v>544.11053065183</v>
      </c>
      <c r="H139">
        <v>489.69947758664699</v>
      </c>
      <c r="I139">
        <v>244.84973879332301</v>
      </c>
      <c r="J139">
        <v>163.23315919554901</v>
      </c>
      <c r="K139">
        <v>122.42486939666099</v>
      </c>
      <c r="L139">
        <v>97.939895517329504</v>
      </c>
      <c r="M139">
        <v>81.616579597774603</v>
      </c>
      <c r="N139">
        <v>69.957068226663907</v>
      </c>
      <c r="O139">
        <v>61.212434698330902</v>
      </c>
      <c r="P139">
        <v>54.411053065183097</v>
      </c>
      <c r="Q139">
        <v>48.969947758664702</v>
      </c>
      <c r="R139">
        <v>24.484973879332301</v>
      </c>
      <c r="S139">
        <v>16.323315919554901</v>
      </c>
      <c r="T139">
        <v>12.242486939666099</v>
      </c>
      <c r="U139">
        <v>9.7939895517329507</v>
      </c>
      <c r="V139">
        <v>8.1616579597774592</v>
      </c>
      <c r="W139">
        <v>6.9957068226663903</v>
      </c>
      <c r="X139">
        <v>6.1212434698330904</v>
      </c>
      <c r="Y139">
        <v>5.4411053065182999</v>
      </c>
      <c r="Z139">
        <v>4.89699477586647</v>
      </c>
      <c r="AA139">
        <v>2.4484973879332301</v>
      </c>
      <c r="AB139">
        <v>1.6323315919554899</v>
      </c>
      <c r="AC139">
        <v>1.22424869396661</v>
      </c>
      <c r="AD139">
        <v>0.979398955173295</v>
      </c>
      <c r="AE139">
        <v>0.81616579597774597</v>
      </c>
      <c r="AF139">
        <v>0.69957068226663899</v>
      </c>
      <c r="AG139">
        <v>0.61212434698330898</v>
      </c>
      <c r="AH139">
        <v>0.54411053065183101</v>
      </c>
      <c r="AI139">
        <v>0.489699477586647</v>
      </c>
    </row>
    <row r="140" spans="1:35">
      <c r="A140">
        <v>0.02</v>
      </c>
      <c r="B140">
        <v>4.75</v>
      </c>
      <c r="C140">
        <v>784.25321470855295</v>
      </c>
      <c r="D140">
        <v>653.54434559046103</v>
      </c>
      <c r="E140">
        <v>560.180867648966</v>
      </c>
      <c r="F140">
        <v>490.158259192846</v>
      </c>
      <c r="G140">
        <v>435.69623039364001</v>
      </c>
      <c r="H140">
        <v>392.12660735427602</v>
      </c>
      <c r="I140">
        <v>196.06330367713801</v>
      </c>
      <c r="J140">
        <v>130.708869118092</v>
      </c>
      <c r="K140">
        <v>98.031651838569204</v>
      </c>
      <c r="L140">
        <v>78.425321470855295</v>
      </c>
      <c r="M140">
        <v>65.354434559046098</v>
      </c>
      <c r="N140">
        <v>56.018086764896601</v>
      </c>
      <c r="O140">
        <v>49.015825919284602</v>
      </c>
      <c r="P140">
        <v>43.569623039363996</v>
      </c>
      <c r="Q140">
        <v>39.212660735427598</v>
      </c>
      <c r="R140">
        <v>19.606330367713799</v>
      </c>
      <c r="S140">
        <v>13.0708869118092</v>
      </c>
      <c r="T140">
        <v>9.8031651838569207</v>
      </c>
      <c r="U140">
        <v>7.8425321470855298</v>
      </c>
      <c r="V140">
        <v>6.53544345590461</v>
      </c>
      <c r="W140">
        <v>5.60180867648966</v>
      </c>
      <c r="X140">
        <v>4.9015825919284604</v>
      </c>
      <c r="Y140">
        <v>4.3569623039363998</v>
      </c>
      <c r="Z140">
        <v>3.92126607354276</v>
      </c>
      <c r="AA140">
        <v>1.96063303677138</v>
      </c>
      <c r="AB140">
        <v>1.3070886911809201</v>
      </c>
      <c r="AC140">
        <v>0.980316518385692</v>
      </c>
      <c r="AD140">
        <v>0.78425321470855303</v>
      </c>
      <c r="AE140">
        <v>0.65354434559046104</v>
      </c>
      <c r="AF140">
        <v>0.56018086764896602</v>
      </c>
      <c r="AG140">
        <v>0.490158259192846</v>
      </c>
      <c r="AH140">
        <v>0.43569623039364003</v>
      </c>
      <c r="AI140">
        <v>0.39212660735427601</v>
      </c>
    </row>
    <row r="141" spans="1:35">
      <c r="A141">
        <v>0.02</v>
      </c>
      <c r="B141">
        <v>5</v>
      </c>
      <c r="C141">
        <v>412.894576429327</v>
      </c>
      <c r="D141">
        <v>344.07881369110601</v>
      </c>
      <c r="E141">
        <v>294.92469744951899</v>
      </c>
      <c r="F141">
        <v>258.05911026832899</v>
      </c>
      <c r="G141">
        <v>229.38587579406999</v>
      </c>
      <c r="H141">
        <v>206.44728821466299</v>
      </c>
      <c r="I141">
        <v>103.223644107331</v>
      </c>
      <c r="J141">
        <v>68.815762738221196</v>
      </c>
      <c r="K141">
        <v>51.611822053665897</v>
      </c>
      <c r="L141">
        <v>41.289457642932703</v>
      </c>
      <c r="M141">
        <v>34.407881369110598</v>
      </c>
      <c r="N141">
        <v>29.492469744951901</v>
      </c>
      <c r="O141">
        <v>25.805911026832899</v>
      </c>
      <c r="P141">
        <v>22.938587579406999</v>
      </c>
      <c r="Q141">
        <v>20.644728821466298</v>
      </c>
      <c r="R141">
        <v>10.322364410733099</v>
      </c>
      <c r="S141">
        <v>6.8815762738221196</v>
      </c>
      <c r="T141">
        <v>5.1611822053665897</v>
      </c>
      <c r="U141">
        <v>4.1289457642932703</v>
      </c>
      <c r="V141">
        <v>3.4407881369110598</v>
      </c>
      <c r="W141">
        <v>2.9492469744951899</v>
      </c>
      <c r="X141">
        <v>2.58059110268329</v>
      </c>
      <c r="Y141">
        <v>2.2938587579407002</v>
      </c>
      <c r="Z141">
        <v>2.0644728821466298</v>
      </c>
      <c r="AA141">
        <v>1.03223644107331</v>
      </c>
      <c r="AB141">
        <v>0.68815762738221198</v>
      </c>
      <c r="AC141">
        <v>0.51611822053665901</v>
      </c>
      <c r="AD141">
        <v>0.41289457642932698</v>
      </c>
      <c r="AE141">
        <v>0.34407881369110599</v>
      </c>
      <c r="AF141">
        <v>0.29492469744951899</v>
      </c>
      <c r="AG141">
        <v>0.25805911026832901</v>
      </c>
      <c r="AH141">
        <v>0.22938587579406999</v>
      </c>
      <c r="AI141">
        <v>0.20644728821466299</v>
      </c>
    </row>
    <row r="142" spans="1:35">
      <c r="A142">
        <v>0.02</v>
      </c>
      <c r="B142">
        <v>5.5</v>
      </c>
      <c r="C142">
        <v>546.88862404169095</v>
      </c>
      <c r="D142">
        <v>455.74052003474202</v>
      </c>
      <c r="E142">
        <v>390.63473145835002</v>
      </c>
      <c r="F142">
        <v>341.80539002605599</v>
      </c>
      <c r="G142">
        <v>303.82701335649398</v>
      </c>
      <c r="H142">
        <v>273.44431202084502</v>
      </c>
      <c r="I142">
        <v>136.722156010422</v>
      </c>
      <c r="J142">
        <v>91.148104006948401</v>
      </c>
      <c r="K142">
        <v>68.361078005211297</v>
      </c>
      <c r="L142">
        <v>54.688862404169001</v>
      </c>
      <c r="M142">
        <v>45.5740520034742</v>
      </c>
      <c r="N142">
        <v>39.063473145834998</v>
      </c>
      <c r="O142">
        <v>34.180539002605599</v>
      </c>
      <c r="P142">
        <v>30.382701335649401</v>
      </c>
      <c r="Q142">
        <v>27.3444312020845</v>
      </c>
      <c r="R142">
        <v>13.6722156010422</v>
      </c>
      <c r="S142">
        <v>9.1148104006948394</v>
      </c>
      <c r="T142">
        <v>6.8361078005211304</v>
      </c>
      <c r="U142">
        <v>5.4688862404169098</v>
      </c>
      <c r="V142">
        <v>4.5574052003474197</v>
      </c>
      <c r="W142">
        <v>3.9063473145834999</v>
      </c>
      <c r="X142">
        <v>3.4180539002605599</v>
      </c>
      <c r="Y142">
        <v>3.0382701335649398</v>
      </c>
      <c r="Z142">
        <v>2.73444312020845</v>
      </c>
      <c r="AA142">
        <v>1.3672215601042199</v>
      </c>
      <c r="AB142">
        <v>0.91148104006948405</v>
      </c>
      <c r="AC142">
        <v>0.68361078005211295</v>
      </c>
      <c r="AD142">
        <v>0.54688862404169003</v>
      </c>
      <c r="AE142">
        <v>0.45574052003474202</v>
      </c>
      <c r="AF142">
        <v>0.39063473145834998</v>
      </c>
      <c r="AG142">
        <v>0.34180539002605598</v>
      </c>
      <c r="AH142">
        <v>0.30382701335649398</v>
      </c>
      <c r="AI142">
        <v>0.27344431202084502</v>
      </c>
    </row>
    <row r="143" spans="1:35">
      <c r="A143">
        <v>0.02</v>
      </c>
      <c r="B143">
        <v>6</v>
      </c>
      <c r="C143">
        <v>449.178986357128</v>
      </c>
      <c r="D143">
        <v>374.31582196427399</v>
      </c>
      <c r="E143">
        <v>320.84213311223499</v>
      </c>
      <c r="F143">
        <v>280.736866473205</v>
      </c>
      <c r="G143">
        <v>249.543881309516</v>
      </c>
      <c r="H143">
        <v>224.589493178564</v>
      </c>
      <c r="I143">
        <v>112.294746589282</v>
      </c>
      <c r="J143">
        <v>74.863164392854799</v>
      </c>
      <c r="K143">
        <v>56.147373294641099</v>
      </c>
      <c r="L143">
        <v>44.917898635712902</v>
      </c>
      <c r="M143">
        <v>37.431582196427399</v>
      </c>
      <c r="N143">
        <v>32.084213311223401</v>
      </c>
      <c r="O143">
        <v>28.0736866473205</v>
      </c>
      <c r="P143">
        <v>24.9543881309516</v>
      </c>
      <c r="Q143">
        <v>22.458949317856401</v>
      </c>
      <c r="R143">
        <v>11.229474658928201</v>
      </c>
      <c r="S143">
        <v>7.4863164392854804</v>
      </c>
      <c r="T143">
        <v>5.6147373294641101</v>
      </c>
      <c r="U143">
        <v>4.4917898635712898</v>
      </c>
      <c r="V143">
        <v>3.7431582196427402</v>
      </c>
      <c r="W143">
        <v>3.2084213311223402</v>
      </c>
      <c r="X143">
        <v>2.8073686647320502</v>
      </c>
      <c r="Y143">
        <v>2.4954388130951601</v>
      </c>
      <c r="Z143">
        <v>2.24589493178564</v>
      </c>
      <c r="AA143">
        <v>1.12294746589282</v>
      </c>
      <c r="AB143">
        <v>0.74863164392854797</v>
      </c>
      <c r="AC143">
        <v>0.56147373294641101</v>
      </c>
      <c r="AD143">
        <v>0.449178986357128</v>
      </c>
      <c r="AE143">
        <v>0.37431582196427399</v>
      </c>
      <c r="AF143">
        <v>0.32084213311223497</v>
      </c>
      <c r="AG143">
        <v>0.280736866473205</v>
      </c>
      <c r="AH143">
        <v>0.24954388130951599</v>
      </c>
      <c r="AI143">
        <v>0.224589493178564</v>
      </c>
    </row>
    <row r="144" spans="1:35">
      <c r="A144">
        <v>0.02</v>
      </c>
      <c r="B144">
        <v>6.5</v>
      </c>
      <c r="C144">
        <v>456.12318541297401</v>
      </c>
      <c r="D144">
        <v>380.10265451081199</v>
      </c>
      <c r="E144">
        <v>325.80227529498097</v>
      </c>
      <c r="F144">
        <v>285.07699088310898</v>
      </c>
      <c r="G144">
        <v>253.40176967387401</v>
      </c>
      <c r="H144">
        <v>228.061592706487</v>
      </c>
      <c r="I144">
        <v>114.03079635324301</v>
      </c>
      <c r="J144">
        <v>76.020530902162307</v>
      </c>
      <c r="K144">
        <v>57.015398176621702</v>
      </c>
      <c r="L144">
        <v>45.612318541297398</v>
      </c>
      <c r="M144">
        <v>38.010265451081203</v>
      </c>
      <c r="N144">
        <v>32.580227529498103</v>
      </c>
      <c r="O144">
        <v>28.507699088310801</v>
      </c>
      <c r="P144">
        <v>25.3401769673874</v>
      </c>
      <c r="Q144">
        <v>22.806159270648699</v>
      </c>
      <c r="R144">
        <v>11.4030796353243</v>
      </c>
      <c r="S144">
        <v>7.6020530902162404</v>
      </c>
      <c r="T144">
        <v>5.7015398176621703</v>
      </c>
      <c r="U144">
        <v>4.5612318541297396</v>
      </c>
      <c r="V144">
        <v>3.8010265451081202</v>
      </c>
      <c r="W144">
        <v>3.25802275294981</v>
      </c>
      <c r="X144">
        <v>2.8507699088310798</v>
      </c>
      <c r="Y144">
        <v>2.53401769673874</v>
      </c>
      <c r="Z144">
        <v>2.2806159270648698</v>
      </c>
      <c r="AA144">
        <v>1.14030796353243</v>
      </c>
      <c r="AB144">
        <v>0.76020530902162398</v>
      </c>
      <c r="AC144">
        <v>0.57015398176621801</v>
      </c>
      <c r="AD144">
        <v>0.45612318541297397</v>
      </c>
      <c r="AE144">
        <v>0.38010265451081199</v>
      </c>
      <c r="AF144">
        <v>0.32580227529498101</v>
      </c>
      <c r="AG144">
        <v>0.285076990883109</v>
      </c>
      <c r="AH144">
        <v>0.25340176967387401</v>
      </c>
      <c r="AI144">
        <v>0.22806159270648699</v>
      </c>
    </row>
    <row r="145" spans="1:35">
      <c r="A145">
        <v>0.02</v>
      </c>
      <c r="B145">
        <v>7</v>
      </c>
      <c r="C145">
        <v>335.88865720492203</v>
      </c>
      <c r="D145">
        <v>279.90721433743499</v>
      </c>
      <c r="E145">
        <v>239.920469432087</v>
      </c>
      <c r="F145">
        <v>209.93041075307599</v>
      </c>
      <c r="G145">
        <v>186.60480955828999</v>
      </c>
      <c r="H145">
        <v>167.94432860246101</v>
      </c>
      <c r="I145">
        <v>83.972164301230507</v>
      </c>
      <c r="J145">
        <v>55.981442867486997</v>
      </c>
      <c r="K145">
        <v>41.986082150615204</v>
      </c>
      <c r="L145">
        <v>33.588865720492201</v>
      </c>
      <c r="M145">
        <v>27.990721433743499</v>
      </c>
      <c r="N145">
        <v>23.992046943208699</v>
      </c>
      <c r="O145">
        <v>20.993041075307602</v>
      </c>
      <c r="P145">
        <v>18.660480955829001</v>
      </c>
      <c r="Q145">
        <v>16.794432860246101</v>
      </c>
      <c r="R145">
        <v>8.3972164301230503</v>
      </c>
      <c r="S145">
        <v>5.5981442867486999</v>
      </c>
      <c r="T145">
        <v>4.1986082150615198</v>
      </c>
      <c r="U145">
        <v>3.35888657204922</v>
      </c>
      <c r="V145">
        <v>2.79907214337435</v>
      </c>
      <c r="W145">
        <v>2.3992046943208698</v>
      </c>
      <c r="X145">
        <v>2.0993041075307599</v>
      </c>
      <c r="Y145">
        <v>1.8660480955829</v>
      </c>
      <c r="Z145">
        <v>1.67944328602461</v>
      </c>
      <c r="AA145">
        <v>0.83972164301230501</v>
      </c>
      <c r="AB145">
        <v>0.55981442867486997</v>
      </c>
      <c r="AC145">
        <v>0.419860821506152</v>
      </c>
      <c r="AD145">
        <v>0.335888657204922</v>
      </c>
      <c r="AE145">
        <v>0.27990721433743498</v>
      </c>
      <c r="AF145">
        <v>0.239920469432087</v>
      </c>
      <c r="AG145">
        <v>0.209930410753076</v>
      </c>
      <c r="AH145">
        <v>0.18660480955829001</v>
      </c>
      <c r="AI145">
        <v>0.167944328602461</v>
      </c>
    </row>
    <row r="146" spans="1:35">
      <c r="A146">
        <v>0.02</v>
      </c>
      <c r="B146">
        <v>7.5</v>
      </c>
      <c r="C146">
        <v>153.84061878864401</v>
      </c>
      <c r="D146">
        <v>128.200515657203</v>
      </c>
      <c r="E146">
        <v>109.886156277602</v>
      </c>
      <c r="F146">
        <v>96.150386742902498</v>
      </c>
      <c r="G146">
        <v>85.467010438135503</v>
      </c>
      <c r="H146">
        <v>76.920309394322004</v>
      </c>
      <c r="I146">
        <v>38.460154697161002</v>
      </c>
      <c r="J146">
        <v>25.6401031314406</v>
      </c>
      <c r="K146">
        <v>19.230077348580501</v>
      </c>
      <c r="L146">
        <v>15.384061878864401</v>
      </c>
      <c r="M146">
        <v>12.8200515657203</v>
      </c>
      <c r="N146">
        <v>10.988615627760201</v>
      </c>
      <c r="O146">
        <v>9.6150386742902505</v>
      </c>
      <c r="P146">
        <v>8.5467010438135596</v>
      </c>
      <c r="Q146">
        <v>7.6920309394322004</v>
      </c>
      <c r="R146">
        <v>3.8460154697161002</v>
      </c>
      <c r="S146">
        <v>2.5640103131440601</v>
      </c>
      <c r="T146">
        <v>1.9230077348580501</v>
      </c>
      <c r="U146">
        <v>1.5384061878864399</v>
      </c>
      <c r="V146">
        <v>1.2820051565720301</v>
      </c>
      <c r="W146">
        <v>1.0988615627760201</v>
      </c>
      <c r="X146">
        <v>0.96150386742902505</v>
      </c>
      <c r="Y146">
        <v>0.85467010438135504</v>
      </c>
      <c r="Z146">
        <v>0.76920309394321995</v>
      </c>
      <c r="AA146">
        <v>0.38460154697160998</v>
      </c>
      <c r="AB146">
        <v>0.256401031314406</v>
      </c>
      <c r="AC146">
        <v>0.19230077348580499</v>
      </c>
      <c r="AD146">
        <v>0.153840618788644</v>
      </c>
      <c r="AE146">
        <v>0.128200515657203</v>
      </c>
      <c r="AF146">
        <v>0.109886156277602</v>
      </c>
      <c r="AG146">
        <v>9.6150386742902494E-2</v>
      </c>
      <c r="AH146">
        <v>8.5467010438135496E-2</v>
      </c>
      <c r="AI146">
        <v>7.6920309394321998E-2</v>
      </c>
    </row>
    <row r="147" spans="1:35">
      <c r="A147">
        <v>0.02</v>
      </c>
      <c r="B147">
        <v>8</v>
      </c>
      <c r="C147">
        <v>137.85794104987301</v>
      </c>
      <c r="D147">
        <v>114.881617541561</v>
      </c>
      <c r="E147">
        <v>98.469957892766601</v>
      </c>
      <c r="F147">
        <v>86.161213156170803</v>
      </c>
      <c r="G147">
        <v>76.587745027707399</v>
      </c>
      <c r="H147">
        <v>68.928970524936602</v>
      </c>
      <c r="I147">
        <v>34.464485262468301</v>
      </c>
      <c r="J147">
        <v>22.976323508312198</v>
      </c>
      <c r="K147">
        <v>17.232242631234101</v>
      </c>
      <c r="L147">
        <v>13.7857941049873</v>
      </c>
      <c r="M147">
        <v>11.488161754156099</v>
      </c>
      <c r="N147">
        <v>9.8469957892766597</v>
      </c>
      <c r="O147">
        <v>8.6161213156170806</v>
      </c>
      <c r="P147">
        <v>7.6587745027707399</v>
      </c>
      <c r="Q147">
        <v>6.8928970524936597</v>
      </c>
      <c r="R147">
        <v>3.4464485262468298</v>
      </c>
      <c r="S147">
        <v>2.2976323508312202</v>
      </c>
      <c r="T147">
        <v>1.72322426312341</v>
      </c>
      <c r="U147">
        <v>1.3785794104987299</v>
      </c>
      <c r="V147">
        <v>1.1488161754156101</v>
      </c>
      <c r="W147">
        <v>0.98469957892766602</v>
      </c>
      <c r="X147">
        <v>0.86161213156170802</v>
      </c>
      <c r="Y147">
        <v>0.76587745027707399</v>
      </c>
      <c r="Z147">
        <v>0.68928970524936595</v>
      </c>
      <c r="AA147">
        <v>0.34464485262468297</v>
      </c>
      <c r="AB147">
        <v>0.22976323508312199</v>
      </c>
      <c r="AC147">
        <v>0.17232242631234099</v>
      </c>
      <c r="AD147">
        <v>0.13785794104987301</v>
      </c>
      <c r="AE147">
        <v>0.114881617541561</v>
      </c>
      <c r="AF147">
        <v>9.8469957892766594E-2</v>
      </c>
      <c r="AG147">
        <v>8.6161213156170799E-2</v>
      </c>
      <c r="AH147">
        <v>7.6587745027707405E-2</v>
      </c>
      <c r="AI147">
        <v>6.89289705249366E-2</v>
      </c>
    </row>
    <row r="148" spans="1:35">
      <c r="A148">
        <v>0.02</v>
      </c>
      <c r="B148">
        <v>8.5</v>
      </c>
      <c r="C148">
        <v>189.56652961181001</v>
      </c>
      <c r="D148">
        <v>157.97210800984101</v>
      </c>
      <c r="E148">
        <v>135.40466400843499</v>
      </c>
      <c r="F148">
        <v>118.479081007381</v>
      </c>
      <c r="G148">
        <v>105.314738673227</v>
      </c>
      <c r="H148">
        <v>94.783264805905006</v>
      </c>
      <c r="I148">
        <v>47.391632402952503</v>
      </c>
      <c r="J148">
        <v>31.5944216019683</v>
      </c>
      <c r="K148">
        <v>23.695816201476202</v>
      </c>
      <c r="L148">
        <v>18.956652961181</v>
      </c>
      <c r="M148">
        <v>15.7972108009841</v>
      </c>
      <c r="N148">
        <v>13.540466400843499</v>
      </c>
      <c r="O148">
        <v>11.847908100738101</v>
      </c>
      <c r="P148">
        <v>10.531473867322701</v>
      </c>
      <c r="Q148">
        <v>9.4783264805904999</v>
      </c>
      <c r="R148">
        <v>4.7391632402952499</v>
      </c>
      <c r="S148">
        <v>3.1594421601968299</v>
      </c>
      <c r="T148">
        <v>2.3695816201476201</v>
      </c>
      <c r="U148">
        <v>1.8956652961181</v>
      </c>
      <c r="V148">
        <v>1.5797210800984101</v>
      </c>
      <c r="W148">
        <v>1.3540466400843501</v>
      </c>
      <c r="X148">
        <v>1.18479081007381</v>
      </c>
      <c r="Y148">
        <v>1.05314738673227</v>
      </c>
      <c r="Z148">
        <v>0.94783264805904999</v>
      </c>
      <c r="AA148">
        <v>0.47391632402952499</v>
      </c>
      <c r="AB148">
        <v>0.31594421601968298</v>
      </c>
      <c r="AC148">
        <v>0.236958162014762</v>
      </c>
      <c r="AD148">
        <v>0.18956652961181</v>
      </c>
      <c r="AE148">
        <v>0.15797210800984099</v>
      </c>
      <c r="AF148">
        <v>0.13540466400843501</v>
      </c>
      <c r="AG148">
        <v>0.118479081007381</v>
      </c>
      <c r="AH148">
        <v>0.10531473867322701</v>
      </c>
      <c r="AI148">
        <v>9.4783264805905001E-2</v>
      </c>
    </row>
    <row r="149" spans="1:35">
      <c r="A149">
        <v>0.02</v>
      </c>
      <c r="B149">
        <v>9</v>
      </c>
      <c r="C149">
        <v>139.90952157080801</v>
      </c>
      <c r="D149">
        <v>116.59126797567301</v>
      </c>
      <c r="E149">
        <v>99.935372550577497</v>
      </c>
      <c r="F149">
        <v>87.443450981755305</v>
      </c>
      <c r="G149">
        <v>77.727511983782506</v>
      </c>
      <c r="H149">
        <v>69.954760785404204</v>
      </c>
      <c r="I149">
        <v>34.977380392702102</v>
      </c>
      <c r="J149">
        <v>23.318253595134699</v>
      </c>
      <c r="K149">
        <v>17.488690196351001</v>
      </c>
      <c r="L149">
        <v>13.9909521570808</v>
      </c>
      <c r="M149">
        <v>11.6591267975673</v>
      </c>
      <c r="N149">
        <v>9.9935372550577508</v>
      </c>
      <c r="O149">
        <v>8.7443450981755309</v>
      </c>
      <c r="P149">
        <v>7.7727511983782502</v>
      </c>
      <c r="Q149">
        <v>6.9954760785404204</v>
      </c>
      <c r="R149">
        <v>3.4977380392702102</v>
      </c>
      <c r="S149">
        <v>2.3318253595134699</v>
      </c>
      <c r="T149">
        <v>1.7488690196351</v>
      </c>
      <c r="U149">
        <v>1.39909521570808</v>
      </c>
      <c r="V149">
        <v>1.1659126797567301</v>
      </c>
      <c r="W149">
        <v>0.99935372550577495</v>
      </c>
      <c r="X149">
        <v>0.874434509817553</v>
      </c>
      <c r="Y149">
        <v>0.77727511983782505</v>
      </c>
      <c r="Z149">
        <v>0.69954760785404202</v>
      </c>
      <c r="AA149">
        <v>0.34977380392702101</v>
      </c>
      <c r="AB149">
        <v>0.233182535951347</v>
      </c>
      <c r="AC149">
        <v>0.17488690196351001</v>
      </c>
      <c r="AD149">
        <v>0.13990952157080799</v>
      </c>
      <c r="AE149">
        <v>0.116591267975673</v>
      </c>
      <c r="AF149">
        <v>9.9935372550577495E-2</v>
      </c>
      <c r="AG149">
        <v>8.7443450981755294E-2</v>
      </c>
      <c r="AH149">
        <v>7.7727511983782499E-2</v>
      </c>
      <c r="AI149">
        <v>6.9954760785404205E-2</v>
      </c>
    </row>
    <row r="150" spans="1:35">
      <c r="A150">
        <v>0.02</v>
      </c>
      <c r="B150">
        <v>9.5</v>
      </c>
      <c r="C150">
        <v>150.70725175685001</v>
      </c>
      <c r="D150">
        <v>125.589376464041</v>
      </c>
      <c r="E150">
        <v>107.64803696917799</v>
      </c>
      <c r="F150">
        <v>94.192032348031404</v>
      </c>
      <c r="G150">
        <v>83.726250976027998</v>
      </c>
      <c r="H150">
        <v>75.353625878425206</v>
      </c>
      <c r="I150">
        <v>37.676812939212603</v>
      </c>
      <c r="J150">
        <v>25.117875292808399</v>
      </c>
      <c r="K150">
        <v>18.838406469606301</v>
      </c>
      <c r="L150">
        <v>15.070725175685</v>
      </c>
      <c r="M150">
        <v>12.5589376464041</v>
      </c>
      <c r="N150">
        <v>10.7648036969178</v>
      </c>
      <c r="O150">
        <v>9.4192032348031507</v>
      </c>
      <c r="P150">
        <v>8.3726250976027892</v>
      </c>
      <c r="Q150">
        <v>7.5353625878425099</v>
      </c>
      <c r="R150">
        <v>3.7676812939212501</v>
      </c>
      <c r="S150">
        <v>2.5117875292808298</v>
      </c>
      <c r="T150">
        <v>1.8838406469606199</v>
      </c>
      <c r="U150">
        <v>1.5070725175685</v>
      </c>
      <c r="V150">
        <v>1.25589376464041</v>
      </c>
      <c r="W150">
        <v>1.07648036969178</v>
      </c>
      <c r="X150">
        <v>0.94192032348031396</v>
      </c>
      <c r="Y150">
        <v>0.83726250976027905</v>
      </c>
      <c r="Z150">
        <v>0.75353625878425101</v>
      </c>
      <c r="AA150">
        <v>0.37676812939212601</v>
      </c>
      <c r="AB150">
        <v>0.251178752928083</v>
      </c>
      <c r="AC150">
        <v>0.188384064696062</v>
      </c>
      <c r="AD150">
        <v>0.15070725175685001</v>
      </c>
      <c r="AE150">
        <v>0.125589376464041</v>
      </c>
      <c r="AF150">
        <v>0.107648036969178</v>
      </c>
      <c r="AG150">
        <v>9.4192032348031404E-2</v>
      </c>
      <c r="AH150">
        <v>8.3726250976027899E-2</v>
      </c>
      <c r="AI150">
        <v>7.5353625878425201E-2</v>
      </c>
    </row>
    <row r="151" spans="1:35">
      <c r="A151">
        <v>0.02</v>
      </c>
      <c r="B151">
        <v>10</v>
      </c>
      <c r="C151">
        <v>148.58456956113901</v>
      </c>
      <c r="D151">
        <v>123.820474634283</v>
      </c>
      <c r="E151">
        <v>106.131835400814</v>
      </c>
      <c r="F151">
        <v>92.865355975712404</v>
      </c>
      <c r="G151">
        <v>82.546983089522101</v>
      </c>
      <c r="H151">
        <v>74.292284780569901</v>
      </c>
      <c r="I151">
        <v>37.146142390284901</v>
      </c>
      <c r="J151">
        <v>24.7640949268566</v>
      </c>
      <c r="K151">
        <v>18.573071195142401</v>
      </c>
      <c r="L151">
        <v>14.858456956113899</v>
      </c>
      <c r="M151">
        <v>12.3820474634283</v>
      </c>
      <c r="N151">
        <v>10.613183540081399</v>
      </c>
      <c r="O151">
        <v>9.2865355975712394</v>
      </c>
      <c r="P151">
        <v>8.2546983089522197</v>
      </c>
      <c r="Q151">
        <v>7.4292284780569897</v>
      </c>
      <c r="R151">
        <v>3.71461423902849</v>
      </c>
      <c r="S151">
        <v>2.4764094926856601</v>
      </c>
      <c r="T151">
        <v>1.8573071195142401</v>
      </c>
      <c r="U151">
        <v>1.4858456956113899</v>
      </c>
      <c r="V151">
        <v>1.2382047463428301</v>
      </c>
      <c r="W151">
        <v>1.0613183540081399</v>
      </c>
      <c r="X151">
        <v>0.92865355975712405</v>
      </c>
      <c r="Y151">
        <v>0.82546983089522097</v>
      </c>
      <c r="Z151">
        <v>0.74292284780569895</v>
      </c>
      <c r="AA151">
        <v>0.37146142390284898</v>
      </c>
      <c r="AB151">
        <v>0.247640949268566</v>
      </c>
      <c r="AC151">
        <v>0.18573071195142399</v>
      </c>
      <c r="AD151">
        <v>0.148584569561139</v>
      </c>
      <c r="AE151">
        <v>0.123820474634283</v>
      </c>
      <c r="AF151">
        <v>0.106131835400814</v>
      </c>
      <c r="AG151">
        <v>9.2865355975712396E-2</v>
      </c>
      <c r="AH151">
        <v>8.2546983089522102E-2</v>
      </c>
      <c r="AI151">
        <v>7.42922847805699E-2</v>
      </c>
    </row>
    <row r="152" spans="1:35">
      <c r="A152">
        <v>0.02</v>
      </c>
      <c r="B152">
        <v>12</v>
      </c>
      <c r="C152">
        <v>112.155003676131</v>
      </c>
      <c r="D152">
        <v>93.462503063442597</v>
      </c>
      <c r="E152">
        <v>80.110716911522204</v>
      </c>
      <c r="F152">
        <v>70.096877297581898</v>
      </c>
      <c r="G152">
        <v>62.308335375628403</v>
      </c>
      <c r="H152">
        <v>56.077501838065501</v>
      </c>
      <c r="I152">
        <v>28.038750919032701</v>
      </c>
      <c r="J152">
        <v>18.692500612688502</v>
      </c>
      <c r="K152">
        <v>14.019375459516301</v>
      </c>
      <c r="L152">
        <v>11.2155003676131</v>
      </c>
      <c r="M152">
        <v>9.3462503063442597</v>
      </c>
      <c r="N152">
        <v>8.0110716911522193</v>
      </c>
      <c r="O152">
        <v>7.0096877297581903</v>
      </c>
      <c r="P152">
        <v>6.2308335375628401</v>
      </c>
      <c r="Q152">
        <v>5.6077501838065604</v>
      </c>
      <c r="R152">
        <v>2.8038750919032802</v>
      </c>
      <c r="S152">
        <v>1.8692500612688501</v>
      </c>
      <c r="T152">
        <v>1.4019375459516401</v>
      </c>
      <c r="U152">
        <v>1.12155003676131</v>
      </c>
      <c r="V152">
        <v>0.93462503063442604</v>
      </c>
      <c r="W152">
        <v>0.80110716911522195</v>
      </c>
      <c r="X152">
        <v>0.70096877297582005</v>
      </c>
      <c r="Y152">
        <v>0.62308335375628399</v>
      </c>
      <c r="Z152">
        <v>0.56077501838065602</v>
      </c>
      <c r="AA152">
        <v>0.28038750919032801</v>
      </c>
      <c r="AB152">
        <v>0.18692500612688501</v>
      </c>
      <c r="AC152">
        <v>0.14019375459516401</v>
      </c>
      <c r="AD152">
        <v>0.112155003676131</v>
      </c>
      <c r="AE152">
        <v>9.3462503063442601E-2</v>
      </c>
      <c r="AF152">
        <v>8.0110716911522203E-2</v>
      </c>
      <c r="AG152">
        <v>7.0096877297582003E-2</v>
      </c>
      <c r="AH152">
        <v>6.2308335375628403E-2</v>
      </c>
      <c r="AI152">
        <v>5.6077501838065501E-2</v>
      </c>
    </row>
    <row r="153" spans="1:35">
      <c r="A153">
        <v>0.02</v>
      </c>
      <c r="B153">
        <v>14</v>
      </c>
      <c r="C153">
        <v>63.873307317767001</v>
      </c>
      <c r="D153">
        <v>53.227756098139103</v>
      </c>
      <c r="E153">
        <v>45.623790941262101</v>
      </c>
      <c r="F153">
        <v>39.920817073604297</v>
      </c>
      <c r="G153">
        <v>35.485170732092698</v>
      </c>
      <c r="H153">
        <v>31.9366536588835</v>
      </c>
      <c r="I153">
        <v>15.9683268294417</v>
      </c>
      <c r="J153">
        <v>10.6455512196278</v>
      </c>
      <c r="K153">
        <v>7.9841634147208698</v>
      </c>
      <c r="L153">
        <v>6.3873307317767001</v>
      </c>
      <c r="M153">
        <v>5.3227756098139096</v>
      </c>
      <c r="N153">
        <v>4.5623790941262099</v>
      </c>
      <c r="O153">
        <v>3.99208170736043</v>
      </c>
      <c r="P153">
        <v>3.5485170732092701</v>
      </c>
      <c r="Q153">
        <v>3.19366536588835</v>
      </c>
      <c r="R153">
        <v>1.5968326829441699</v>
      </c>
      <c r="S153">
        <v>1.06455512196278</v>
      </c>
      <c r="T153">
        <v>0.79841634147208695</v>
      </c>
      <c r="U153">
        <v>0.63873307317767003</v>
      </c>
      <c r="V153">
        <v>0.53227756098139101</v>
      </c>
      <c r="W153">
        <v>0.45623790941262099</v>
      </c>
      <c r="X153">
        <v>0.39920817073604298</v>
      </c>
      <c r="Y153">
        <v>0.35485170732092702</v>
      </c>
      <c r="Z153">
        <v>0.31936653658883501</v>
      </c>
      <c r="AA153">
        <v>0.15968326829441701</v>
      </c>
      <c r="AB153">
        <v>0.106455512196278</v>
      </c>
      <c r="AC153">
        <v>7.9841634147208698E-2</v>
      </c>
      <c r="AD153">
        <v>6.3873307317766997E-2</v>
      </c>
      <c r="AE153">
        <v>5.3227756098139102E-2</v>
      </c>
      <c r="AF153">
        <v>4.56237909412621E-2</v>
      </c>
      <c r="AG153">
        <v>3.9920817073604301E-2</v>
      </c>
      <c r="AH153">
        <v>3.5485170732092702E-2</v>
      </c>
      <c r="AI153">
        <v>3.1936653658883499E-2</v>
      </c>
    </row>
    <row r="154" spans="1:35">
      <c r="A154">
        <v>0.02</v>
      </c>
      <c r="B154">
        <v>16</v>
      </c>
      <c r="C154">
        <v>48.960702518860003</v>
      </c>
      <c r="D154">
        <v>40.800585432383301</v>
      </c>
      <c r="E154">
        <v>34.971930370614302</v>
      </c>
      <c r="F154">
        <v>30.6004390742875</v>
      </c>
      <c r="G154">
        <v>27.200390288255502</v>
      </c>
      <c r="H154">
        <v>24.480351259430002</v>
      </c>
      <c r="I154">
        <v>12.240175629715001</v>
      </c>
      <c r="J154">
        <v>8.1601170864766708</v>
      </c>
      <c r="K154">
        <v>6.1200878148575004</v>
      </c>
      <c r="L154">
        <v>4.896070251886</v>
      </c>
      <c r="M154">
        <v>4.0800585432383301</v>
      </c>
      <c r="N154">
        <v>3.4971930370614301</v>
      </c>
      <c r="O154">
        <v>3.0600439074287502</v>
      </c>
      <c r="P154">
        <v>2.7200390288255498</v>
      </c>
      <c r="Q154">
        <v>2.448035125943</v>
      </c>
      <c r="R154">
        <v>1.2240175629715</v>
      </c>
      <c r="S154">
        <v>0.81601170864766703</v>
      </c>
      <c r="T154">
        <v>0.61200878148575</v>
      </c>
      <c r="U154">
        <v>0.4896070251886</v>
      </c>
      <c r="V154">
        <v>0.40800585432383302</v>
      </c>
      <c r="W154">
        <v>0.34971930370614301</v>
      </c>
      <c r="X154">
        <v>0.306004390742875</v>
      </c>
      <c r="Y154">
        <v>0.27200390288255499</v>
      </c>
      <c r="Z154">
        <v>0.2448035125943</v>
      </c>
      <c r="AA154">
        <v>0.12240175629715</v>
      </c>
      <c r="AB154">
        <v>8.16011708647668E-2</v>
      </c>
      <c r="AC154">
        <v>6.1200878148575E-2</v>
      </c>
      <c r="AD154">
        <v>4.8960702518859998E-2</v>
      </c>
      <c r="AE154">
        <v>4.08005854323834E-2</v>
      </c>
      <c r="AF154">
        <v>3.4971930370614301E-2</v>
      </c>
      <c r="AG154">
        <v>3.06004390742875E-2</v>
      </c>
      <c r="AH154">
        <v>2.7200390288255501E-2</v>
      </c>
      <c r="AI154">
        <v>2.4480351259429999E-2</v>
      </c>
    </row>
    <row r="155" spans="1:35">
      <c r="A155">
        <v>0.02</v>
      </c>
      <c r="B155">
        <v>18</v>
      </c>
      <c r="C155">
        <v>39.910006124463202</v>
      </c>
      <c r="D155">
        <v>33.258338437052601</v>
      </c>
      <c r="E155">
        <v>28.507147231759401</v>
      </c>
      <c r="F155">
        <v>24.9437538277895</v>
      </c>
      <c r="G155">
        <v>22.172225624701699</v>
      </c>
      <c r="H155">
        <v>19.955003062231601</v>
      </c>
      <c r="I155">
        <v>9.9775015311158004</v>
      </c>
      <c r="J155">
        <v>6.65166768741053</v>
      </c>
      <c r="K155">
        <v>4.9887507655579002</v>
      </c>
      <c r="L155">
        <v>3.99100061244632</v>
      </c>
      <c r="M155">
        <v>3.3258338437052601</v>
      </c>
      <c r="N155">
        <v>2.85071472317594</v>
      </c>
      <c r="O155">
        <v>2.4943753827789501</v>
      </c>
      <c r="P155">
        <v>2.21722256247017</v>
      </c>
      <c r="Q155">
        <v>1.99550030622316</v>
      </c>
      <c r="R155">
        <v>0.99775015311158</v>
      </c>
      <c r="S155">
        <v>0.66516676874105296</v>
      </c>
      <c r="T155">
        <v>0.49887507655579</v>
      </c>
      <c r="U155">
        <v>0.39910006124463199</v>
      </c>
      <c r="V155">
        <v>0.33258338437052598</v>
      </c>
      <c r="W155">
        <v>0.285071472317594</v>
      </c>
      <c r="X155">
        <v>0.249437538277895</v>
      </c>
      <c r="Y155">
        <v>0.221722256247017</v>
      </c>
      <c r="Z155">
        <v>0.19955003062231599</v>
      </c>
      <c r="AA155">
        <v>9.9775015311157997E-2</v>
      </c>
      <c r="AB155">
        <v>6.6516676874105299E-2</v>
      </c>
      <c r="AC155">
        <v>4.9887507655578998E-2</v>
      </c>
      <c r="AD155">
        <v>3.9910006124463202E-2</v>
      </c>
      <c r="AE155">
        <v>3.3258338437052601E-2</v>
      </c>
      <c r="AF155">
        <v>2.85071472317594E-2</v>
      </c>
      <c r="AG155">
        <v>2.4943753827789499E-2</v>
      </c>
      <c r="AH155">
        <v>2.21722256247017E-2</v>
      </c>
      <c r="AI155">
        <v>1.9955003062231601E-2</v>
      </c>
    </row>
    <row r="156" spans="1:35">
      <c r="A156">
        <v>0.02</v>
      </c>
      <c r="B156">
        <v>20</v>
      </c>
      <c r="C156">
        <v>32.482864474642703</v>
      </c>
      <c r="D156">
        <v>27.069053728868901</v>
      </c>
      <c r="E156">
        <v>23.202046053316199</v>
      </c>
      <c r="F156">
        <v>20.301790296651699</v>
      </c>
      <c r="G156">
        <v>18.046035819245901</v>
      </c>
      <c r="H156">
        <v>16.241432237321298</v>
      </c>
      <c r="I156">
        <v>8.1207161186606793</v>
      </c>
      <c r="J156">
        <v>5.4138107457737901</v>
      </c>
      <c r="K156">
        <v>4.0603580593303397</v>
      </c>
      <c r="L156">
        <v>3.2482864474642699</v>
      </c>
      <c r="M156">
        <v>2.7069053728868901</v>
      </c>
      <c r="N156">
        <v>2.3202046053316199</v>
      </c>
      <c r="O156">
        <v>2.0301790296651698</v>
      </c>
      <c r="P156">
        <v>1.80460358192459</v>
      </c>
      <c r="Q156">
        <v>1.62414322373213</v>
      </c>
      <c r="R156">
        <v>0.81207161186606802</v>
      </c>
      <c r="S156">
        <v>0.54138107457737805</v>
      </c>
      <c r="T156">
        <v>0.40603580593303401</v>
      </c>
      <c r="U156">
        <v>0.32482864474642698</v>
      </c>
      <c r="V156">
        <v>0.27069053728868903</v>
      </c>
      <c r="W156">
        <v>0.232020460533162</v>
      </c>
      <c r="X156">
        <v>0.20301790296651701</v>
      </c>
      <c r="Y156">
        <v>0.18046035819245901</v>
      </c>
      <c r="Z156">
        <v>0.16241432237321299</v>
      </c>
      <c r="AA156">
        <v>8.1207161186606799E-2</v>
      </c>
      <c r="AB156">
        <v>5.4138107457737797E-2</v>
      </c>
      <c r="AC156">
        <v>4.06035805933034E-2</v>
      </c>
      <c r="AD156">
        <v>3.24828644746427E-2</v>
      </c>
      <c r="AE156">
        <v>2.7069053728868898E-2</v>
      </c>
      <c r="AF156">
        <v>2.3202046053316199E-2</v>
      </c>
      <c r="AG156">
        <v>2.03017902966517E-2</v>
      </c>
      <c r="AH156">
        <v>1.8046035819245899E-2</v>
      </c>
      <c r="AI156">
        <v>1.6241432237321302E-2</v>
      </c>
    </row>
    <row r="157" spans="1:35">
      <c r="A157">
        <v>0.02</v>
      </c>
      <c r="B157">
        <v>25</v>
      </c>
      <c r="C157">
        <v>20.1194682372568</v>
      </c>
      <c r="D157">
        <v>16.766223531047299</v>
      </c>
      <c r="E157">
        <v>14.371048740897701</v>
      </c>
      <c r="F157">
        <v>12.5746676482855</v>
      </c>
      <c r="G157">
        <v>11.1774823540315</v>
      </c>
      <c r="H157">
        <v>10.0597341186284</v>
      </c>
      <c r="I157">
        <v>5.0298670593142099</v>
      </c>
      <c r="J157">
        <v>3.3532447062094701</v>
      </c>
      <c r="K157">
        <v>2.5149335296571</v>
      </c>
      <c r="L157">
        <v>2.0119468237256801</v>
      </c>
      <c r="M157">
        <v>1.67662235310473</v>
      </c>
      <c r="N157">
        <v>1.4371048740897701</v>
      </c>
      <c r="O157">
        <v>1.25746676482855</v>
      </c>
      <c r="P157">
        <v>1.11774823540315</v>
      </c>
      <c r="Q157">
        <v>1.0059734118628401</v>
      </c>
      <c r="R157">
        <v>0.50298670593142103</v>
      </c>
      <c r="S157">
        <v>0.335324470620947</v>
      </c>
      <c r="T157">
        <v>0.25149335296571002</v>
      </c>
      <c r="U157">
        <v>0.20119468237256799</v>
      </c>
      <c r="V157">
        <v>0.167662235310473</v>
      </c>
      <c r="W157">
        <v>0.14371048740897699</v>
      </c>
      <c r="X157">
        <v>0.12574667648285501</v>
      </c>
      <c r="Y157">
        <v>0.111774823540315</v>
      </c>
      <c r="Z157">
        <v>0.100597341186284</v>
      </c>
      <c r="AA157">
        <v>5.0298670593142102E-2</v>
      </c>
      <c r="AB157">
        <v>3.3532447062094697E-2</v>
      </c>
      <c r="AC157">
        <v>2.5149335296570999E-2</v>
      </c>
      <c r="AD157">
        <v>2.0119468237256799E-2</v>
      </c>
      <c r="AE157">
        <v>1.67662235310473E-2</v>
      </c>
      <c r="AF157">
        <v>1.43710487408977E-2</v>
      </c>
      <c r="AG157">
        <v>1.2574667648285499E-2</v>
      </c>
      <c r="AH157">
        <v>1.1177482354031499E-2</v>
      </c>
      <c r="AI157">
        <v>1.00597341186284E-2</v>
      </c>
    </row>
    <row r="158" spans="1:35">
      <c r="A158">
        <v>0.02</v>
      </c>
      <c r="B158">
        <v>30</v>
      </c>
      <c r="C158">
        <v>12.356454403623999</v>
      </c>
      <c r="D158">
        <v>10.297045336353399</v>
      </c>
      <c r="E158">
        <v>8.82603885973149</v>
      </c>
      <c r="F158">
        <v>7.72278400226506</v>
      </c>
      <c r="G158">
        <v>6.8646968909022696</v>
      </c>
      <c r="H158">
        <v>6.1782272018120397</v>
      </c>
      <c r="I158">
        <v>3.0891136009060198</v>
      </c>
      <c r="J158">
        <v>2.0594090672706802</v>
      </c>
      <c r="K158">
        <v>1.5445568004530099</v>
      </c>
      <c r="L158">
        <v>1.2356454403624</v>
      </c>
      <c r="M158">
        <v>1.0297045336353401</v>
      </c>
      <c r="N158">
        <v>0.88260388597314898</v>
      </c>
      <c r="O158">
        <v>0.77227840022650496</v>
      </c>
      <c r="P158">
        <v>0.68646968909022699</v>
      </c>
      <c r="Q158">
        <v>0.61782272018120399</v>
      </c>
      <c r="R158">
        <v>0.30891136009060199</v>
      </c>
      <c r="S158">
        <v>0.205940906727068</v>
      </c>
      <c r="T158">
        <v>0.154455680045301</v>
      </c>
      <c r="U158">
        <v>0.12356454403624</v>
      </c>
      <c r="V158">
        <v>0.102970453363534</v>
      </c>
      <c r="W158">
        <v>8.8260388597314998E-2</v>
      </c>
      <c r="X158">
        <v>7.7227840022650596E-2</v>
      </c>
      <c r="Y158">
        <v>6.8646968909022693E-2</v>
      </c>
      <c r="Z158">
        <v>6.17822720181204E-2</v>
      </c>
      <c r="AA158">
        <v>3.08911360090602E-2</v>
      </c>
      <c r="AB158">
        <v>2.0594090672706799E-2</v>
      </c>
      <c r="AC158">
        <v>1.54455680045301E-2</v>
      </c>
      <c r="AD158">
        <v>1.2356454403624E-2</v>
      </c>
      <c r="AE158">
        <v>1.0297045336353399E-2</v>
      </c>
      <c r="AF158">
        <v>8.8260388597315009E-3</v>
      </c>
      <c r="AG158">
        <v>7.7227840022650596E-3</v>
      </c>
      <c r="AH158">
        <v>6.8646968909022704E-3</v>
      </c>
      <c r="AI158">
        <v>6.1782272018120398E-3</v>
      </c>
    </row>
    <row r="159" spans="1:35">
      <c r="A159">
        <v>0.02</v>
      </c>
      <c r="B159">
        <v>35</v>
      </c>
      <c r="C159">
        <v>8.9757197126033201</v>
      </c>
      <c r="D159">
        <v>7.4797664271694302</v>
      </c>
      <c r="E159">
        <v>6.4112283661452301</v>
      </c>
      <c r="F159">
        <v>5.60982482037707</v>
      </c>
      <c r="G159">
        <v>4.9865109514462898</v>
      </c>
      <c r="H159">
        <v>4.4878598563016601</v>
      </c>
      <c r="I159">
        <v>2.24392992815083</v>
      </c>
      <c r="J159">
        <v>1.49595328543388</v>
      </c>
      <c r="K159">
        <v>1.1219649640754099</v>
      </c>
      <c r="L159">
        <v>0.89757197126033195</v>
      </c>
      <c r="M159">
        <v>0.74797664271694297</v>
      </c>
      <c r="N159">
        <v>0.64112283661452296</v>
      </c>
      <c r="O159">
        <v>0.56098248203770695</v>
      </c>
      <c r="P159">
        <v>0.49865109514462902</v>
      </c>
      <c r="Q159">
        <v>0.44878598563016597</v>
      </c>
      <c r="R159">
        <v>0.22439299281508299</v>
      </c>
      <c r="S159">
        <v>0.149595328543388</v>
      </c>
      <c r="T159">
        <v>0.11219649640754099</v>
      </c>
      <c r="U159">
        <v>8.9757197126033195E-2</v>
      </c>
      <c r="V159">
        <v>7.4797664271694306E-2</v>
      </c>
      <c r="W159">
        <v>6.4112283661452302E-2</v>
      </c>
      <c r="X159">
        <v>5.6098248203770698E-2</v>
      </c>
      <c r="Y159">
        <v>4.9865109514462901E-2</v>
      </c>
      <c r="Z159">
        <v>4.4878598563016597E-2</v>
      </c>
      <c r="AA159">
        <v>2.2439299281508299E-2</v>
      </c>
      <c r="AB159">
        <v>1.49595328543388E-2</v>
      </c>
      <c r="AC159">
        <v>1.1219649640754101E-2</v>
      </c>
      <c r="AD159">
        <v>8.9757197126033202E-3</v>
      </c>
      <c r="AE159">
        <v>7.4797664271694297E-3</v>
      </c>
      <c r="AF159">
        <v>6.4112283661452198E-3</v>
      </c>
      <c r="AG159">
        <v>5.6098248203770703E-3</v>
      </c>
      <c r="AH159">
        <v>4.9865109514462902E-3</v>
      </c>
      <c r="AI159">
        <v>4.4878598563016601E-3</v>
      </c>
    </row>
    <row r="160" spans="1:35">
      <c r="A160">
        <v>0.02</v>
      </c>
      <c r="B160">
        <v>40</v>
      </c>
      <c r="C160">
        <v>6.8147140956971297</v>
      </c>
      <c r="D160">
        <v>5.6789284130809401</v>
      </c>
      <c r="E160">
        <v>4.8676529254979499</v>
      </c>
      <c r="F160">
        <v>4.2591963098107</v>
      </c>
      <c r="G160">
        <v>3.7859522753872898</v>
      </c>
      <c r="H160">
        <v>3.40735704784856</v>
      </c>
      <c r="I160">
        <v>1.70367852392428</v>
      </c>
      <c r="J160">
        <v>1.1357856826161801</v>
      </c>
      <c r="K160">
        <v>0.85183926196214099</v>
      </c>
      <c r="L160">
        <v>0.68147140956971297</v>
      </c>
      <c r="M160">
        <v>0.56789284130809403</v>
      </c>
      <c r="N160">
        <v>0.486765292549795</v>
      </c>
      <c r="O160">
        <v>0.42591963098107</v>
      </c>
      <c r="P160">
        <v>0.37859522753872898</v>
      </c>
      <c r="Q160">
        <v>0.34073570478485599</v>
      </c>
      <c r="R160">
        <v>0.17036785239242799</v>
      </c>
      <c r="S160">
        <v>0.113578568261618</v>
      </c>
      <c r="T160">
        <v>8.5183926196214094E-2</v>
      </c>
      <c r="U160">
        <v>6.8147140956971303E-2</v>
      </c>
      <c r="V160">
        <v>5.67892841308094E-2</v>
      </c>
      <c r="W160">
        <v>4.8676529254979499E-2</v>
      </c>
      <c r="X160">
        <v>4.2591963098106998E-2</v>
      </c>
      <c r="Y160">
        <v>3.7859522753872901E-2</v>
      </c>
      <c r="Z160">
        <v>3.4073570478485603E-2</v>
      </c>
      <c r="AA160">
        <v>1.7036785239242801E-2</v>
      </c>
      <c r="AB160">
        <v>1.13578568261618E-2</v>
      </c>
      <c r="AC160">
        <v>8.5183926196214094E-3</v>
      </c>
      <c r="AD160">
        <v>6.8147140956971303E-3</v>
      </c>
      <c r="AE160">
        <v>5.6789284130809399E-3</v>
      </c>
      <c r="AF160">
        <v>4.8676529254979501E-3</v>
      </c>
      <c r="AG160">
        <v>4.2591963098107003E-3</v>
      </c>
      <c r="AH160">
        <v>3.7859522753872902E-3</v>
      </c>
      <c r="AI160">
        <v>3.4073570478485599E-3</v>
      </c>
    </row>
    <row r="161" spans="1:35">
      <c r="A161">
        <v>0.02</v>
      </c>
      <c r="B161">
        <v>45</v>
      </c>
      <c r="C161">
        <v>5.3727006373842796</v>
      </c>
      <c r="D161">
        <v>4.4772505311535697</v>
      </c>
      <c r="E161">
        <v>3.8376433124173399</v>
      </c>
      <c r="F161">
        <v>3.35793789836517</v>
      </c>
      <c r="G161">
        <v>2.9848336874357102</v>
      </c>
      <c r="H161">
        <v>2.6863503186921398</v>
      </c>
      <c r="I161">
        <v>1.3431751593460699</v>
      </c>
      <c r="J161">
        <v>0.89545010623071397</v>
      </c>
      <c r="K161">
        <v>0.67158757967303495</v>
      </c>
      <c r="L161">
        <v>0.53727006373842801</v>
      </c>
      <c r="M161">
        <v>0.44772505311535699</v>
      </c>
      <c r="N161">
        <v>0.38376433124173398</v>
      </c>
      <c r="O161">
        <v>0.33579378983651698</v>
      </c>
      <c r="P161">
        <v>0.29848336874357101</v>
      </c>
      <c r="Q161">
        <v>0.268635031869214</v>
      </c>
      <c r="R161">
        <v>0.134317515934607</v>
      </c>
      <c r="S161">
        <v>8.9545010623071394E-2</v>
      </c>
      <c r="T161">
        <v>6.7158757967303501E-2</v>
      </c>
      <c r="U161">
        <v>5.3727006373842798E-2</v>
      </c>
      <c r="V161">
        <v>4.4772505311535697E-2</v>
      </c>
      <c r="W161">
        <v>3.8376433124173402E-2</v>
      </c>
      <c r="X161">
        <v>3.3579378983651702E-2</v>
      </c>
      <c r="Y161">
        <v>2.98483368743571E-2</v>
      </c>
      <c r="Z161">
        <v>2.6863503186921399E-2</v>
      </c>
      <c r="AA161">
        <v>1.3431751593460699E-2</v>
      </c>
      <c r="AB161">
        <v>8.9545010623071405E-3</v>
      </c>
      <c r="AC161">
        <v>6.7158757967303497E-3</v>
      </c>
      <c r="AD161">
        <v>5.3727006373842801E-3</v>
      </c>
      <c r="AE161">
        <v>4.4772505311535702E-3</v>
      </c>
      <c r="AF161">
        <v>3.8376433124173398E-3</v>
      </c>
      <c r="AG161">
        <v>3.3579378983651701E-3</v>
      </c>
      <c r="AH161">
        <v>2.98483368743571E-3</v>
      </c>
      <c r="AI161">
        <v>2.6863503186921401E-3</v>
      </c>
    </row>
    <row r="162" spans="1:35">
      <c r="A162">
        <v>0.02</v>
      </c>
      <c r="B162">
        <v>50</v>
      </c>
      <c r="C162">
        <v>3.9456405150733</v>
      </c>
      <c r="D162">
        <v>3.28803376256108</v>
      </c>
      <c r="E162">
        <v>2.81831465362378</v>
      </c>
      <c r="F162">
        <v>2.4660253219208101</v>
      </c>
      <c r="G162">
        <v>2.1920225083740501</v>
      </c>
      <c r="H162">
        <v>1.97282025753665</v>
      </c>
      <c r="I162">
        <v>0.98641012876832501</v>
      </c>
      <c r="J162">
        <v>0.65760675251221601</v>
      </c>
      <c r="K162">
        <v>0.49320506438416201</v>
      </c>
      <c r="L162">
        <v>0.39456405150732998</v>
      </c>
      <c r="M162">
        <v>0.328803376256108</v>
      </c>
      <c r="N162">
        <v>0.28183146536237802</v>
      </c>
      <c r="O162">
        <v>0.246602532192081</v>
      </c>
      <c r="P162">
        <v>0.21920225083740499</v>
      </c>
      <c r="Q162">
        <v>0.19728202575366499</v>
      </c>
      <c r="R162">
        <v>9.8641012876832496E-2</v>
      </c>
      <c r="S162">
        <v>6.5760675251221604E-2</v>
      </c>
      <c r="T162">
        <v>4.9320506438416199E-2</v>
      </c>
      <c r="U162">
        <v>3.9456405150733002E-2</v>
      </c>
      <c r="V162">
        <v>3.2880337625610802E-2</v>
      </c>
      <c r="W162">
        <v>2.81831465362378E-2</v>
      </c>
      <c r="X162">
        <v>2.46602532192081E-2</v>
      </c>
      <c r="Y162">
        <v>2.1920225083740499E-2</v>
      </c>
      <c r="Z162">
        <v>1.9728202575366501E-2</v>
      </c>
      <c r="AA162">
        <v>9.8641012876832506E-3</v>
      </c>
      <c r="AB162">
        <v>6.5760675251221598E-3</v>
      </c>
      <c r="AC162">
        <v>4.9320506438416201E-3</v>
      </c>
      <c r="AD162">
        <v>3.9456405150733002E-3</v>
      </c>
      <c r="AE162">
        <v>3.2880337625610799E-3</v>
      </c>
      <c r="AF162">
        <v>2.8183146536237798E-3</v>
      </c>
      <c r="AG162">
        <v>2.46602532192081E-3</v>
      </c>
      <c r="AH162">
        <v>2.19202250837405E-3</v>
      </c>
      <c r="AI162">
        <v>1.9728202575366501E-3</v>
      </c>
    </row>
    <row r="163" spans="1:35">
      <c r="A163">
        <v>0.02</v>
      </c>
      <c r="B163">
        <v>55</v>
      </c>
      <c r="C163">
        <v>3.2465999697662902</v>
      </c>
      <c r="D163">
        <v>2.7054999748052402</v>
      </c>
      <c r="E163">
        <v>2.3189999784044901</v>
      </c>
      <c r="F163">
        <v>2.02912498110393</v>
      </c>
      <c r="G163">
        <v>1.8036666498701599</v>
      </c>
      <c r="H163">
        <v>1.62329998488314</v>
      </c>
      <c r="I163">
        <v>0.81164999244157299</v>
      </c>
      <c r="J163">
        <v>0.54109999496104799</v>
      </c>
      <c r="K163">
        <v>0.40582499622078599</v>
      </c>
      <c r="L163">
        <v>0.32465999697662901</v>
      </c>
      <c r="M163">
        <v>0.270549997480524</v>
      </c>
      <c r="N163">
        <v>0.23189999784044901</v>
      </c>
      <c r="O163">
        <v>0.202912498110393</v>
      </c>
      <c r="P163">
        <v>0.18036666498701601</v>
      </c>
      <c r="Q163">
        <v>0.162329998488314</v>
      </c>
      <c r="R163">
        <v>8.1164999244157293E-2</v>
      </c>
      <c r="S163">
        <v>5.4109999496104899E-2</v>
      </c>
      <c r="T163">
        <v>4.0582499622078598E-2</v>
      </c>
      <c r="U163">
        <v>3.2465999697662902E-2</v>
      </c>
      <c r="V163">
        <v>2.7054999748052401E-2</v>
      </c>
      <c r="W163">
        <v>2.3189999784044901E-2</v>
      </c>
      <c r="X163">
        <v>2.0291249811039299E-2</v>
      </c>
      <c r="Y163">
        <v>1.8036666498701601E-2</v>
      </c>
      <c r="Z163">
        <v>1.6232999848831399E-2</v>
      </c>
      <c r="AA163">
        <v>8.1164999244157307E-3</v>
      </c>
      <c r="AB163">
        <v>5.4109999496104802E-3</v>
      </c>
      <c r="AC163">
        <v>4.0582499622078601E-3</v>
      </c>
      <c r="AD163">
        <v>3.24659996976629E-3</v>
      </c>
      <c r="AE163">
        <v>2.7054999748052401E-3</v>
      </c>
      <c r="AF163">
        <v>2.3189999784044902E-3</v>
      </c>
      <c r="AG163">
        <v>2.0291249811039301E-3</v>
      </c>
      <c r="AH163">
        <v>1.8036666498701601E-3</v>
      </c>
      <c r="AI163">
        <v>1.62329998488314E-3</v>
      </c>
    </row>
    <row r="164" spans="1:35">
      <c r="A164">
        <v>0.02</v>
      </c>
      <c r="B164">
        <v>60</v>
      </c>
      <c r="C164">
        <v>2.9672704884502199</v>
      </c>
      <c r="D164">
        <v>2.4727254070418501</v>
      </c>
      <c r="E164">
        <v>2.1194789203215798</v>
      </c>
      <c r="F164">
        <v>1.8545440552813801</v>
      </c>
      <c r="G164">
        <v>1.6484836046945599</v>
      </c>
      <c r="H164">
        <v>1.48363524422511</v>
      </c>
      <c r="I164">
        <v>0.74181762211255498</v>
      </c>
      <c r="J164">
        <v>0.49454508140837</v>
      </c>
      <c r="K164">
        <v>0.37090881105627699</v>
      </c>
      <c r="L164">
        <v>0.29672704884502199</v>
      </c>
      <c r="M164">
        <v>0.247272540704185</v>
      </c>
      <c r="N164">
        <v>0.211947892032158</v>
      </c>
      <c r="O164">
        <v>0.18545440552813799</v>
      </c>
      <c r="P164">
        <v>0.164848360469456</v>
      </c>
      <c r="Q164">
        <v>0.148363524422511</v>
      </c>
      <c r="R164">
        <v>7.4181762211255595E-2</v>
      </c>
      <c r="S164">
        <v>4.9454508140837003E-2</v>
      </c>
      <c r="T164">
        <v>3.7090881105627797E-2</v>
      </c>
      <c r="U164">
        <v>2.9672704884502198E-2</v>
      </c>
      <c r="V164">
        <v>2.4727254070418501E-2</v>
      </c>
      <c r="W164">
        <v>2.11947892032158E-2</v>
      </c>
      <c r="X164">
        <v>1.8545440552813899E-2</v>
      </c>
      <c r="Y164">
        <v>1.6484836046945599E-2</v>
      </c>
      <c r="Z164">
        <v>1.4836352442251099E-2</v>
      </c>
      <c r="AA164">
        <v>7.4181762211255496E-3</v>
      </c>
      <c r="AB164">
        <v>4.9454508140837003E-3</v>
      </c>
      <c r="AC164">
        <v>3.70908811056277E-3</v>
      </c>
      <c r="AD164">
        <v>2.9672704884502201E-3</v>
      </c>
      <c r="AE164">
        <v>2.4727254070418501E-3</v>
      </c>
      <c r="AF164">
        <v>2.11947892032158E-3</v>
      </c>
      <c r="AG164">
        <v>1.85454405528138E-3</v>
      </c>
      <c r="AH164">
        <v>1.6484836046945599E-3</v>
      </c>
      <c r="AI164">
        <v>1.48363524422511E-3</v>
      </c>
    </row>
    <row r="165" spans="1:35">
      <c r="A165">
        <v>0.02</v>
      </c>
      <c r="B165">
        <v>65</v>
      </c>
      <c r="C165">
        <v>2.2677349949949202</v>
      </c>
      <c r="D165">
        <v>1.88977916249577</v>
      </c>
      <c r="E165">
        <v>1.6198107107106601</v>
      </c>
      <c r="F165">
        <v>1.4173343718718301</v>
      </c>
      <c r="G165">
        <v>1.25985277499718</v>
      </c>
      <c r="H165">
        <v>1.1338674974974601</v>
      </c>
      <c r="I165">
        <v>0.56693374874873204</v>
      </c>
      <c r="J165">
        <v>0.37795583249915399</v>
      </c>
      <c r="K165">
        <v>0.28346687437436602</v>
      </c>
      <c r="L165">
        <v>0.22677349949949199</v>
      </c>
      <c r="M165">
        <v>0.18897791624957699</v>
      </c>
      <c r="N165">
        <v>0.16198107107106599</v>
      </c>
      <c r="O165">
        <v>0.14173343718718301</v>
      </c>
      <c r="P165">
        <v>0.125985277499718</v>
      </c>
      <c r="Q165">
        <v>0.113386749749746</v>
      </c>
      <c r="R165">
        <v>5.6693374874873199E-2</v>
      </c>
      <c r="S165">
        <v>3.7795583249915402E-2</v>
      </c>
      <c r="T165">
        <v>2.83466874374366E-2</v>
      </c>
      <c r="U165">
        <v>2.2677349949949199E-2</v>
      </c>
      <c r="V165">
        <v>1.8897791624957701E-2</v>
      </c>
      <c r="W165">
        <v>1.6198107107106601E-2</v>
      </c>
      <c r="X165">
        <v>1.41733437187183E-2</v>
      </c>
      <c r="Y165">
        <v>1.25985277499718E-2</v>
      </c>
      <c r="Z165">
        <v>1.1338674974974599E-2</v>
      </c>
      <c r="AA165">
        <v>5.6693374874873196E-3</v>
      </c>
      <c r="AB165">
        <v>3.7795583249915499E-3</v>
      </c>
      <c r="AC165">
        <v>2.8346687437436598E-3</v>
      </c>
      <c r="AD165">
        <v>2.2677349949949202E-3</v>
      </c>
      <c r="AE165">
        <v>1.8897791624957699E-3</v>
      </c>
      <c r="AF165">
        <v>1.61981071071066E-3</v>
      </c>
      <c r="AG165">
        <v>1.4173343718718299E-3</v>
      </c>
      <c r="AH165">
        <v>1.25985277499718E-3</v>
      </c>
      <c r="AI165">
        <v>1.1338674974974601E-3</v>
      </c>
    </row>
    <row r="166" spans="1:35">
      <c r="A166">
        <v>0.02</v>
      </c>
      <c r="B166">
        <v>70</v>
      </c>
      <c r="C166">
        <v>2.0329658377667901</v>
      </c>
      <c r="D166">
        <v>1.69413819813899</v>
      </c>
      <c r="E166">
        <v>1.45211845554771</v>
      </c>
      <c r="F166">
        <v>1.27060364860424</v>
      </c>
      <c r="G166">
        <v>1.1294254654259901</v>
      </c>
      <c r="H166">
        <v>1.0164829188833899</v>
      </c>
      <c r="I166">
        <v>0.50824145944169796</v>
      </c>
      <c r="J166">
        <v>0.33882763962779799</v>
      </c>
      <c r="K166">
        <v>0.25412072972084898</v>
      </c>
      <c r="L166">
        <v>0.203296583776679</v>
      </c>
      <c r="M166">
        <v>0.169413819813899</v>
      </c>
      <c r="N166">
        <v>0.14521184555477101</v>
      </c>
      <c r="O166">
        <v>0.12706036486042399</v>
      </c>
      <c r="P166">
        <v>0.112942546542599</v>
      </c>
      <c r="Q166">
        <v>0.101648291888339</v>
      </c>
      <c r="R166">
        <v>5.0824145944169799E-2</v>
      </c>
      <c r="S166">
        <v>3.3882763962779901E-2</v>
      </c>
      <c r="T166">
        <v>2.54120729720849E-2</v>
      </c>
      <c r="U166">
        <v>2.0329658377667901E-2</v>
      </c>
      <c r="V166">
        <v>1.6941381981389898E-2</v>
      </c>
      <c r="W166">
        <v>1.45211845554771E-2</v>
      </c>
      <c r="X166">
        <v>1.2706036486042399E-2</v>
      </c>
      <c r="Y166">
        <v>1.12942546542599E-2</v>
      </c>
      <c r="Z166">
        <v>1.01648291888339E-2</v>
      </c>
      <c r="AA166">
        <v>5.0824145944169804E-3</v>
      </c>
      <c r="AB166">
        <v>3.38827639627799E-3</v>
      </c>
      <c r="AC166">
        <v>2.5412072972084902E-3</v>
      </c>
      <c r="AD166">
        <v>2.0329658377667898E-3</v>
      </c>
      <c r="AE166">
        <v>1.69413819813899E-3</v>
      </c>
      <c r="AF166">
        <v>1.4521184555476999E-3</v>
      </c>
      <c r="AG166">
        <v>1.2706036486042399E-3</v>
      </c>
      <c r="AH166">
        <v>1.1294254654259899E-3</v>
      </c>
      <c r="AI166">
        <v>1.0164829188833899E-3</v>
      </c>
    </row>
    <row r="167" spans="1:35">
      <c r="A167">
        <v>0.02</v>
      </c>
      <c r="B167">
        <v>75</v>
      </c>
      <c r="C167">
        <v>1.7263321311345099</v>
      </c>
      <c r="D167">
        <v>1.43861010927876</v>
      </c>
      <c r="E167">
        <v>1.2330943793817899</v>
      </c>
      <c r="F167">
        <v>1.07895758195907</v>
      </c>
      <c r="G167">
        <v>0.95907340618584402</v>
      </c>
      <c r="H167">
        <v>0.86316606556725906</v>
      </c>
      <c r="I167">
        <v>0.43158303278362897</v>
      </c>
      <c r="J167">
        <v>0.28772202185575302</v>
      </c>
      <c r="K167">
        <v>0.21579151639181399</v>
      </c>
      <c r="L167">
        <v>0.17263321311345101</v>
      </c>
      <c r="M167">
        <v>0.14386101092787601</v>
      </c>
      <c r="N167">
        <v>0.123309437938179</v>
      </c>
      <c r="O167">
        <v>0.10789575819590699</v>
      </c>
      <c r="P167">
        <v>9.59073406185844E-2</v>
      </c>
      <c r="Q167">
        <v>8.6316606556725906E-2</v>
      </c>
      <c r="R167">
        <v>4.3158303278362897E-2</v>
      </c>
      <c r="S167">
        <v>2.8772202185575298E-2</v>
      </c>
      <c r="T167">
        <v>2.15791516391814E-2</v>
      </c>
      <c r="U167">
        <v>1.7263321311345101E-2</v>
      </c>
      <c r="V167">
        <v>1.4386101092787601E-2</v>
      </c>
      <c r="W167">
        <v>1.2330943793817901E-2</v>
      </c>
      <c r="X167">
        <v>1.07895758195907E-2</v>
      </c>
      <c r="Y167">
        <v>9.5907340618584403E-3</v>
      </c>
      <c r="Z167">
        <v>8.6316606556725902E-3</v>
      </c>
      <c r="AA167">
        <v>4.3158303278362899E-3</v>
      </c>
      <c r="AB167">
        <v>2.8772202185575299E-3</v>
      </c>
      <c r="AC167">
        <v>2.1579151639181402E-3</v>
      </c>
      <c r="AD167">
        <v>1.7263321311345101E-3</v>
      </c>
      <c r="AE167">
        <v>1.43861010927876E-3</v>
      </c>
      <c r="AF167">
        <v>1.23309437938179E-3</v>
      </c>
      <c r="AG167">
        <v>1.0789575819590701E-3</v>
      </c>
      <c r="AH167">
        <v>9.5907340618584295E-4</v>
      </c>
      <c r="AI167">
        <v>8.6316606556725904E-4</v>
      </c>
    </row>
    <row r="168" spans="1:35">
      <c r="A168">
        <v>0.02</v>
      </c>
      <c r="B168">
        <v>80</v>
      </c>
      <c r="C168">
        <v>1.55051571604176</v>
      </c>
      <c r="D168">
        <v>1.2920964300347999</v>
      </c>
      <c r="E168">
        <v>1.10751122574411</v>
      </c>
      <c r="F168">
        <v>0.96907232252610098</v>
      </c>
      <c r="G168">
        <v>0.86139762002320097</v>
      </c>
      <c r="H168">
        <v>0.77525785802088099</v>
      </c>
      <c r="I168">
        <v>0.38762892901043999</v>
      </c>
      <c r="J168">
        <v>0.25841928600696001</v>
      </c>
      <c r="K168">
        <v>0.19381446450522</v>
      </c>
      <c r="L168">
        <v>0.15505157160417599</v>
      </c>
      <c r="M168">
        <v>0.12920964300348001</v>
      </c>
      <c r="N168">
        <v>0.110751122574411</v>
      </c>
      <c r="O168">
        <v>9.6907232252610095E-2</v>
      </c>
      <c r="P168">
        <v>8.6139762002320097E-2</v>
      </c>
      <c r="Q168">
        <v>7.7525785802088104E-2</v>
      </c>
      <c r="R168">
        <v>3.8762892901043997E-2</v>
      </c>
      <c r="S168">
        <v>2.5841928600696E-2</v>
      </c>
      <c r="T168">
        <v>1.9381446450521998E-2</v>
      </c>
      <c r="U168">
        <v>1.55051571604176E-2</v>
      </c>
      <c r="V168">
        <v>1.2920964300348E-2</v>
      </c>
      <c r="W168">
        <v>1.1075112257441099E-2</v>
      </c>
      <c r="X168">
        <v>9.6907232252610095E-3</v>
      </c>
      <c r="Y168">
        <v>8.6139762002320104E-3</v>
      </c>
      <c r="Z168">
        <v>7.7525785802087998E-3</v>
      </c>
      <c r="AA168">
        <v>3.8762892901043999E-3</v>
      </c>
      <c r="AB168">
        <v>2.5841928600696001E-3</v>
      </c>
      <c r="AC168">
        <v>1.9381446450522E-3</v>
      </c>
      <c r="AD168">
        <v>1.5505157160417601E-3</v>
      </c>
      <c r="AE168">
        <v>1.2920964300348E-3</v>
      </c>
      <c r="AF168">
        <v>1.1075112257441101E-3</v>
      </c>
      <c r="AG168">
        <v>9.6907232252610095E-4</v>
      </c>
      <c r="AH168">
        <v>8.6139762002320104E-4</v>
      </c>
      <c r="AI168">
        <v>7.7525785802088005E-4</v>
      </c>
    </row>
    <row r="169" spans="1:35">
      <c r="A169">
        <v>0.02</v>
      </c>
      <c r="B169">
        <v>85</v>
      </c>
      <c r="C169">
        <v>1.4853940672736601</v>
      </c>
      <c r="D169">
        <v>1.23782838939471</v>
      </c>
      <c r="E169">
        <v>1.0609957623383199</v>
      </c>
      <c r="F169">
        <v>0.92837129204603797</v>
      </c>
      <c r="G169">
        <v>0.82521892626314397</v>
      </c>
      <c r="H169">
        <v>0.74269703363683004</v>
      </c>
      <c r="I169">
        <v>0.37134851681841502</v>
      </c>
      <c r="J169">
        <v>0.24756567787894301</v>
      </c>
      <c r="K169">
        <v>0.18567425840920701</v>
      </c>
      <c r="L169">
        <v>0.14853940672736601</v>
      </c>
      <c r="M169">
        <v>0.12378283893947099</v>
      </c>
      <c r="N169">
        <v>0.106099576233832</v>
      </c>
      <c r="O169">
        <v>9.2837129204603797E-2</v>
      </c>
      <c r="P169">
        <v>8.25218926263145E-2</v>
      </c>
      <c r="Q169">
        <v>7.4269703363683007E-2</v>
      </c>
      <c r="R169">
        <v>3.7134851681841503E-2</v>
      </c>
      <c r="S169">
        <v>2.4756567787894299E-2</v>
      </c>
      <c r="T169">
        <v>1.85674258409207E-2</v>
      </c>
      <c r="U169">
        <v>1.48539406727366E-2</v>
      </c>
      <c r="V169">
        <v>1.2378283893947101E-2</v>
      </c>
      <c r="W169">
        <v>1.0609957623383201E-2</v>
      </c>
      <c r="X169">
        <v>9.2837129204603793E-3</v>
      </c>
      <c r="Y169">
        <v>8.2521892626314496E-3</v>
      </c>
      <c r="Z169">
        <v>7.4269703363683002E-3</v>
      </c>
      <c r="AA169">
        <v>3.7134851681841501E-3</v>
      </c>
      <c r="AB169">
        <v>2.4756567787894302E-3</v>
      </c>
      <c r="AC169">
        <v>1.8567425840920701E-3</v>
      </c>
      <c r="AD169">
        <v>1.4853940672736601E-3</v>
      </c>
      <c r="AE169">
        <v>1.2378283893947099E-3</v>
      </c>
      <c r="AF169">
        <v>1.06099576233832E-3</v>
      </c>
      <c r="AG169">
        <v>9.2837129204603795E-4</v>
      </c>
      <c r="AH169">
        <v>8.2521892626314503E-4</v>
      </c>
      <c r="AI169">
        <v>7.4269703363683004E-4</v>
      </c>
    </row>
    <row r="170" spans="1:35">
      <c r="A170">
        <v>0.02</v>
      </c>
      <c r="B170">
        <v>90</v>
      </c>
      <c r="C170">
        <v>1.2486596412947899</v>
      </c>
      <c r="D170">
        <v>1.0405497010789899</v>
      </c>
      <c r="E170">
        <v>0.89189974378199799</v>
      </c>
      <c r="F170">
        <v>0.78041227580924799</v>
      </c>
      <c r="G170">
        <v>0.69369980071933202</v>
      </c>
      <c r="H170">
        <v>0.62432982064739895</v>
      </c>
      <c r="I170">
        <v>0.31216491032369897</v>
      </c>
      <c r="J170">
        <v>0.20810994021579901</v>
      </c>
      <c r="K170">
        <v>0.15608245516184899</v>
      </c>
      <c r="L170">
        <v>0.12486596412947901</v>
      </c>
      <c r="M170">
        <v>0.10405497010789901</v>
      </c>
      <c r="N170">
        <v>8.9189974378199796E-2</v>
      </c>
      <c r="O170">
        <v>7.8041227580924799E-2</v>
      </c>
      <c r="P170">
        <v>6.9369980071933193E-2</v>
      </c>
      <c r="Q170">
        <v>6.2432982064739899E-2</v>
      </c>
      <c r="R170">
        <v>3.1216491032369901E-2</v>
      </c>
      <c r="S170">
        <v>2.08109940215799E-2</v>
      </c>
      <c r="T170">
        <v>1.56082455161849E-2</v>
      </c>
      <c r="U170">
        <v>1.2486596412947901E-2</v>
      </c>
      <c r="V170">
        <v>1.04054970107899E-2</v>
      </c>
      <c r="W170">
        <v>8.9189974378199796E-3</v>
      </c>
      <c r="X170">
        <v>7.8041227580924804E-3</v>
      </c>
      <c r="Y170">
        <v>6.9369980071933204E-3</v>
      </c>
      <c r="Z170">
        <v>6.2432982064739902E-3</v>
      </c>
      <c r="AA170">
        <v>3.1216491032369899E-3</v>
      </c>
      <c r="AB170">
        <v>2.08109940215799E-3</v>
      </c>
      <c r="AC170">
        <v>1.56082455161849E-3</v>
      </c>
      <c r="AD170">
        <v>1.2486596412947899E-3</v>
      </c>
      <c r="AE170">
        <v>1.04054970107899E-3</v>
      </c>
      <c r="AF170">
        <v>8.9189974378199805E-4</v>
      </c>
      <c r="AG170">
        <v>7.80412275809249E-4</v>
      </c>
      <c r="AH170">
        <v>6.9369980071933197E-4</v>
      </c>
      <c r="AI170">
        <v>6.2432982064739896E-4</v>
      </c>
    </row>
    <row r="171" spans="1:35">
      <c r="A171">
        <v>0.02</v>
      </c>
      <c r="B171">
        <v>95</v>
      </c>
      <c r="C171">
        <v>1.1718317226497399</v>
      </c>
      <c r="D171">
        <v>0.97652643554145302</v>
      </c>
      <c r="E171">
        <v>0.83702265903553197</v>
      </c>
      <c r="F171">
        <v>0.73239482665609001</v>
      </c>
      <c r="G171">
        <v>0.65101762369430205</v>
      </c>
      <c r="H171">
        <v>0.58591586132487194</v>
      </c>
      <c r="I171">
        <v>0.29295793066243597</v>
      </c>
      <c r="J171">
        <v>0.19530528710829001</v>
      </c>
      <c r="K171">
        <v>0.14647896533121799</v>
      </c>
      <c r="L171">
        <v>0.117183172264974</v>
      </c>
      <c r="M171">
        <v>9.7652643554145296E-2</v>
      </c>
      <c r="N171">
        <v>8.3702265903553202E-2</v>
      </c>
      <c r="O171">
        <v>7.3239482665608993E-2</v>
      </c>
      <c r="P171">
        <v>6.5101762369430202E-2</v>
      </c>
      <c r="Q171">
        <v>5.8591586132487203E-2</v>
      </c>
      <c r="R171">
        <v>2.9295793066243601E-2</v>
      </c>
      <c r="S171">
        <v>1.9530528710829002E-2</v>
      </c>
      <c r="T171">
        <v>1.4647896533121801E-2</v>
      </c>
      <c r="U171">
        <v>1.17183172264974E-2</v>
      </c>
      <c r="V171">
        <v>9.7652643554145303E-3</v>
      </c>
      <c r="W171">
        <v>8.3702265903553095E-3</v>
      </c>
      <c r="X171">
        <v>7.3239482665609004E-3</v>
      </c>
      <c r="Y171">
        <v>6.5101762369430202E-3</v>
      </c>
      <c r="Z171">
        <v>5.8591586132487198E-3</v>
      </c>
      <c r="AA171">
        <v>2.9295793066243599E-3</v>
      </c>
      <c r="AB171">
        <v>1.9530528710829001E-3</v>
      </c>
      <c r="AC171">
        <v>1.4647896533121799E-3</v>
      </c>
      <c r="AD171">
        <v>1.1718317226497401E-3</v>
      </c>
      <c r="AE171">
        <v>9.7652643554145297E-4</v>
      </c>
      <c r="AF171">
        <v>8.3702265903553099E-4</v>
      </c>
      <c r="AG171">
        <v>7.3239482665608997E-4</v>
      </c>
      <c r="AH171">
        <v>6.5101762369430198E-4</v>
      </c>
      <c r="AI171">
        <v>5.85915861324872E-4</v>
      </c>
    </row>
    <row r="172" spans="1:35">
      <c r="A172">
        <v>0.02</v>
      </c>
      <c r="B172">
        <v>100</v>
      </c>
      <c r="C172">
        <v>1.06102635622304</v>
      </c>
      <c r="D172">
        <v>0.88418863018587202</v>
      </c>
      <c r="E172">
        <v>0.75787596873074703</v>
      </c>
      <c r="F172">
        <v>0.66314147263940304</v>
      </c>
      <c r="G172">
        <v>0.58945908679058101</v>
      </c>
      <c r="H172">
        <v>0.53051317811152299</v>
      </c>
      <c r="I172">
        <v>0.26525658905576099</v>
      </c>
      <c r="J172">
        <v>0.17683772603717399</v>
      </c>
      <c r="K172">
        <v>0.13262829452788</v>
      </c>
      <c r="L172">
        <v>0.106102635622304</v>
      </c>
      <c r="M172">
        <v>8.8418863018587104E-2</v>
      </c>
      <c r="N172">
        <v>7.5787596873074695E-2</v>
      </c>
      <c r="O172">
        <v>6.6314147263940304E-2</v>
      </c>
      <c r="P172">
        <v>5.89459086790581E-2</v>
      </c>
      <c r="Q172">
        <v>5.3051317811152299E-2</v>
      </c>
      <c r="R172">
        <v>2.6525658905576101E-2</v>
      </c>
      <c r="S172">
        <v>1.7683772603717399E-2</v>
      </c>
      <c r="T172">
        <v>1.3262829452788E-2</v>
      </c>
      <c r="U172">
        <v>1.0610263562230399E-2</v>
      </c>
      <c r="V172">
        <v>8.8418863018587101E-3</v>
      </c>
      <c r="W172">
        <v>7.5787596873074696E-3</v>
      </c>
      <c r="X172">
        <v>6.6314147263940304E-3</v>
      </c>
      <c r="Y172">
        <v>5.8945908679058096E-3</v>
      </c>
      <c r="Z172">
        <v>5.30513178111523E-3</v>
      </c>
      <c r="AA172">
        <v>2.6525658905576098E-3</v>
      </c>
      <c r="AB172">
        <v>1.76837726037174E-3</v>
      </c>
      <c r="AC172">
        <v>1.3262829452787999E-3</v>
      </c>
      <c r="AD172">
        <v>1.0610263562230401E-3</v>
      </c>
      <c r="AE172">
        <v>8.8418863018587099E-4</v>
      </c>
      <c r="AF172">
        <v>7.5787596873074696E-4</v>
      </c>
      <c r="AG172">
        <v>6.6314147263940397E-4</v>
      </c>
      <c r="AH172">
        <v>5.8945908679058098E-4</v>
      </c>
      <c r="AI172">
        <v>5.3051317811152296E-4</v>
      </c>
    </row>
    <row r="173" spans="1:35">
      <c r="A173">
        <v>2.5000000000000001E-2</v>
      </c>
      <c r="B173">
        <v>0.1</v>
      </c>
      <c r="C173">
        <v>4715.6046990201903</v>
      </c>
      <c r="D173">
        <v>3929.6705825168301</v>
      </c>
      <c r="E173">
        <v>3368.2890707287102</v>
      </c>
      <c r="F173">
        <v>2947.2529368876199</v>
      </c>
      <c r="G173">
        <v>2619.7803883445499</v>
      </c>
      <c r="H173">
        <v>2357.8023495101002</v>
      </c>
      <c r="I173">
        <v>1178.9011747550501</v>
      </c>
      <c r="J173">
        <v>785.934116503366</v>
      </c>
      <c r="K173">
        <v>589.45058737752402</v>
      </c>
      <c r="L173">
        <v>471.56046990201997</v>
      </c>
      <c r="M173">
        <v>392.967058251683</v>
      </c>
      <c r="N173">
        <v>336.828907072871</v>
      </c>
      <c r="O173">
        <v>294.72529368876201</v>
      </c>
      <c r="P173">
        <v>261.97803883445499</v>
      </c>
      <c r="Q173">
        <v>235.78023495100999</v>
      </c>
      <c r="R173">
        <v>117.89011747550499</v>
      </c>
      <c r="S173">
        <v>78.593411650336606</v>
      </c>
      <c r="T173">
        <v>58.945058737752497</v>
      </c>
      <c r="U173">
        <v>47.156046990202</v>
      </c>
      <c r="V173">
        <v>39.296705825168303</v>
      </c>
      <c r="W173">
        <v>33.6828907072872</v>
      </c>
      <c r="X173">
        <v>29.472529368876199</v>
      </c>
      <c r="Y173">
        <v>26.197803883445602</v>
      </c>
      <c r="Z173">
        <v>23.578023495101</v>
      </c>
      <c r="AA173">
        <v>11.7890117475505</v>
      </c>
      <c r="AB173">
        <v>7.8593411650336797</v>
      </c>
      <c r="AC173">
        <v>5.89450587377525</v>
      </c>
      <c r="AD173">
        <v>4.7156046990201901</v>
      </c>
      <c r="AE173">
        <v>3.9296705825168399</v>
      </c>
      <c r="AF173">
        <v>3.3682890707287099</v>
      </c>
      <c r="AG173">
        <v>2.9472529368876201</v>
      </c>
      <c r="AH173">
        <v>2.6197803883445498</v>
      </c>
      <c r="AI173">
        <v>2.3578023495100902</v>
      </c>
    </row>
    <row r="174" spans="1:35">
      <c r="A174">
        <v>2.5000000000000001E-2</v>
      </c>
      <c r="B174">
        <v>0.2</v>
      </c>
      <c r="C174">
        <v>2425.30528563401</v>
      </c>
      <c r="D174">
        <v>2021.08773802834</v>
      </c>
      <c r="E174">
        <v>1732.36091831001</v>
      </c>
      <c r="F174">
        <v>1515.81580352125</v>
      </c>
      <c r="G174">
        <v>1347.3918253522199</v>
      </c>
      <c r="H174">
        <v>1212.652642817</v>
      </c>
      <c r="I174">
        <v>606.32632140850296</v>
      </c>
      <c r="J174">
        <v>404.21754760566802</v>
      </c>
      <c r="K174">
        <v>303.16316070425103</v>
      </c>
      <c r="L174">
        <v>242.53052856340099</v>
      </c>
      <c r="M174">
        <v>202.10877380283401</v>
      </c>
      <c r="N174">
        <v>173.23609183100001</v>
      </c>
      <c r="O174">
        <v>151.581580352125</v>
      </c>
      <c r="P174">
        <v>134.739182535222</v>
      </c>
      <c r="Q174">
        <v>121.2652642817</v>
      </c>
      <c r="R174">
        <v>60.632632140850298</v>
      </c>
      <c r="S174">
        <v>40.421754760566898</v>
      </c>
      <c r="T174">
        <v>30.316316070425099</v>
      </c>
      <c r="U174">
        <v>24.253052856339998</v>
      </c>
      <c r="V174">
        <v>20.210877380283399</v>
      </c>
      <c r="W174">
        <v>17.3236091831001</v>
      </c>
      <c r="X174">
        <v>15.1581580352125</v>
      </c>
      <c r="Y174">
        <v>13.4739182535222</v>
      </c>
      <c r="Z174">
        <v>12.126526428169999</v>
      </c>
      <c r="AA174">
        <v>6.06326321408502</v>
      </c>
      <c r="AB174">
        <v>4.0421754760566797</v>
      </c>
      <c r="AC174">
        <v>3.03163160704251</v>
      </c>
      <c r="AD174">
        <v>2.42530528563401</v>
      </c>
      <c r="AE174">
        <v>2.0210877380283399</v>
      </c>
      <c r="AF174">
        <v>1.7323609183100099</v>
      </c>
      <c r="AG174">
        <v>1.5158158035212499</v>
      </c>
      <c r="AH174">
        <v>1.3473918253522199</v>
      </c>
      <c r="AI174">
        <v>1.2126526428169999</v>
      </c>
    </row>
    <row r="175" spans="1:35">
      <c r="A175">
        <v>2.5000000000000001E-2</v>
      </c>
      <c r="B175">
        <v>0.3</v>
      </c>
      <c r="C175">
        <v>1453.68850375032</v>
      </c>
      <c r="D175">
        <v>1211.4070864585999</v>
      </c>
      <c r="E175">
        <v>1038.34893125023</v>
      </c>
      <c r="F175">
        <v>908.55531484395101</v>
      </c>
      <c r="G175">
        <v>807.60472430573395</v>
      </c>
      <c r="H175">
        <v>726.84425187516104</v>
      </c>
      <c r="I175">
        <v>363.42212593758001</v>
      </c>
      <c r="J175">
        <v>242.28141729172</v>
      </c>
      <c r="K175">
        <v>181.71106296879</v>
      </c>
      <c r="L175">
        <v>145.368850375032</v>
      </c>
      <c r="M175">
        <v>121.14070864586</v>
      </c>
      <c r="N175">
        <v>103.83489312502201</v>
      </c>
      <c r="O175">
        <v>90.8555314843952</v>
      </c>
      <c r="P175">
        <v>80.760472430573401</v>
      </c>
      <c r="Q175">
        <v>72.684425187516197</v>
      </c>
      <c r="R175">
        <v>36.342212593758099</v>
      </c>
      <c r="S175">
        <v>24.228141729172101</v>
      </c>
      <c r="T175">
        <v>18.171106296879</v>
      </c>
      <c r="U175">
        <v>14.5368850375032</v>
      </c>
      <c r="V175">
        <v>12.114070864585999</v>
      </c>
      <c r="W175">
        <v>10.3834893125023</v>
      </c>
      <c r="X175">
        <v>9.0855531484395193</v>
      </c>
      <c r="Y175">
        <v>8.0760472430573405</v>
      </c>
      <c r="Z175">
        <v>7.26844251875161</v>
      </c>
      <c r="AA175">
        <v>3.6342212593758001</v>
      </c>
      <c r="AB175">
        <v>2.4228141729171999</v>
      </c>
      <c r="AC175">
        <v>1.8171106296879</v>
      </c>
      <c r="AD175">
        <v>1.45368850375032</v>
      </c>
      <c r="AE175">
        <v>1.2114070864586</v>
      </c>
      <c r="AF175">
        <v>1.0383489312502301</v>
      </c>
      <c r="AG175">
        <v>0.90855531484395202</v>
      </c>
      <c r="AH175">
        <v>0.80760472430573405</v>
      </c>
      <c r="AI175">
        <v>0.726844251875162</v>
      </c>
    </row>
    <row r="176" spans="1:35">
      <c r="A176">
        <v>2.5000000000000001E-2</v>
      </c>
      <c r="B176">
        <v>0.4</v>
      </c>
      <c r="C176">
        <v>1123.7331936701901</v>
      </c>
      <c r="D176">
        <v>936.44432805849397</v>
      </c>
      <c r="E176">
        <v>802.66656690728098</v>
      </c>
      <c r="F176">
        <v>702.33324604387099</v>
      </c>
      <c r="G176">
        <v>624.29621870566302</v>
      </c>
      <c r="H176">
        <v>561.86659683509697</v>
      </c>
      <c r="I176">
        <v>280.93329841754797</v>
      </c>
      <c r="J176">
        <v>187.28886561169799</v>
      </c>
      <c r="K176">
        <v>140.46664920877399</v>
      </c>
      <c r="L176">
        <v>112.37331936701899</v>
      </c>
      <c r="M176">
        <v>93.644432805849405</v>
      </c>
      <c r="N176">
        <v>80.266656690728098</v>
      </c>
      <c r="O176">
        <v>70.233324604387093</v>
      </c>
      <c r="P176">
        <v>62.429621870566301</v>
      </c>
      <c r="Q176">
        <v>56.186659683509703</v>
      </c>
      <c r="R176">
        <v>28.093329841754802</v>
      </c>
      <c r="S176">
        <v>18.728886561169801</v>
      </c>
      <c r="T176">
        <v>14.046664920877401</v>
      </c>
      <c r="U176">
        <v>11.237331936701899</v>
      </c>
      <c r="V176">
        <v>9.3644432805849398</v>
      </c>
      <c r="W176">
        <v>8.0266656690728109</v>
      </c>
      <c r="X176">
        <v>7.0233324604387102</v>
      </c>
      <c r="Y176">
        <v>6.2429621870566301</v>
      </c>
      <c r="Z176">
        <v>5.6186659683509701</v>
      </c>
      <c r="AA176">
        <v>2.8093329841754802</v>
      </c>
      <c r="AB176">
        <v>1.87288865611698</v>
      </c>
      <c r="AC176">
        <v>1.4046664920877401</v>
      </c>
      <c r="AD176">
        <v>1.12373319367019</v>
      </c>
      <c r="AE176">
        <v>0.93644432805849398</v>
      </c>
      <c r="AF176">
        <v>0.802666566907281</v>
      </c>
      <c r="AG176">
        <v>0.70233324604387104</v>
      </c>
      <c r="AH176">
        <v>0.62429621870566199</v>
      </c>
      <c r="AI176">
        <v>0.56186659683509599</v>
      </c>
    </row>
    <row r="177" spans="1:35">
      <c r="A177">
        <v>2.5000000000000001E-2</v>
      </c>
      <c r="B177">
        <v>0.5</v>
      </c>
      <c r="C177">
        <v>773.25292308245798</v>
      </c>
      <c r="D177">
        <v>644.37743590204798</v>
      </c>
      <c r="E177">
        <v>552.32351648746999</v>
      </c>
      <c r="F177">
        <v>483.28307692653601</v>
      </c>
      <c r="G177">
        <v>429.58495726803199</v>
      </c>
      <c r="H177">
        <v>386.62646154122899</v>
      </c>
      <c r="I177">
        <v>193.31323077061401</v>
      </c>
      <c r="J177">
        <v>128.87548718040901</v>
      </c>
      <c r="K177">
        <v>96.656615385307305</v>
      </c>
      <c r="L177">
        <v>77.325292308245807</v>
      </c>
      <c r="M177">
        <v>64.437743590204803</v>
      </c>
      <c r="N177">
        <v>55.232351648746999</v>
      </c>
      <c r="O177">
        <v>48.328307692653603</v>
      </c>
      <c r="P177">
        <v>42.9584957268032</v>
      </c>
      <c r="Q177">
        <v>38.662646154122903</v>
      </c>
      <c r="R177">
        <v>19.331323077061398</v>
      </c>
      <c r="S177">
        <v>12.8875487180409</v>
      </c>
      <c r="T177">
        <v>9.6656615385307294</v>
      </c>
      <c r="U177">
        <v>7.7325292308245901</v>
      </c>
      <c r="V177">
        <v>6.4437743590204901</v>
      </c>
      <c r="W177">
        <v>5.5232351648747002</v>
      </c>
      <c r="X177">
        <v>4.8328307692653603</v>
      </c>
      <c r="Y177">
        <v>4.2958495726803196</v>
      </c>
      <c r="Z177">
        <v>3.8662646154122902</v>
      </c>
      <c r="AA177">
        <v>1.93313230770614</v>
      </c>
      <c r="AB177">
        <v>1.28875487180409</v>
      </c>
      <c r="AC177">
        <v>0.96656615385307398</v>
      </c>
      <c r="AD177">
        <v>0.77325292308245797</v>
      </c>
      <c r="AE177">
        <v>0.64437743590204799</v>
      </c>
      <c r="AF177">
        <v>0.55232351648747002</v>
      </c>
      <c r="AG177">
        <v>0.48328307692653699</v>
      </c>
      <c r="AH177">
        <v>0.42958495726803198</v>
      </c>
      <c r="AI177">
        <v>0.38662646154122898</v>
      </c>
    </row>
    <row r="178" spans="1:35">
      <c r="A178">
        <v>2.5000000000000001E-2</v>
      </c>
      <c r="B178">
        <v>0.6</v>
      </c>
      <c r="C178">
        <v>610.54294791908706</v>
      </c>
      <c r="D178">
        <v>508.78578993257202</v>
      </c>
      <c r="E178">
        <v>436.10210565649101</v>
      </c>
      <c r="F178">
        <v>381.58934244942901</v>
      </c>
      <c r="G178">
        <v>339.19052662171498</v>
      </c>
      <c r="H178">
        <v>305.27147395954302</v>
      </c>
      <c r="I178">
        <v>152.635736979771</v>
      </c>
      <c r="J178">
        <v>101.757157986514</v>
      </c>
      <c r="K178">
        <v>76.317868489885896</v>
      </c>
      <c r="L178">
        <v>61.054294791908703</v>
      </c>
      <c r="M178">
        <v>50.8785789932573</v>
      </c>
      <c r="N178">
        <v>43.610210565649098</v>
      </c>
      <c r="O178">
        <v>38.158934244942898</v>
      </c>
      <c r="P178">
        <v>33.919052662171502</v>
      </c>
      <c r="Q178">
        <v>30.527147395954302</v>
      </c>
      <c r="R178">
        <v>15.263573697977099</v>
      </c>
      <c r="S178">
        <v>10.1757157986514</v>
      </c>
      <c r="T178">
        <v>7.6317868489885896</v>
      </c>
      <c r="U178">
        <v>6.1054294791908701</v>
      </c>
      <c r="V178">
        <v>5.0878578993257202</v>
      </c>
      <c r="W178">
        <v>4.3610210565649004</v>
      </c>
      <c r="X178">
        <v>3.8158934244942899</v>
      </c>
      <c r="Y178">
        <v>3.3919052662171501</v>
      </c>
      <c r="Z178">
        <v>3.0527147395954302</v>
      </c>
      <c r="AA178">
        <v>1.52635736979771</v>
      </c>
      <c r="AB178">
        <v>1.0175715798651399</v>
      </c>
      <c r="AC178">
        <v>0.76317868489885898</v>
      </c>
      <c r="AD178">
        <v>0.61054294791908703</v>
      </c>
      <c r="AE178">
        <v>0.50878578993257295</v>
      </c>
      <c r="AF178">
        <v>0.43610210565649099</v>
      </c>
      <c r="AG178">
        <v>0.38158934244942899</v>
      </c>
      <c r="AH178">
        <v>0.33919052662171501</v>
      </c>
      <c r="AI178">
        <v>0.30527147395954402</v>
      </c>
    </row>
    <row r="179" spans="1:35">
      <c r="A179">
        <v>2.5000000000000001E-2</v>
      </c>
      <c r="B179">
        <v>0.7</v>
      </c>
      <c r="C179">
        <v>501.32984872324801</v>
      </c>
      <c r="D179">
        <v>417.77487393604002</v>
      </c>
      <c r="E179">
        <v>358.09274908803502</v>
      </c>
      <c r="F179">
        <v>313.33115545202998</v>
      </c>
      <c r="G179">
        <v>278.51658262402702</v>
      </c>
      <c r="H179">
        <v>250.664924361624</v>
      </c>
      <c r="I179">
        <v>125.332462180812</v>
      </c>
      <c r="J179">
        <v>83.554974787208195</v>
      </c>
      <c r="K179">
        <v>62.6662310904061</v>
      </c>
      <c r="L179">
        <v>50.132984872324897</v>
      </c>
      <c r="M179">
        <v>41.777487393604098</v>
      </c>
      <c r="N179">
        <v>35.809274908803403</v>
      </c>
      <c r="O179">
        <v>31.333115545203</v>
      </c>
      <c r="P179">
        <v>27.851658262402701</v>
      </c>
      <c r="Q179">
        <v>25.066492436162399</v>
      </c>
      <c r="R179">
        <v>12.533246218081199</v>
      </c>
      <c r="S179">
        <v>8.3554974787208103</v>
      </c>
      <c r="T179">
        <v>6.2666231090406104</v>
      </c>
      <c r="U179">
        <v>5.0132984872324897</v>
      </c>
      <c r="V179">
        <v>4.1777487393603998</v>
      </c>
      <c r="W179">
        <v>3.5809274908803399</v>
      </c>
      <c r="X179">
        <v>3.1333115545202999</v>
      </c>
      <c r="Y179">
        <v>2.7851658262402701</v>
      </c>
      <c r="Z179">
        <v>2.50664924361624</v>
      </c>
      <c r="AA179">
        <v>1.25332462180812</v>
      </c>
      <c r="AB179">
        <v>0.83554974787208203</v>
      </c>
      <c r="AC179">
        <v>0.62666231090406099</v>
      </c>
      <c r="AD179">
        <v>0.50132984872324804</v>
      </c>
      <c r="AE179">
        <v>0.41777487393604101</v>
      </c>
      <c r="AF179">
        <v>0.35809274908803501</v>
      </c>
      <c r="AG179">
        <v>0.31333115545203</v>
      </c>
      <c r="AH179">
        <v>0.27851658262402701</v>
      </c>
      <c r="AI179">
        <v>0.25066492436162402</v>
      </c>
    </row>
    <row r="180" spans="1:35">
      <c r="A180">
        <v>2.5000000000000001E-2</v>
      </c>
      <c r="B180">
        <v>0.8</v>
      </c>
      <c r="C180">
        <v>420.666484672612</v>
      </c>
      <c r="D180">
        <v>350.55540389384402</v>
      </c>
      <c r="E180">
        <v>300.47606048043701</v>
      </c>
      <c r="F180">
        <v>262.916552920382</v>
      </c>
      <c r="G180">
        <v>233.70360259589501</v>
      </c>
      <c r="H180">
        <v>210.333242336306</v>
      </c>
      <c r="I180">
        <v>105.166621168153</v>
      </c>
      <c r="J180">
        <v>70.111080778768795</v>
      </c>
      <c r="K180">
        <v>52.5833105840766</v>
      </c>
      <c r="L180">
        <v>42.066648467261203</v>
      </c>
      <c r="M180">
        <v>35.055540389384397</v>
      </c>
      <c r="N180">
        <v>30.047606048043701</v>
      </c>
      <c r="O180">
        <v>26.2916552920383</v>
      </c>
      <c r="P180">
        <v>23.370360259589599</v>
      </c>
      <c r="Q180">
        <v>21.033324233630601</v>
      </c>
      <c r="R180">
        <v>10.516662116815301</v>
      </c>
      <c r="S180">
        <v>7.0111080778768802</v>
      </c>
      <c r="T180">
        <v>5.2583310584076504</v>
      </c>
      <c r="U180">
        <v>4.2066648467261203</v>
      </c>
      <c r="V180">
        <v>3.5055540389384401</v>
      </c>
      <c r="W180">
        <v>3.0047606048043698</v>
      </c>
      <c r="X180">
        <v>2.6291655292038199</v>
      </c>
      <c r="Y180">
        <v>2.3370360259589602</v>
      </c>
      <c r="Z180">
        <v>2.1033324233630601</v>
      </c>
      <c r="AA180">
        <v>1.0516662116815301</v>
      </c>
      <c r="AB180">
        <v>0.70111080778768797</v>
      </c>
      <c r="AC180">
        <v>0.52583310584076604</v>
      </c>
      <c r="AD180">
        <v>0.42066648467261197</v>
      </c>
      <c r="AE180">
        <v>0.35055540389384399</v>
      </c>
      <c r="AF180">
        <v>0.30047606048043701</v>
      </c>
      <c r="AG180">
        <v>0.26291655292038302</v>
      </c>
      <c r="AH180">
        <v>0.23370360259589601</v>
      </c>
      <c r="AI180">
        <v>0.21033324233630599</v>
      </c>
    </row>
    <row r="181" spans="1:35">
      <c r="A181">
        <v>2.5000000000000001E-2</v>
      </c>
      <c r="B181">
        <v>0.9</v>
      </c>
      <c r="C181">
        <v>422.92162524917097</v>
      </c>
      <c r="D181">
        <v>352.43468770764201</v>
      </c>
      <c r="E181">
        <v>302.08687517797898</v>
      </c>
      <c r="F181">
        <v>264.32601578073098</v>
      </c>
      <c r="G181">
        <v>234.95645847176101</v>
      </c>
      <c r="H181">
        <v>211.460812624585</v>
      </c>
      <c r="I181">
        <v>105.730406312292</v>
      </c>
      <c r="J181">
        <v>70.486937541528405</v>
      </c>
      <c r="K181">
        <v>52.865203156146301</v>
      </c>
      <c r="L181">
        <v>42.292162524917003</v>
      </c>
      <c r="M181">
        <v>35.243468770764203</v>
      </c>
      <c r="N181">
        <v>30.208687517797902</v>
      </c>
      <c r="O181">
        <v>26.4326015780732</v>
      </c>
      <c r="P181">
        <v>23.4956458471761</v>
      </c>
      <c r="Q181">
        <v>21.146081262458502</v>
      </c>
      <c r="R181">
        <v>10.573040631229199</v>
      </c>
      <c r="S181">
        <v>7.0486937541528398</v>
      </c>
      <c r="T181">
        <v>5.2865203156146299</v>
      </c>
      <c r="U181">
        <v>4.2292162524916996</v>
      </c>
      <c r="V181">
        <v>3.5243468770764199</v>
      </c>
      <c r="W181">
        <v>3.0208687517797901</v>
      </c>
      <c r="X181">
        <v>2.6432601578073101</v>
      </c>
      <c r="Y181">
        <v>2.3495645847176099</v>
      </c>
      <c r="Z181">
        <v>2.1146081262458498</v>
      </c>
      <c r="AA181">
        <v>1.05730406312292</v>
      </c>
      <c r="AB181">
        <v>0.70486937541528405</v>
      </c>
      <c r="AC181">
        <v>0.52865203156146301</v>
      </c>
      <c r="AD181">
        <v>0.42292162524916999</v>
      </c>
      <c r="AE181">
        <v>0.35243468770764202</v>
      </c>
      <c r="AF181">
        <v>0.302086875177979</v>
      </c>
      <c r="AG181">
        <v>0.26432601578073101</v>
      </c>
      <c r="AH181">
        <v>0.234956458471761</v>
      </c>
      <c r="AI181">
        <v>0.21146081262458499</v>
      </c>
    </row>
    <row r="182" spans="1:35">
      <c r="A182">
        <v>2.5000000000000001E-2</v>
      </c>
      <c r="B182">
        <v>1</v>
      </c>
      <c r="C182">
        <v>445.738799909085</v>
      </c>
      <c r="D182">
        <v>371.448999924237</v>
      </c>
      <c r="E182">
        <v>318.38485707791801</v>
      </c>
      <c r="F182">
        <v>278.58674994317801</v>
      </c>
      <c r="G182">
        <v>247.63266661615799</v>
      </c>
      <c r="H182">
        <v>222.86939995454199</v>
      </c>
      <c r="I182">
        <v>111.43469997727099</v>
      </c>
      <c r="J182">
        <v>74.289799984847505</v>
      </c>
      <c r="K182">
        <v>55.717349988635597</v>
      </c>
      <c r="L182">
        <v>44.573879990908502</v>
      </c>
      <c r="M182">
        <v>37.144899992423703</v>
      </c>
      <c r="N182">
        <v>31.838485707791801</v>
      </c>
      <c r="O182">
        <v>27.858674994317798</v>
      </c>
      <c r="P182">
        <v>24.763266661615798</v>
      </c>
      <c r="Q182">
        <v>22.286939995454201</v>
      </c>
      <c r="R182">
        <v>11.143469997727101</v>
      </c>
      <c r="S182">
        <v>7.42897999848475</v>
      </c>
      <c r="T182">
        <v>5.5717349988635601</v>
      </c>
      <c r="U182">
        <v>4.4573879990908498</v>
      </c>
      <c r="V182">
        <v>3.7144899992423701</v>
      </c>
      <c r="W182">
        <v>3.1838485707791802</v>
      </c>
      <c r="X182">
        <v>2.78586749943178</v>
      </c>
      <c r="Y182">
        <v>2.4763266661615799</v>
      </c>
      <c r="Z182">
        <v>2.22869399954542</v>
      </c>
      <c r="AA182">
        <v>1.11434699977271</v>
      </c>
      <c r="AB182">
        <v>0.74289799984847504</v>
      </c>
      <c r="AC182">
        <v>0.55717349988635601</v>
      </c>
      <c r="AD182">
        <v>0.44573879990908499</v>
      </c>
      <c r="AE182">
        <v>0.37144899992423702</v>
      </c>
      <c r="AF182">
        <v>0.31838485707791803</v>
      </c>
      <c r="AG182">
        <v>0.278586749943178</v>
      </c>
      <c r="AH182">
        <v>0.24763266661615799</v>
      </c>
      <c r="AI182">
        <v>0.222869399954542</v>
      </c>
    </row>
    <row r="183" spans="1:35">
      <c r="A183">
        <v>2.5000000000000001E-2</v>
      </c>
      <c r="B183">
        <v>1.25</v>
      </c>
      <c r="C183">
        <v>540.97666518428503</v>
      </c>
      <c r="D183">
        <v>450.81388765357099</v>
      </c>
      <c r="E183">
        <v>386.411903703061</v>
      </c>
      <c r="F183">
        <v>338.11041574017798</v>
      </c>
      <c r="G183">
        <v>300.54259176904702</v>
      </c>
      <c r="H183">
        <v>270.488332592142</v>
      </c>
      <c r="I183">
        <v>135.244166296071</v>
      </c>
      <c r="J183">
        <v>90.162777530714195</v>
      </c>
      <c r="K183">
        <v>67.622083148035699</v>
      </c>
      <c r="L183">
        <v>54.097666518428497</v>
      </c>
      <c r="M183">
        <v>45.081388765357097</v>
      </c>
      <c r="N183">
        <v>38.641190370306099</v>
      </c>
      <c r="O183">
        <v>33.8110415740178</v>
      </c>
      <c r="P183">
        <v>30.054259176904701</v>
      </c>
      <c r="Q183">
        <v>27.048833259214199</v>
      </c>
      <c r="R183">
        <v>13.524416629607099</v>
      </c>
      <c r="S183">
        <v>9.0162777530714298</v>
      </c>
      <c r="T183">
        <v>6.7622083148035701</v>
      </c>
      <c r="U183">
        <v>5.4097666518428502</v>
      </c>
      <c r="V183">
        <v>4.5081388765357104</v>
      </c>
      <c r="W183">
        <v>3.8641190370306102</v>
      </c>
      <c r="X183">
        <v>3.3811041574017802</v>
      </c>
      <c r="Y183">
        <v>3.0054259176904701</v>
      </c>
      <c r="Z183">
        <v>2.7048833259214198</v>
      </c>
      <c r="AA183">
        <v>1.3524416629607099</v>
      </c>
      <c r="AB183">
        <v>0.901627775307142</v>
      </c>
      <c r="AC183">
        <v>0.67622083148035605</v>
      </c>
      <c r="AD183">
        <v>0.540976665184285</v>
      </c>
      <c r="AE183">
        <v>0.450813887653571</v>
      </c>
      <c r="AF183">
        <v>0.386411903703061</v>
      </c>
      <c r="AG183">
        <v>0.33811041574017803</v>
      </c>
      <c r="AH183">
        <v>0.30054259176904702</v>
      </c>
      <c r="AI183">
        <v>0.270488332592142</v>
      </c>
    </row>
    <row r="184" spans="1:35">
      <c r="A184">
        <v>2.5000000000000001E-2</v>
      </c>
      <c r="B184">
        <v>1.5</v>
      </c>
      <c r="C184">
        <v>774.24135198290401</v>
      </c>
      <c r="D184">
        <v>645.20112665242004</v>
      </c>
      <c r="E184">
        <v>553.02953713064596</v>
      </c>
      <c r="F184">
        <v>483.90084498931498</v>
      </c>
      <c r="G184">
        <v>430.134084434947</v>
      </c>
      <c r="H184">
        <v>387.120675991452</v>
      </c>
      <c r="I184">
        <v>193.560337995726</v>
      </c>
      <c r="J184">
        <v>129.04022533048399</v>
      </c>
      <c r="K184">
        <v>96.7801689978631</v>
      </c>
      <c r="L184">
        <v>77.424135198290401</v>
      </c>
      <c r="M184">
        <v>64.520112665241996</v>
      </c>
      <c r="N184">
        <v>55.302953713064603</v>
      </c>
      <c r="O184">
        <v>48.3900844989315</v>
      </c>
      <c r="P184">
        <v>43.013408443494697</v>
      </c>
      <c r="Q184">
        <v>38.7120675991452</v>
      </c>
      <c r="R184">
        <v>19.3560337995726</v>
      </c>
      <c r="S184">
        <v>12.9040225330484</v>
      </c>
      <c r="T184">
        <v>9.6780168997863107</v>
      </c>
      <c r="U184">
        <v>7.7424135198290402</v>
      </c>
      <c r="V184">
        <v>6.4520112665241998</v>
      </c>
      <c r="W184">
        <v>5.53029537130646</v>
      </c>
      <c r="X184">
        <v>4.83900844989315</v>
      </c>
      <c r="Y184">
        <v>4.3013408443494701</v>
      </c>
      <c r="Z184">
        <v>3.8712067599145201</v>
      </c>
      <c r="AA184">
        <v>1.9356033799572601</v>
      </c>
      <c r="AB184">
        <v>1.29040225330484</v>
      </c>
      <c r="AC184">
        <v>0.96780168997863103</v>
      </c>
      <c r="AD184">
        <v>0.774241351982905</v>
      </c>
      <c r="AE184">
        <v>0.64520112665242002</v>
      </c>
      <c r="AF184">
        <v>0.55302953713064595</v>
      </c>
      <c r="AG184">
        <v>0.48390084498931502</v>
      </c>
      <c r="AH184">
        <v>0.43013408443494699</v>
      </c>
      <c r="AI184">
        <v>0.387120675991452</v>
      </c>
    </row>
    <row r="185" spans="1:35">
      <c r="A185">
        <v>2.5000000000000001E-2</v>
      </c>
      <c r="B185">
        <v>1.75</v>
      </c>
      <c r="C185">
        <v>2600.5159627063299</v>
      </c>
      <c r="D185">
        <v>2167.0966355886098</v>
      </c>
      <c r="E185">
        <v>1857.5114019330999</v>
      </c>
      <c r="F185">
        <v>1625.32247669146</v>
      </c>
      <c r="G185">
        <v>1444.7310903924099</v>
      </c>
      <c r="H185">
        <v>1300.2579813531599</v>
      </c>
      <c r="I185">
        <v>650.12899067658395</v>
      </c>
      <c r="J185">
        <v>433.41932711772301</v>
      </c>
      <c r="K185">
        <v>325.06449533829198</v>
      </c>
      <c r="L185">
        <v>260.05159627063398</v>
      </c>
      <c r="M185">
        <v>216.709663558861</v>
      </c>
      <c r="N185">
        <v>185.75114019330999</v>
      </c>
      <c r="O185">
        <v>162.53224766914599</v>
      </c>
      <c r="P185">
        <v>144.473109039241</v>
      </c>
      <c r="Q185">
        <v>130.02579813531699</v>
      </c>
      <c r="R185">
        <v>65.012899067658495</v>
      </c>
      <c r="S185">
        <v>43.341932711772301</v>
      </c>
      <c r="T185">
        <v>32.506449533829198</v>
      </c>
      <c r="U185">
        <v>26.005159627063399</v>
      </c>
      <c r="V185">
        <v>21.670966355886101</v>
      </c>
      <c r="W185">
        <v>18.575114019330901</v>
      </c>
      <c r="X185">
        <v>16.253224766914599</v>
      </c>
      <c r="Y185">
        <v>14.4473109039241</v>
      </c>
      <c r="Z185">
        <v>13.0025798135317</v>
      </c>
      <c r="AA185">
        <v>6.5012899067658498</v>
      </c>
      <c r="AB185">
        <v>4.33419327117723</v>
      </c>
      <c r="AC185">
        <v>3.25064495338292</v>
      </c>
      <c r="AD185">
        <v>2.6005159627063299</v>
      </c>
      <c r="AE185">
        <v>2.1670966355886101</v>
      </c>
      <c r="AF185">
        <v>1.8575114019331</v>
      </c>
      <c r="AG185">
        <v>1.62532247669146</v>
      </c>
      <c r="AH185">
        <v>1.44473109039241</v>
      </c>
      <c r="AI185">
        <v>1.3002579813531601</v>
      </c>
    </row>
    <row r="186" spans="1:35">
      <c r="A186">
        <v>2.5000000000000001E-2</v>
      </c>
      <c r="B186">
        <v>2</v>
      </c>
      <c r="C186">
        <v>3952.6560622431398</v>
      </c>
      <c r="D186">
        <v>3293.8800518692801</v>
      </c>
      <c r="E186">
        <v>2823.3257587450998</v>
      </c>
      <c r="F186">
        <v>2470.41003890196</v>
      </c>
      <c r="G186">
        <v>2195.9200345795198</v>
      </c>
      <c r="H186">
        <v>1976.3280311215699</v>
      </c>
      <c r="I186">
        <v>988.16401556078495</v>
      </c>
      <c r="J186">
        <v>658.77601037385602</v>
      </c>
      <c r="K186">
        <v>494.08200778039202</v>
      </c>
      <c r="L186">
        <v>395.26560622431401</v>
      </c>
      <c r="M186">
        <v>329.38800518692801</v>
      </c>
      <c r="N186">
        <v>282.33257587450998</v>
      </c>
      <c r="O186">
        <v>247.04100389019601</v>
      </c>
      <c r="P186">
        <v>219.59200345795199</v>
      </c>
      <c r="Q186">
        <v>197.63280311215701</v>
      </c>
      <c r="R186">
        <v>98.816401556078503</v>
      </c>
      <c r="S186">
        <v>65.877601037385702</v>
      </c>
      <c r="T186">
        <v>49.408200778039202</v>
      </c>
      <c r="U186">
        <v>39.526560622431397</v>
      </c>
      <c r="V186">
        <v>32.938800518692801</v>
      </c>
      <c r="W186">
        <v>28.233257587451</v>
      </c>
      <c r="X186">
        <v>24.704100389019601</v>
      </c>
      <c r="Y186">
        <v>21.9592003457952</v>
      </c>
      <c r="Z186">
        <v>19.763280311215699</v>
      </c>
      <c r="AA186">
        <v>9.8816401556078493</v>
      </c>
      <c r="AB186">
        <v>6.58776010373857</v>
      </c>
      <c r="AC186">
        <v>4.9408200778039202</v>
      </c>
      <c r="AD186">
        <v>3.9526560622431401</v>
      </c>
      <c r="AE186">
        <v>3.2938800518692801</v>
      </c>
      <c r="AF186">
        <v>2.8233257587451002</v>
      </c>
      <c r="AG186">
        <v>2.4704100389019601</v>
      </c>
      <c r="AH186">
        <v>2.1959200345795198</v>
      </c>
      <c r="AI186">
        <v>1.9763280311215701</v>
      </c>
    </row>
    <row r="187" spans="1:35">
      <c r="A187">
        <v>2.5000000000000001E-2</v>
      </c>
      <c r="B187">
        <v>2.25</v>
      </c>
      <c r="C187">
        <v>4032.1984466303702</v>
      </c>
      <c r="D187">
        <v>3360.1653721919702</v>
      </c>
      <c r="E187">
        <v>2880.1417475931198</v>
      </c>
      <c r="F187">
        <v>2520.1240291439799</v>
      </c>
      <c r="G187">
        <v>2240.11024812798</v>
      </c>
      <c r="H187">
        <v>2016.0992233151801</v>
      </c>
      <c r="I187">
        <v>1008.04961165759</v>
      </c>
      <c r="J187">
        <v>672.03307443839503</v>
      </c>
      <c r="K187">
        <v>504.02480582879599</v>
      </c>
      <c r="L187">
        <v>403.21984466303701</v>
      </c>
      <c r="M187">
        <v>336.01653721919701</v>
      </c>
      <c r="N187">
        <v>288.01417475931203</v>
      </c>
      <c r="O187">
        <v>252.012402914398</v>
      </c>
      <c r="P187">
        <v>224.01102481279801</v>
      </c>
      <c r="Q187">
        <v>201.60992233151799</v>
      </c>
      <c r="R187">
        <v>100.804961165759</v>
      </c>
      <c r="S187">
        <v>67.203307443839506</v>
      </c>
      <c r="T187">
        <v>50.402480582879598</v>
      </c>
      <c r="U187">
        <v>40.321984466303697</v>
      </c>
      <c r="V187">
        <v>33.601653721919703</v>
      </c>
      <c r="W187">
        <v>28.801417475931199</v>
      </c>
      <c r="X187">
        <v>25.201240291439799</v>
      </c>
      <c r="Y187">
        <v>22.4011024812798</v>
      </c>
      <c r="Z187">
        <v>20.160992233151799</v>
      </c>
      <c r="AA187">
        <v>10.080496116575899</v>
      </c>
      <c r="AB187">
        <v>6.7203307443839497</v>
      </c>
      <c r="AC187">
        <v>5.0402480582879603</v>
      </c>
      <c r="AD187">
        <v>4.0321984466303702</v>
      </c>
      <c r="AE187">
        <v>3.36016537219197</v>
      </c>
      <c r="AF187">
        <v>2.8801417475931199</v>
      </c>
      <c r="AG187">
        <v>2.5201240291439801</v>
      </c>
      <c r="AH187">
        <v>2.24011024812798</v>
      </c>
      <c r="AI187">
        <v>2.0160992233151802</v>
      </c>
    </row>
    <row r="188" spans="1:35">
      <c r="A188">
        <v>2.5000000000000001E-2</v>
      </c>
      <c r="B188">
        <v>2.5</v>
      </c>
      <c r="C188">
        <v>2015.2464343910599</v>
      </c>
      <c r="D188">
        <v>1679.3720286592199</v>
      </c>
      <c r="E188">
        <v>1439.46173885076</v>
      </c>
      <c r="F188">
        <v>1259.52902149441</v>
      </c>
      <c r="G188">
        <v>1119.58135243948</v>
      </c>
      <c r="H188">
        <v>1007.6232171955299</v>
      </c>
      <c r="I188">
        <v>503.811608597766</v>
      </c>
      <c r="J188">
        <v>335.87440573184398</v>
      </c>
      <c r="K188">
        <v>251.905804298883</v>
      </c>
      <c r="L188">
        <v>201.524643439106</v>
      </c>
      <c r="M188">
        <v>167.93720286592199</v>
      </c>
      <c r="N188">
        <v>143.94617388507601</v>
      </c>
      <c r="O188">
        <v>125.952902149441</v>
      </c>
      <c r="P188">
        <v>111.95813524394801</v>
      </c>
      <c r="Q188">
        <v>100.762321719553</v>
      </c>
      <c r="R188">
        <v>50.3811608597766</v>
      </c>
      <c r="S188">
        <v>33.587440573184402</v>
      </c>
      <c r="T188">
        <v>25.1905804298883</v>
      </c>
      <c r="U188">
        <v>20.152464343910601</v>
      </c>
      <c r="V188">
        <v>16.793720286592201</v>
      </c>
      <c r="W188">
        <v>14.3946173885076</v>
      </c>
      <c r="X188">
        <v>12.5952902149441</v>
      </c>
      <c r="Y188">
        <v>11.195813524394801</v>
      </c>
      <c r="Z188">
        <v>10.076232171955301</v>
      </c>
      <c r="AA188">
        <v>5.0381160859776601</v>
      </c>
      <c r="AB188">
        <v>3.3587440573184399</v>
      </c>
      <c r="AC188">
        <v>2.5190580429888301</v>
      </c>
      <c r="AD188">
        <v>2.0152464343910599</v>
      </c>
      <c r="AE188">
        <v>1.67937202865922</v>
      </c>
      <c r="AF188">
        <v>1.43946173885076</v>
      </c>
      <c r="AG188">
        <v>1.2595290214944099</v>
      </c>
      <c r="AH188">
        <v>1.11958135243948</v>
      </c>
      <c r="AI188">
        <v>1.0076232171955299</v>
      </c>
    </row>
    <row r="189" spans="1:35">
      <c r="A189">
        <v>2.5000000000000001E-2</v>
      </c>
      <c r="B189">
        <v>2.75</v>
      </c>
      <c r="C189">
        <v>788.21746280305194</v>
      </c>
      <c r="D189">
        <v>656.84788566920997</v>
      </c>
      <c r="E189">
        <v>563.01247343075102</v>
      </c>
      <c r="F189">
        <v>492.63591425190702</v>
      </c>
      <c r="G189">
        <v>437.898590446139</v>
      </c>
      <c r="H189">
        <v>394.10873140152597</v>
      </c>
      <c r="I189">
        <v>197.05436570076299</v>
      </c>
      <c r="J189">
        <v>131.36957713384101</v>
      </c>
      <c r="K189">
        <v>98.527182850381493</v>
      </c>
      <c r="L189">
        <v>78.821746280305106</v>
      </c>
      <c r="M189">
        <v>65.684788566921</v>
      </c>
      <c r="N189">
        <v>56.301247343075097</v>
      </c>
      <c r="O189">
        <v>49.263591425190697</v>
      </c>
      <c r="P189">
        <v>43.789859044613898</v>
      </c>
      <c r="Q189">
        <v>39.410873140152603</v>
      </c>
      <c r="R189">
        <v>19.705436570076198</v>
      </c>
      <c r="S189">
        <v>13.136957713384099</v>
      </c>
      <c r="T189">
        <v>9.8527182850381401</v>
      </c>
      <c r="U189">
        <v>7.8821746280305103</v>
      </c>
      <c r="V189">
        <v>6.5684788566920904</v>
      </c>
      <c r="W189">
        <v>5.6301247343075103</v>
      </c>
      <c r="X189">
        <v>4.92635914251907</v>
      </c>
      <c r="Y189">
        <v>4.3789859044613904</v>
      </c>
      <c r="Z189">
        <v>3.9410873140152498</v>
      </c>
      <c r="AA189">
        <v>1.97054365700762</v>
      </c>
      <c r="AB189">
        <v>1.3136957713384101</v>
      </c>
      <c r="AC189">
        <v>0.98527182850381401</v>
      </c>
      <c r="AD189">
        <v>0.78821746280305105</v>
      </c>
      <c r="AE189">
        <v>0.65684788566920904</v>
      </c>
      <c r="AF189">
        <v>0.563012473430751</v>
      </c>
      <c r="AG189">
        <v>0.492635914251907</v>
      </c>
      <c r="AH189">
        <v>0.43789859044613899</v>
      </c>
      <c r="AI189">
        <v>0.39410873140152503</v>
      </c>
    </row>
    <row r="190" spans="1:35">
      <c r="A190">
        <v>2.5000000000000001E-2</v>
      </c>
      <c r="B190">
        <v>3</v>
      </c>
      <c r="C190">
        <v>511.03295979252499</v>
      </c>
      <c r="D190">
        <v>425.86079982710402</v>
      </c>
      <c r="E190">
        <v>365.02354270894602</v>
      </c>
      <c r="F190">
        <v>319.395599870328</v>
      </c>
      <c r="G190">
        <v>283.90719988473597</v>
      </c>
      <c r="H190">
        <v>255.51647989626201</v>
      </c>
      <c r="I190">
        <v>127.75823994813101</v>
      </c>
      <c r="J190">
        <v>85.172159965420903</v>
      </c>
      <c r="K190">
        <v>63.879119974065603</v>
      </c>
      <c r="L190">
        <v>51.103295979252501</v>
      </c>
      <c r="M190">
        <v>42.586079982710402</v>
      </c>
      <c r="N190">
        <v>36.5023542708946</v>
      </c>
      <c r="O190">
        <v>31.939559987032801</v>
      </c>
      <c r="P190">
        <v>28.390719988473599</v>
      </c>
      <c r="Q190">
        <v>25.551647989626201</v>
      </c>
      <c r="R190">
        <v>12.7758239948131</v>
      </c>
      <c r="S190">
        <v>8.5172159965420899</v>
      </c>
      <c r="T190">
        <v>6.3879119974065599</v>
      </c>
      <c r="U190">
        <v>5.1103295979252499</v>
      </c>
      <c r="V190">
        <v>4.2586079982710396</v>
      </c>
      <c r="W190">
        <v>3.6502354270894601</v>
      </c>
      <c r="X190">
        <v>3.19395599870328</v>
      </c>
      <c r="Y190">
        <v>2.8390719988473601</v>
      </c>
      <c r="Z190">
        <v>2.5551647989626201</v>
      </c>
      <c r="AA190">
        <v>1.27758239948131</v>
      </c>
      <c r="AB190">
        <v>0.85172159965420902</v>
      </c>
      <c r="AC190">
        <v>0.63879119974065601</v>
      </c>
      <c r="AD190">
        <v>0.51103295979252505</v>
      </c>
      <c r="AE190">
        <v>0.42586079982710401</v>
      </c>
      <c r="AF190">
        <v>0.36502354270894599</v>
      </c>
      <c r="AG190">
        <v>0.31939559987032801</v>
      </c>
      <c r="AH190">
        <v>0.28390719988473601</v>
      </c>
      <c r="AI190">
        <v>0.25551647989626203</v>
      </c>
    </row>
    <row r="191" spans="1:35">
      <c r="A191">
        <v>2.5000000000000001E-2</v>
      </c>
      <c r="B191">
        <v>3.25</v>
      </c>
      <c r="C191">
        <v>423.72111914414899</v>
      </c>
      <c r="D191">
        <v>353.10093262012401</v>
      </c>
      <c r="E191">
        <v>302.65794224581998</v>
      </c>
      <c r="F191">
        <v>264.82569946509301</v>
      </c>
      <c r="G191">
        <v>235.40062174674901</v>
      </c>
      <c r="H191">
        <v>211.86055957207401</v>
      </c>
      <c r="I191">
        <v>105.930279786037</v>
      </c>
      <c r="J191">
        <v>70.620186524024803</v>
      </c>
      <c r="K191">
        <v>52.965139893018602</v>
      </c>
      <c r="L191">
        <v>42.372111914414901</v>
      </c>
      <c r="M191">
        <v>35.310093262012401</v>
      </c>
      <c r="N191">
        <v>30.265794224581999</v>
      </c>
      <c r="O191">
        <v>26.482569946509301</v>
      </c>
      <c r="P191">
        <v>23.540062174674901</v>
      </c>
      <c r="Q191">
        <v>21.186055957207401</v>
      </c>
      <c r="R191">
        <v>10.5930279786037</v>
      </c>
      <c r="S191">
        <v>7.0620186524024797</v>
      </c>
      <c r="T191">
        <v>5.29651398930186</v>
      </c>
      <c r="U191">
        <v>4.2372111914414896</v>
      </c>
      <c r="V191">
        <v>3.5310093262012399</v>
      </c>
      <c r="W191">
        <v>3.0265794224581999</v>
      </c>
      <c r="X191">
        <v>2.64825699465093</v>
      </c>
      <c r="Y191">
        <v>2.3540062174674898</v>
      </c>
      <c r="Z191">
        <v>2.1186055957207399</v>
      </c>
      <c r="AA191">
        <v>1.05930279786037</v>
      </c>
      <c r="AB191">
        <v>0.70620186524024797</v>
      </c>
      <c r="AC191">
        <v>0.52965139893018598</v>
      </c>
      <c r="AD191">
        <v>0.42372111914414901</v>
      </c>
      <c r="AE191">
        <v>0.35310093262012399</v>
      </c>
      <c r="AF191">
        <v>0.30265794224581999</v>
      </c>
      <c r="AG191">
        <v>0.26482569946509299</v>
      </c>
      <c r="AH191">
        <v>0.235400621746749</v>
      </c>
      <c r="AI191">
        <v>0.211860559572074</v>
      </c>
    </row>
    <row r="192" spans="1:35">
      <c r="A192">
        <v>2.5000000000000001E-2</v>
      </c>
      <c r="B192">
        <v>3.5</v>
      </c>
      <c r="C192">
        <v>641.22277590354395</v>
      </c>
      <c r="D192">
        <v>534.35231325295297</v>
      </c>
      <c r="E192">
        <v>458.01626850253098</v>
      </c>
      <c r="F192">
        <v>400.76423493971498</v>
      </c>
      <c r="G192">
        <v>356.23487550196899</v>
      </c>
      <c r="H192">
        <v>320.61138795177197</v>
      </c>
      <c r="I192">
        <v>160.30569397588599</v>
      </c>
      <c r="J192">
        <v>106.87046265059</v>
      </c>
      <c r="K192">
        <v>80.152846987942993</v>
      </c>
      <c r="L192">
        <v>64.1222775903544</v>
      </c>
      <c r="M192">
        <v>53.435231325295298</v>
      </c>
      <c r="N192">
        <v>45.801626850253101</v>
      </c>
      <c r="O192">
        <v>40.076423493971497</v>
      </c>
      <c r="P192">
        <v>35.623487550196899</v>
      </c>
      <c r="Q192">
        <v>32.0611387951772</v>
      </c>
      <c r="R192">
        <v>16.0305693975886</v>
      </c>
      <c r="S192">
        <v>10.687046265058999</v>
      </c>
      <c r="T192">
        <v>8.0152846987943001</v>
      </c>
      <c r="U192">
        <v>6.4122277590354404</v>
      </c>
      <c r="V192">
        <v>5.3435231325295298</v>
      </c>
      <c r="W192">
        <v>4.5801626850253099</v>
      </c>
      <c r="X192">
        <v>4.00764234939715</v>
      </c>
      <c r="Y192">
        <v>3.5623487550196899</v>
      </c>
      <c r="Z192">
        <v>3.2061138795177202</v>
      </c>
      <c r="AA192">
        <v>1.6030569397588601</v>
      </c>
      <c r="AB192">
        <v>1.0687046265058999</v>
      </c>
      <c r="AC192">
        <v>0.80152846987943005</v>
      </c>
      <c r="AD192">
        <v>0.64122277590354404</v>
      </c>
      <c r="AE192">
        <v>0.53435231325295296</v>
      </c>
      <c r="AF192">
        <v>0.45801626850253102</v>
      </c>
      <c r="AG192">
        <v>0.40076423493971502</v>
      </c>
      <c r="AH192">
        <v>0.35623487550196897</v>
      </c>
      <c r="AI192">
        <v>0.32061138795177202</v>
      </c>
    </row>
    <row r="193" spans="1:35">
      <c r="A193">
        <v>2.5000000000000001E-2</v>
      </c>
      <c r="B193">
        <v>3.75</v>
      </c>
      <c r="C193">
        <v>839.15688432258298</v>
      </c>
      <c r="D193">
        <v>699.29740360215203</v>
      </c>
      <c r="E193">
        <v>599.39777451613099</v>
      </c>
      <c r="F193">
        <v>524.47305270161405</v>
      </c>
      <c r="G193">
        <v>466.19826906810198</v>
      </c>
      <c r="H193">
        <v>419.57844216129098</v>
      </c>
      <c r="I193">
        <v>209.78922108064501</v>
      </c>
      <c r="J193">
        <v>139.85948072043001</v>
      </c>
      <c r="K193">
        <v>104.89461054032201</v>
      </c>
      <c r="L193">
        <v>83.915688432258307</v>
      </c>
      <c r="M193">
        <v>69.929740360215305</v>
      </c>
      <c r="N193">
        <v>59.939777451613097</v>
      </c>
      <c r="O193">
        <v>52.447305270161401</v>
      </c>
      <c r="P193">
        <v>46.619826906810196</v>
      </c>
      <c r="Q193">
        <v>41.957844216129097</v>
      </c>
      <c r="R193">
        <v>20.978922108064499</v>
      </c>
      <c r="S193">
        <v>13.985948072043</v>
      </c>
      <c r="T193">
        <v>10.4894610540322</v>
      </c>
      <c r="U193">
        <v>8.3915688432258406</v>
      </c>
      <c r="V193">
        <v>6.99297403602153</v>
      </c>
      <c r="W193">
        <v>5.9939777451613097</v>
      </c>
      <c r="X193">
        <v>5.2447305270161397</v>
      </c>
      <c r="Y193">
        <v>4.66198269068102</v>
      </c>
      <c r="Z193">
        <v>4.1957844216129203</v>
      </c>
      <c r="AA193">
        <v>2.0978922108064602</v>
      </c>
      <c r="AB193">
        <v>1.3985948072043</v>
      </c>
      <c r="AC193">
        <v>1.0489461054032301</v>
      </c>
      <c r="AD193">
        <v>0.83915688432258295</v>
      </c>
      <c r="AE193">
        <v>0.69929740360215298</v>
      </c>
      <c r="AF193">
        <v>0.59939777451613097</v>
      </c>
      <c r="AG193">
        <v>0.52447305270161504</v>
      </c>
      <c r="AH193">
        <v>0.46619826906810202</v>
      </c>
      <c r="AI193">
        <v>0.41957844216129098</v>
      </c>
    </row>
    <row r="194" spans="1:35">
      <c r="A194">
        <v>2.5000000000000001E-2</v>
      </c>
      <c r="B194">
        <v>4</v>
      </c>
      <c r="C194">
        <v>811.32312728526404</v>
      </c>
      <c r="D194">
        <v>676.10260607105295</v>
      </c>
      <c r="E194">
        <v>579.51651948947404</v>
      </c>
      <c r="F194">
        <v>507.07695455329002</v>
      </c>
      <c r="G194">
        <v>450.73507071403498</v>
      </c>
      <c r="H194">
        <v>405.66156364263202</v>
      </c>
      <c r="I194">
        <v>202.83078182131601</v>
      </c>
      <c r="J194">
        <v>135.22052121421001</v>
      </c>
      <c r="K194">
        <v>101.415390910658</v>
      </c>
      <c r="L194">
        <v>81.132312728526401</v>
      </c>
      <c r="M194">
        <v>67.610260607105303</v>
      </c>
      <c r="N194">
        <v>57.951651948947401</v>
      </c>
      <c r="O194">
        <v>50.707695455329002</v>
      </c>
      <c r="P194">
        <v>45.073507071403498</v>
      </c>
      <c r="Q194">
        <v>40.5661563642632</v>
      </c>
      <c r="R194">
        <v>20.2830781821316</v>
      </c>
      <c r="S194">
        <v>13.522052121421</v>
      </c>
      <c r="T194">
        <v>10.1415390910658</v>
      </c>
      <c r="U194">
        <v>8.1132312728526408</v>
      </c>
      <c r="V194">
        <v>6.7610260607105301</v>
      </c>
      <c r="W194">
        <v>5.7951651948947402</v>
      </c>
      <c r="X194">
        <v>5.0707695455329</v>
      </c>
      <c r="Y194">
        <v>4.5073507071403496</v>
      </c>
      <c r="Z194">
        <v>4.0566156364263204</v>
      </c>
      <c r="AA194">
        <v>2.0283078182131602</v>
      </c>
      <c r="AB194">
        <v>1.3522052121421</v>
      </c>
      <c r="AC194">
        <v>1.0141539091065801</v>
      </c>
      <c r="AD194">
        <v>0.81132312728526401</v>
      </c>
      <c r="AE194">
        <v>0.67610260607105299</v>
      </c>
      <c r="AF194">
        <v>0.57951651948947402</v>
      </c>
      <c r="AG194">
        <v>0.50707695455329005</v>
      </c>
      <c r="AH194">
        <v>0.45073507071403501</v>
      </c>
      <c r="AI194">
        <v>0.40566156364263201</v>
      </c>
    </row>
    <row r="195" spans="1:35">
      <c r="A195">
        <v>2.5000000000000001E-2</v>
      </c>
      <c r="B195">
        <v>4.25</v>
      </c>
      <c r="C195">
        <v>718.86673792762201</v>
      </c>
      <c r="D195">
        <v>599.05561493968401</v>
      </c>
      <c r="E195">
        <v>513.47624137687205</v>
      </c>
      <c r="F195">
        <v>449.29171120476298</v>
      </c>
      <c r="G195">
        <v>399.37040995978998</v>
      </c>
      <c r="H195">
        <v>359.43336896381101</v>
      </c>
      <c r="I195">
        <v>179.71668448190499</v>
      </c>
      <c r="J195">
        <v>119.811122987937</v>
      </c>
      <c r="K195">
        <v>89.858342240952695</v>
      </c>
      <c r="L195">
        <v>71.886673792762195</v>
      </c>
      <c r="M195">
        <v>59.905561493968499</v>
      </c>
      <c r="N195">
        <v>51.347624137687198</v>
      </c>
      <c r="O195">
        <v>44.929171120476298</v>
      </c>
      <c r="P195">
        <v>39.937040995978997</v>
      </c>
      <c r="Q195">
        <v>35.943336896381098</v>
      </c>
      <c r="R195">
        <v>17.971668448190499</v>
      </c>
      <c r="S195">
        <v>11.9811122987937</v>
      </c>
      <c r="T195">
        <v>8.9858342240952709</v>
      </c>
      <c r="U195">
        <v>7.1886673792762199</v>
      </c>
      <c r="V195">
        <v>5.9905561493968502</v>
      </c>
      <c r="W195">
        <v>5.13476241376872</v>
      </c>
      <c r="X195">
        <v>4.4929171120476301</v>
      </c>
      <c r="Y195">
        <v>3.9937040995978901</v>
      </c>
      <c r="Z195">
        <v>3.59433368963811</v>
      </c>
      <c r="AA195">
        <v>1.7971668448190501</v>
      </c>
      <c r="AB195">
        <v>1.1981112298793699</v>
      </c>
      <c r="AC195">
        <v>0.89858342240952704</v>
      </c>
      <c r="AD195">
        <v>0.71886673792762101</v>
      </c>
      <c r="AE195">
        <v>0.59905561493968496</v>
      </c>
      <c r="AF195">
        <v>0.51347624137687298</v>
      </c>
      <c r="AG195">
        <v>0.44929171120476302</v>
      </c>
      <c r="AH195">
        <v>0.39937040995979001</v>
      </c>
      <c r="AI195">
        <v>0.35943336896381001</v>
      </c>
    </row>
    <row r="196" spans="1:35">
      <c r="A196">
        <v>2.5000000000000001E-2</v>
      </c>
      <c r="B196">
        <v>4.5</v>
      </c>
      <c r="C196">
        <v>896.63023060729699</v>
      </c>
      <c r="D196">
        <v>747.19185883941395</v>
      </c>
      <c r="E196">
        <v>640.45016471949805</v>
      </c>
      <c r="F196">
        <v>560.39389412956098</v>
      </c>
      <c r="G196">
        <v>498.12790589294298</v>
      </c>
      <c r="H196">
        <v>448.31511530364799</v>
      </c>
      <c r="I196">
        <v>224.15755765182399</v>
      </c>
      <c r="J196">
        <v>149.43837176788199</v>
      </c>
      <c r="K196">
        <v>112.078778825912</v>
      </c>
      <c r="L196">
        <v>89.663023060729699</v>
      </c>
      <c r="M196">
        <v>74.719185883941407</v>
      </c>
      <c r="N196">
        <v>64.045016471949793</v>
      </c>
      <c r="O196">
        <v>56.039389412956098</v>
      </c>
      <c r="P196">
        <v>49.812790589294302</v>
      </c>
      <c r="Q196">
        <v>44.8315115303648</v>
      </c>
      <c r="R196">
        <v>22.4157557651824</v>
      </c>
      <c r="S196">
        <v>14.9438371767882</v>
      </c>
      <c r="T196">
        <v>11.2078778825912</v>
      </c>
      <c r="U196">
        <v>8.9663023060729703</v>
      </c>
      <c r="V196">
        <v>7.4719185883941401</v>
      </c>
      <c r="W196">
        <v>6.4045016471949801</v>
      </c>
      <c r="X196">
        <v>5.6039389412956098</v>
      </c>
      <c r="Y196">
        <v>4.98127905892943</v>
      </c>
      <c r="Z196">
        <v>4.4831511530364798</v>
      </c>
      <c r="AA196">
        <v>2.2415755765182399</v>
      </c>
      <c r="AB196">
        <v>1.4943837176788199</v>
      </c>
      <c r="AC196">
        <v>1.12078778825912</v>
      </c>
      <c r="AD196">
        <v>0.89663023060729696</v>
      </c>
      <c r="AE196">
        <v>0.74719185883941397</v>
      </c>
      <c r="AF196">
        <v>0.64045016471949801</v>
      </c>
      <c r="AG196">
        <v>0.56039389412956098</v>
      </c>
      <c r="AH196">
        <v>0.49812790589294298</v>
      </c>
      <c r="AI196">
        <v>0.44831511530364798</v>
      </c>
    </row>
    <row r="197" spans="1:35">
      <c r="A197">
        <v>2.5000000000000001E-2</v>
      </c>
      <c r="B197">
        <v>4.75</v>
      </c>
      <c r="C197">
        <v>709.09578087745695</v>
      </c>
      <c r="D197">
        <v>590.91315073121405</v>
      </c>
      <c r="E197">
        <v>506.49698634104101</v>
      </c>
      <c r="F197">
        <v>443.18486304841002</v>
      </c>
      <c r="G197">
        <v>393.94210048747601</v>
      </c>
      <c r="H197">
        <v>354.54789043872802</v>
      </c>
      <c r="I197">
        <v>177.27394521936401</v>
      </c>
      <c r="J197">
        <v>118.182630146242</v>
      </c>
      <c r="K197">
        <v>88.636972609682104</v>
      </c>
      <c r="L197">
        <v>70.9095780877457</v>
      </c>
      <c r="M197">
        <v>59.0913150731214</v>
      </c>
      <c r="N197">
        <v>50.649698634104098</v>
      </c>
      <c r="O197">
        <v>44.318486304841002</v>
      </c>
      <c r="P197">
        <v>39.394210048747603</v>
      </c>
      <c r="Q197">
        <v>35.4547890438728</v>
      </c>
      <c r="R197">
        <v>17.7273945219364</v>
      </c>
      <c r="S197">
        <v>11.8182630146242</v>
      </c>
      <c r="T197">
        <v>8.8636972609682196</v>
      </c>
      <c r="U197">
        <v>7.0909578087745704</v>
      </c>
      <c r="V197">
        <v>5.9091315073121402</v>
      </c>
      <c r="W197">
        <v>5.0649698634104103</v>
      </c>
      <c r="X197">
        <v>4.4318486304841098</v>
      </c>
      <c r="Y197">
        <v>3.93942100487476</v>
      </c>
      <c r="Z197">
        <v>3.5454789043872799</v>
      </c>
      <c r="AA197">
        <v>1.7727394521936399</v>
      </c>
      <c r="AB197">
        <v>1.18182630146242</v>
      </c>
      <c r="AC197">
        <v>0.88636972609682096</v>
      </c>
      <c r="AD197">
        <v>0.70909578087745695</v>
      </c>
      <c r="AE197">
        <v>0.59091315073121398</v>
      </c>
      <c r="AF197">
        <v>0.50649698634104101</v>
      </c>
      <c r="AG197">
        <v>0.44318486304840998</v>
      </c>
      <c r="AH197">
        <v>0.39394210048747602</v>
      </c>
      <c r="AI197">
        <v>0.35454789043872798</v>
      </c>
    </row>
    <row r="198" spans="1:35">
      <c r="A198">
        <v>2.5000000000000001E-2</v>
      </c>
      <c r="B198">
        <v>5</v>
      </c>
      <c r="C198">
        <v>389.00138024948097</v>
      </c>
      <c r="D198">
        <v>324.167816874567</v>
      </c>
      <c r="E198">
        <v>277.85812874962897</v>
      </c>
      <c r="F198">
        <v>243.125862655925</v>
      </c>
      <c r="G198">
        <v>216.11187791637801</v>
      </c>
      <c r="H198">
        <v>194.50069012474</v>
      </c>
      <c r="I198">
        <v>97.2503450623703</v>
      </c>
      <c r="J198">
        <v>64.833563374913496</v>
      </c>
      <c r="K198">
        <v>48.6251725311851</v>
      </c>
      <c r="L198">
        <v>38.900138024948099</v>
      </c>
      <c r="M198">
        <v>32.416781687456698</v>
      </c>
      <c r="N198">
        <v>27.7858128749629</v>
      </c>
      <c r="O198">
        <v>24.3125862655925</v>
      </c>
      <c r="P198">
        <v>21.6111877916378</v>
      </c>
      <c r="Q198">
        <v>19.450069012474</v>
      </c>
      <c r="R198">
        <v>9.72503450623703</v>
      </c>
      <c r="S198">
        <v>6.4833563374913501</v>
      </c>
      <c r="T198">
        <v>4.8625172531185097</v>
      </c>
      <c r="U198">
        <v>3.8900138024948099</v>
      </c>
      <c r="V198">
        <v>3.2416781687456702</v>
      </c>
      <c r="W198">
        <v>2.7785812874962899</v>
      </c>
      <c r="X198">
        <v>2.43125862655925</v>
      </c>
      <c r="Y198">
        <v>2.1611187791637798</v>
      </c>
      <c r="Z198">
        <v>1.9450069012474001</v>
      </c>
      <c r="AA198">
        <v>0.97250345062370303</v>
      </c>
      <c r="AB198">
        <v>0.64833563374913505</v>
      </c>
      <c r="AC198">
        <v>0.48625172531185101</v>
      </c>
      <c r="AD198">
        <v>0.389001380249481</v>
      </c>
      <c r="AE198">
        <v>0.32416781687456703</v>
      </c>
      <c r="AF198">
        <v>0.27785812874962901</v>
      </c>
      <c r="AG198">
        <v>0.24312586265592501</v>
      </c>
      <c r="AH198">
        <v>0.21611187791637801</v>
      </c>
      <c r="AI198">
        <v>0.19450069012474</v>
      </c>
    </row>
    <row r="199" spans="1:35">
      <c r="A199">
        <v>2.5000000000000001E-2</v>
      </c>
      <c r="B199">
        <v>5.5</v>
      </c>
      <c r="C199">
        <v>476.936565054217</v>
      </c>
      <c r="D199">
        <v>397.44713754518102</v>
      </c>
      <c r="E199">
        <v>340.66897503872701</v>
      </c>
      <c r="F199">
        <v>298.08535315888599</v>
      </c>
      <c r="G199">
        <v>264.964758363454</v>
      </c>
      <c r="H199">
        <v>238.46828252710799</v>
      </c>
      <c r="I199">
        <v>119.23414126355399</v>
      </c>
      <c r="J199">
        <v>79.489427509036204</v>
      </c>
      <c r="K199">
        <v>59.617070631777203</v>
      </c>
      <c r="L199">
        <v>47.6936565054217</v>
      </c>
      <c r="M199">
        <v>39.744713754518102</v>
      </c>
      <c r="N199">
        <v>34.066897503872703</v>
      </c>
      <c r="O199">
        <v>29.808535315888602</v>
      </c>
      <c r="P199">
        <v>26.4964758363454</v>
      </c>
      <c r="Q199">
        <v>23.8468282527108</v>
      </c>
      <c r="R199">
        <v>11.9234141263554</v>
      </c>
      <c r="S199">
        <v>7.9489427509036297</v>
      </c>
      <c r="T199">
        <v>5.9617070631777196</v>
      </c>
      <c r="U199">
        <v>4.76936565054217</v>
      </c>
      <c r="V199">
        <v>3.97447137545181</v>
      </c>
      <c r="W199">
        <v>3.4066897503872702</v>
      </c>
      <c r="X199">
        <v>2.9808535315888598</v>
      </c>
      <c r="Y199">
        <v>2.6496475836345401</v>
      </c>
      <c r="Z199">
        <v>2.3846828252710801</v>
      </c>
      <c r="AA199">
        <v>1.1923414126355401</v>
      </c>
      <c r="AB199">
        <v>0.79489427509036303</v>
      </c>
      <c r="AC199">
        <v>0.59617070631777203</v>
      </c>
      <c r="AD199">
        <v>0.476936565054217</v>
      </c>
      <c r="AE199">
        <v>0.39744713754518102</v>
      </c>
      <c r="AF199">
        <v>0.34066897503872701</v>
      </c>
      <c r="AG199">
        <v>0.29808535315888601</v>
      </c>
      <c r="AH199">
        <v>0.26496475836345401</v>
      </c>
      <c r="AI199">
        <v>0.238468282527108</v>
      </c>
    </row>
    <row r="200" spans="1:35">
      <c r="A200">
        <v>2.5000000000000001E-2</v>
      </c>
      <c r="B200">
        <v>6</v>
      </c>
      <c r="C200">
        <v>388.478400225889</v>
      </c>
      <c r="D200">
        <v>323.73200018824099</v>
      </c>
      <c r="E200">
        <v>277.48457158991999</v>
      </c>
      <c r="F200">
        <v>242.79900014117999</v>
      </c>
      <c r="G200">
        <v>215.82133345882701</v>
      </c>
      <c r="H200">
        <v>194.23920011294399</v>
      </c>
      <c r="I200">
        <v>97.119600056472294</v>
      </c>
      <c r="J200">
        <v>64.746400037648201</v>
      </c>
      <c r="K200">
        <v>48.559800028236097</v>
      </c>
      <c r="L200">
        <v>38.847840022588898</v>
      </c>
      <c r="M200">
        <v>32.3732000188241</v>
      </c>
      <c r="N200">
        <v>27.748457158992</v>
      </c>
      <c r="O200">
        <v>24.279900014117999</v>
      </c>
      <c r="P200">
        <v>21.582133345882699</v>
      </c>
      <c r="Q200">
        <v>19.423920011294399</v>
      </c>
      <c r="R200">
        <v>9.7119600056472297</v>
      </c>
      <c r="S200">
        <v>6.4746400037648204</v>
      </c>
      <c r="T200">
        <v>4.8559800028236104</v>
      </c>
      <c r="U200">
        <v>3.8847840022588902</v>
      </c>
      <c r="V200">
        <v>3.2373200018824102</v>
      </c>
      <c r="W200">
        <v>2.7748457158991999</v>
      </c>
      <c r="X200">
        <v>2.4279900014117999</v>
      </c>
      <c r="Y200">
        <v>2.1582133345882699</v>
      </c>
      <c r="Z200">
        <v>1.94239200112944</v>
      </c>
      <c r="AA200">
        <v>0.97119600056472299</v>
      </c>
      <c r="AB200">
        <v>0.647464000376482</v>
      </c>
      <c r="AC200">
        <v>0.485598000282361</v>
      </c>
      <c r="AD200">
        <v>0.38847840022588898</v>
      </c>
      <c r="AE200">
        <v>0.323732000188241</v>
      </c>
      <c r="AF200">
        <v>0.27748457158992001</v>
      </c>
      <c r="AG200">
        <v>0.24279900014118</v>
      </c>
      <c r="AH200">
        <v>0.21582133345882701</v>
      </c>
      <c r="AI200">
        <v>0.19423920011294399</v>
      </c>
    </row>
    <row r="201" spans="1:35">
      <c r="A201">
        <v>2.5000000000000001E-2</v>
      </c>
      <c r="B201">
        <v>6.5</v>
      </c>
      <c r="C201">
        <v>389.79787973212001</v>
      </c>
      <c r="D201">
        <v>324.83156644343302</v>
      </c>
      <c r="E201">
        <v>278.42705695151398</v>
      </c>
      <c r="F201">
        <v>243.62367483257501</v>
      </c>
      <c r="G201">
        <v>216.554377628955</v>
      </c>
      <c r="H201">
        <v>194.89893986606</v>
      </c>
      <c r="I201">
        <v>97.449469933030002</v>
      </c>
      <c r="J201">
        <v>64.966313288686706</v>
      </c>
      <c r="K201">
        <v>48.724734966515001</v>
      </c>
      <c r="L201">
        <v>38.979787973211998</v>
      </c>
      <c r="M201">
        <v>32.483156644343303</v>
      </c>
      <c r="N201">
        <v>27.842705695151398</v>
      </c>
      <c r="O201">
        <v>24.362367483257501</v>
      </c>
      <c r="P201">
        <v>21.655437762895499</v>
      </c>
      <c r="Q201">
        <v>19.489893986605999</v>
      </c>
      <c r="R201">
        <v>9.7449469933029995</v>
      </c>
      <c r="S201">
        <v>6.4966313288686699</v>
      </c>
      <c r="T201">
        <v>4.8724734966514998</v>
      </c>
      <c r="U201">
        <v>3.8979787973211999</v>
      </c>
      <c r="V201">
        <v>3.2483156644343301</v>
      </c>
      <c r="W201">
        <v>2.7842705695151402</v>
      </c>
      <c r="X201">
        <v>2.4362367483257499</v>
      </c>
      <c r="Y201">
        <v>2.16554377628955</v>
      </c>
      <c r="Z201">
        <v>1.9489893986605999</v>
      </c>
      <c r="AA201">
        <v>0.97449469933029997</v>
      </c>
      <c r="AB201">
        <v>0.64966313288686695</v>
      </c>
      <c r="AC201">
        <v>0.48724734966514999</v>
      </c>
      <c r="AD201">
        <v>0.38979787973211999</v>
      </c>
      <c r="AE201">
        <v>0.32483156644343297</v>
      </c>
      <c r="AF201">
        <v>0.27842705695151398</v>
      </c>
      <c r="AG201">
        <v>0.24362367483257499</v>
      </c>
      <c r="AH201">
        <v>0.21655437762895499</v>
      </c>
      <c r="AI201">
        <v>0.19489893986605999</v>
      </c>
    </row>
    <row r="202" spans="1:35">
      <c r="A202">
        <v>2.5000000000000001E-2</v>
      </c>
      <c r="B202">
        <v>7</v>
      </c>
      <c r="C202">
        <v>313.47511380353501</v>
      </c>
      <c r="D202">
        <v>261.22926150294501</v>
      </c>
      <c r="E202">
        <v>223.91079557395301</v>
      </c>
      <c r="F202">
        <v>195.921946127209</v>
      </c>
      <c r="G202">
        <v>174.152841001963</v>
      </c>
      <c r="H202">
        <v>156.73755690176699</v>
      </c>
      <c r="I202">
        <v>78.368778450883696</v>
      </c>
      <c r="J202">
        <v>52.2458523005891</v>
      </c>
      <c r="K202">
        <v>39.184389225441798</v>
      </c>
      <c r="L202">
        <v>31.347511380353399</v>
      </c>
      <c r="M202">
        <v>26.1229261502945</v>
      </c>
      <c r="N202">
        <v>22.391079557395301</v>
      </c>
      <c r="O202">
        <v>19.592194612720899</v>
      </c>
      <c r="P202">
        <v>17.415284100196299</v>
      </c>
      <c r="Q202">
        <v>15.6737556901767</v>
      </c>
      <c r="R202">
        <v>7.8368778450883703</v>
      </c>
      <c r="S202">
        <v>5.22458523005891</v>
      </c>
      <c r="T202">
        <v>3.9184389225441798</v>
      </c>
      <c r="U202">
        <v>3.1347511380353401</v>
      </c>
      <c r="V202">
        <v>2.6122926150294501</v>
      </c>
      <c r="W202">
        <v>2.2391079557395299</v>
      </c>
      <c r="X202">
        <v>1.9592194612720899</v>
      </c>
      <c r="Y202">
        <v>1.74152841001963</v>
      </c>
      <c r="Z202">
        <v>1.5673755690176701</v>
      </c>
      <c r="AA202">
        <v>0.78368778450883703</v>
      </c>
      <c r="AB202">
        <v>0.52245852300589102</v>
      </c>
      <c r="AC202">
        <v>0.39184389225441801</v>
      </c>
      <c r="AD202">
        <v>0.31347511380353399</v>
      </c>
      <c r="AE202">
        <v>0.26122926150294501</v>
      </c>
      <c r="AF202">
        <v>0.22391079557395299</v>
      </c>
      <c r="AG202">
        <v>0.19592194612720901</v>
      </c>
      <c r="AH202">
        <v>0.17415284100196299</v>
      </c>
      <c r="AI202">
        <v>0.15673755690176699</v>
      </c>
    </row>
    <row r="203" spans="1:35">
      <c r="A203">
        <v>2.5000000000000001E-2</v>
      </c>
      <c r="B203">
        <v>7.5</v>
      </c>
      <c r="C203">
        <v>153.34732727641301</v>
      </c>
      <c r="D203">
        <v>127.78943939701099</v>
      </c>
      <c r="E203">
        <v>109.533805197438</v>
      </c>
      <c r="F203">
        <v>95.842079547758402</v>
      </c>
      <c r="G203">
        <v>85.192959598007405</v>
      </c>
      <c r="H203">
        <v>76.673663638206605</v>
      </c>
      <c r="I203">
        <v>38.336831819103303</v>
      </c>
      <c r="J203">
        <v>25.557887879402202</v>
      </c>
      <c r="K203">
        <v>19.168415909551602</v>
      </c>
      <c r="L203">
        <v>15.334732727641301</v>
      </c>
      <c r="M203">
        <v>12.778943939701101</v>
      </c>
      <c r="N203">
        <v>10.953380519743799</v>
      </c>
      <c r="O203">
        <v>9.5842079547758292</v>
      </c>
      <c r="P203">
        <v>8.5192959598007398</v>
      </c>
      <c r="Q203">
        <v>7.6673663638206602</v>
      </c>
      <c r="R203">
        <v>3.8336831819103301</v>
      </c>
      <c r="S203">
        <v>2.5557887879402199</v>
      </c>
      <c r="T203">
        <v>1.9168415909551599</v>
      </c>
      <c r="U203">
        <v>1.53347327276413</v>
      </c>
      <c r="V203">
        <v>1.27789439397011</v>
      </c>
      <c r="W203">
        <v>1.0953380519743801</v>
      </c>
      <c r="X203">
        <v>0.95842079547758297</v>
      </c>
      <c r="Y203">
        <v>0.85192959598007401</v>
      </c>
      <c r="Z203">
        <v>0.76673663638206602</v>
      </c>
      <c r="AA203">
        <v>0.38336831819103301</v>
      </c>
      <c r="AB203">
        <v>0.25557887879402202</v>
      </c>
      <c r="AC203">
        <v>0.191684159095516</v>
      </c>
      <c r="AD203">
        <v>0.15334732727641301</v>
      </c>
      <c r="AE203">
        <v>0.12778943939701101</v>
      </c>
      <c r="AF203">
        <v>0.10953380519743799</v>
      </c>
      <c r="AG203">
        <v>9.5842079547758294E-2</v>
      </c>
      <c r="AH203">
        <v>8.5192959598007406E-2</v>
      </c>
      <c r="AI203">
        <v>7.6673663638206602E-2</v>
      </c>
    </row>
    <row r="204" spans="1:35">
      <c r="A204">
        <v>2.5000000000000001E-2</v>
      </c>
      <c r="B204">
        <v>8</v>
      </c>
      <c r="C204">
        <v>127.594322114363</v>
      </c>
      <c r="D204">
        <v>106.328601761969</v>
      </c>
      <c r="E204">
        <v>91.138801510259697</v>
      </c>
      <c r="F204">
        <v>79.746451321477295</v>
      </c>
      <c r="G204">
        <v>70.885734507979805</v>
      </c>
      <c r="H204">
        <v>63.797161057181803</v>
      </c>
      <c r="I204">
        <v>31.898580528590902</v>
      </c>
      <c r="J204">
        <v>21.265720352393899</v>
      </c>
      <c r="K204">
        <v>15.949290264295399</v>
      </c>
      <c r="L204">
        <v>12.7594322114363</v>
      </c>
      <c r="M204">
        <v>10.6328601761969</v>
      </c>
      <c r="N204">
        <v>9.1138801510259704</v>
      </c>
      <c r="O204">
        <v>7.9746451321477201</v>
      </c>
      <c r="P204">
        <v>7.0885734507979796</v>
      </c>
      <c r="Q204">
        <v>6.3797161057181802</v>
      </c>
      <c r="R204">
        <v>3.1898580528590901</v>
      </c>
      <c r="S204">
        <v>2.12657203523939</v>
      </c>
      <c r="T204">
        <v>1.5949290264295399</v>
      </c>
      <c r="U204">
        <v>1.2759432211436299</v>
      </c>
      <c r="V204">
        <v>1.0632860176196901</v>
      </c>
      <c r="W204">
        <v>0.91138801510259704</v>
      </c>
      <c r="X204">
        <v>0.79746451321477296</v>
      </c>
      <c r="Y204">
        <v>0.70885734507979803</v>
      </c>
      <c r="Z204">
        <v>0.63797161057181795</v>
      </c>
      <c r="AA204">
        <v>0.31898580528590897</v>
      </c>
      <c r="AB204">
        <v>0.21265720352393899</v>
      </c>
      <c r="AC204">
        <v>0.15949290264295399</v>
      </c>
      <c r="AD204">
        <v>0.127594322114363</v>
      </c>
      <c r="AE204">
        <v>0.106328601761969</v>
      </c>
      <c r="AF204">
        <v>9.1138801510259701E-2</v>
      </c>
      <c r="AG204">
        <v>7.9746451321477299E-2</v>
      </c>
      <c r="AH204">
        <v>7.0885734507979803E-2</v>
      </c>
      <c r="AI204">
        <v>6.3797161057181806E-2</v>
      </c>
    </row>
    <row r="205" spans="1:35">
      <c r="A205">
        <v>2.5000000000000001E-2</v>
      </c>
      <c r="B205">
        <v>8.5</v>
      </c>
      <c r="C205">
        <v>168.44890790947099</v>
      </c>
      <c r="D205">
        <v>140.374089924559</v>
      </c>
      <c r="E205">
        <v>120.320648506765</v>
      </c>
      <c r="F205">
        <v>105.280567443419</v>
      </c>
      <c r="G205">
        <v>93.582726616372796</v>
      </c>
      <c r="H205">
        <v>84.224453954735495</v>
      </c>
      <c r="I205">
        <v>42.112226977367698</v>
      </c>
      <c r="J205">
        <v>28.0748179849118</v>
      </c>
      <c r="K205">
        <v>21.056113488683799</v>
      </c>
      <c r="L205">
        <v>16.844890790947101</v>
      </c>
      <c r="M205">
        <v>14.0374089924559</v>
      </c>
      <c r="N205">
        <v>12.0320648506765</v>
      </c>
      <c r="O205">
        <v>10.5280567443419</v>
      </c>
      <c r="P205">
        <v>9.3582726616372796</v>
      </c>
      <c r="Q205">
        <v>8.4224453954735594</v>
      </c>
      <c r="R205">
        <v>4.2112226977367797</v>
      </c>
      <c r="S205">
        <v>2.80748179849118</v>
      </c>
      <c r="T205">
        <v>2.1056113488683899</v>
      </c>
      <c r="U205">
        <v>1.68448907909471</v>
      </c>
      <c r="V205">
        <v>1.40374089924559</v>
      </c>
      <c r="W205">
        <v>1.20320648506765</v>
      </c>
      <c r="X205">
        <v>1.05280567443419</v>
      </c>
      <c r="Y205">
        <v>0.93582726616372802</v>
      </c>
      <c r="Z205">
        <v>0.84224453954735501</v>
      </c>
      <c r="AA205">
        <v>0.421122269773677</v>
      </c>
      <c r="AB205">
        <v>0.28074817984911798</v>
      </c>
      <c r="AC205">
        <v>0.210561134886838</v>
      </c>
      <c r="AD205">
        <v>0.16844890790947101</v>
      </c>
      <c r="AE205">
        <v>0.14037408992455899</v>
      </c>
      <c r="AF205">
        <v>0.12032064850676499</v>
      </c>
      <c r="AG205">
        <v>0.105280567443419</v>
      </c>
      <c r="AH205">
        <v>9.3582726616372805E-2</v>
      </c>
      <c r="AI205">
        <v>8.4224453954735504E-2</v>
      </c>
    </row>
    <row r="206" spans="1:35">
      <c r="A206">
        <v>2.5000000000000001E-2</v>
      </c>
      <c r="B206">
        <v>9</v>
      </c>
      <c r="C206">
        <v>124.95807015693499</v>
      </c>
      <c r="D206">
        <v>104.131725130779</v>
      </c>
      <c r="E206">
        <v>89.255764397810793</v>
      </c>
      <c r="F206">
        <v>78.098793848084497</v>
      </c>
      <c r="G206">
        <v>69.421150087186206</v>
      </c>
      <c r="H206">
        <v>62.479035078467597</v>
      </c>
      <c r="I206">
        <v>31.239517539233798</v>
      </c>
      <c r="J206">
        <v>20.826345026155799</v>
      </c>
      <c r="K206">
        <v>15.6197587696168</v>
      </c>
      <c r="L206">
        <v>12.495807015693501</v>
      </c>
      <c r="M206">
        <v>10.4131725130779</v>
      </c>
      <c r="N206">
        <v>8.9255764397810804</v>
      </c>
      <c r="O206">
        <v>7.8098793848084496</v>
      </c>
      <c r="P206">
        <v>6.9421150087186199</v>
      </c>
      <c r="Q206">
        <v>6.2479035078467504</v>
      </c>
      <c r="R206">
        <v>3.1239517539233801</v>
      </c>
      <c r="S206">
        <v>2.0826345026155799</v>
      </c>
      <c r="T206">
        <v>1.5619758769616801</v>
      </c>
      <c r="U206">
        <v>1.2495807015693501</v>
      </c>
      <c r="V206">
        <v>1.04131725130779</v>
      </c>
      <c r="W206">
        <v>0.892557643978108</v>
      </c>
      <c r="X206">
        <v>0.78098793848084402</v>
      </c>
      <c r="Y206">
        <v>0.69421150087186201</v>
      </c>
      <c r="Z206">
        <v>0.62479035078467504</v>
      </c>
      <c r="AA206">
        <v>0.31239517539233802</v>
      </c>
      <c r="AB206">
        <v>0.20826345026155799</v>
      </c>
      <c r="AC206">
        <v>0.15619758769616801</v>
      </c>
      <c r="AD206">
        <v>0.124958070156935</v>
      </c>
      <c r="AE206">
        <v>0.10413172513077899</v>
      </c>
      <c r="AF206">
        <v>8.92557643978108E-2</v>
      </c>
      <c r="AG206">
        <v>7.8098793848084394E-2</v>
      </c>
      <c r="AH206">
        <v>6.9421150087186106E-2</v>
      </c>
      <c r="AI206">
        <v>6.2479035078467603E-2</v>
      </c>
    </row>
    <row r="207" spans="1:35">
      <c r="A207">
        <v>2.5000000000000001E-2</v>
      </c>
      <c r="B207">
        <v>9.5</v>
      </c>
      <c r="C207">
        <v>127.80064135086801</v>
      </c>
      <c r="D207">
        <v>106.50053445905699</v>
      </c>
      <c r="E207">
        <v>91.286172393477699</v>
      </c>
      <c r="F207">
        <v>79.875400844293097</v>
      </c>
      <c r="G207">
        <v>71.000356306038299</v>
      </c>
      <c r="H207">
        <v>63.900320675434401</v>
      </c>
      <c r="I207">
        <v>31.9501603377172</v>
      </c>
      <c r="J207">
        <v>21.300106891811399</v>
      </c>
      <c r="K207">
        <v>15.9750801688586</v>
      </c>
      <c r="L207">
        <v>12.7800641350868</v>
      </c>
      <c r="M207">
        <v>10.6500534459057</v>
      </c>
      <c r="N207">
        <v>9.1286172393477791</v>
      </c>
      <c r="O207">
        <v>7.9875400844293001</v>
      </c>
      <c r="P207">
        <v>7.1000356306038297</v>
      </c>
      <c r="Q207">
        <v>6.3900320675434399</v>
      </c>
      <c r="R207">
        <v>3.1950160337717199</v>
      </c>
      <c r="S207">
        <v>2.1300106891811401</v>
      </c>
      <c r="T207">
        <v>1.59750801688586</v>
      </c>
      <c r="U207">
        <v>1.2780064135086799</v>
      </c>
      <c r="V207">
        <v>1.0650053445905701</v>
      </c>
      <c r="W207">
        <v>0.91286172393477805</v>
      </c>
      <c r="X207">
        <v>0.79875400844292999</v>
      </c>
      <c r="Y207">
        <v>0.71000356306038204</v>
      </c>
      <c r="Z207">
        <v>0.63900320675434397</v>
      </c>
      <c r="AA207">
        <v>0.31950160337717198</v>
      </c>
      <c r="AB207">
        <v>0.21300106891811399</v>
      </c>
      <c r="AC207">
        <v>0.15975080168858599</v>
      </c>
      <c r="AD207">
        <v>0.12780064135086799</v>
      </c>
      <c r="AE207">
        <v>0.10650053445905699</v>
      </c>
      <c r="AF207">
        <v>9.1286172393477805E-2</v>
      </c>
      <c r="AG207">
        <v>7.9875400844292996E-2</v>
      </c>
      <c r="AH207">
        <v>7.1000356306038195E-2</v>
      </c>
      <c r="AI207">
        <v>6.3900320675434399E-2</v>
      </c>
    </row>
    <row r="208" spans="1:35">
      <c r="A208">
        <v>2.5000000000000001E-2</v>
      </c>
      <c r="B208">
        <v>10</v>
      </c>
      <c r="C208">
        <v>125.794640234011</v>
      </c>
      <c r="D208">
        <v>104.828866861676</v>
      </c>
      <c r="E208">
        <v>89.853314452865405</v>
      </c>
      <c r="F208">
        <v>78.621650146257196</v>
      </c>
      <c r="G208">
        <v>69.885911241117498</v>
      </c>
      <c r="H208">
        <v>62.897320117005798</v>
      </c>
      <c r="I208">
        <v>31.448660058502899</v>
      </c>
      <c r="J208">
        <v>20.9657733723352</v>
      </c>
      <c r="K208">
        <v>15.7243300292514</v>
      </c>
      <c r="L208">
        <v>12.579464023401099</v>
      </c>
      <c r="M208">
        <v>10.4828866861676</v>
      </c>
      <c r="N208">
        <v>8.9853314452865298</v>
      </c>
      <c r="O208">
        <v>7.8621650146257203</v>
      </c>
      <c r="P208">
        <v>6.9885911241117498</v>
      </c>
      <c r="Q208">
        <v>6.2897320117005799</v>
      </c>
      <c r="R208">
        <v>3.14486600585029</v>
      </c>
      <c r="S208">
        <v>2.0965773372335201</v>
      </c>
      <c r="T208">
        <v>1.5724330029251401</v>
      </c>
      <c r="U208">
        <v>1.2579464023401099</v>
      </c>
      <c r="V208">
        <v>1.0482886686167601</v>
      </c>
      <c r="W208">
        <v>0.89853314452865396</v>
      </c>
      <c r="X208">
        <v>0.78621650146257205</v>
      </c>
      <c r="Y208">
        <v>0.69885911241117504</v>
      </c>
      <c r="Z208">
        <v>0.62897320117005795</v>
      </c>
      <c r="AA208">
        <v>0.31448660058502897</v>
      </c>
      <c r="AB208">
        <v>0.209657733723352</v>
      </c>
      <c r="AC208">
        <v>0.15724330029251399</v>
      </c>
      <c r="AD208">
        <v>0.12579464023401099</v>
      </c>
      <c r="AE208">
        <v>0.104828866861676</v>
      </c>
      <c r="AF208">
        <v>8.9853314452865402E-2</v>
      </c>
      <c r="AG208">
        <v>7.8621650146257202E-2</v>
      </c>
      <c r="AH208">
        <v>6.9885911241117496E-2</v>
      </c>
      <c r="AI208">
        <v>6.28973201170058E-2</v>
      </c>
    </row>
    <row r="209" spans="1:35">
      <c r="A209">
        <v>2.5000000000000001E-2</v>
      </c>
      <c r="B209">
        <v>12</v>
      </c>
      <c r="C209">
        <v>93.369740202978093</v>
      </c>
      <c r="D209">
        <v>77.808116835815099</v>
      </c>
      <c r="E209">
        <v>66.692671573555799</v>
      </c>
      <c r="F209">
        <v>58.356087626861303</v>
      </c>
      <c r="G209">
        <v>51.872077890543402</v>
      </c>
      <c r="H209">
        <v>46.684870101488997</v>
      </c>
      <c r="I209">
        <v>23.342435050744498</v>
      </c>
      <c r="J209">
        <v>15.561623367163</v>
      </c>
      <c r="K209">
        <v>11.671217525372199</v>
      </c>
      <c r="L209">
        <v>9.3369740202978093</v>
      </c>
      <c r="M209">
        <v>7.7808116835815104</v>
      </c>
      <c r="N209">
        <v>6.6692671573555797</v>
      </c>
      <c r="O209">
        <v>5.8356087626861299</v>
      </c>
      <c r="P209">
        <v>5.18720778905434</v>
      </c>
      <c r="Q209">
        <v>4.6684870101489002</v>
      </c>
      <c r="R209">
        <v>2.3342435050744501</v>
      </c>
      <c r="S209">
        <v>1.5561623367163</v>
      </c>
      <c r="T209">
        <v>1.1671217525372199</v>
      </c>
      <c r="U209">
        <v>0.93369740202978102</v>
      </c>
      <c r="V209">
        <v>0.778081168358151</v>
      </c>
      <c r="W209">
        <v>0.66692671573555795</v>
      </c>
      <c r="X209">
        <v>0.58356087626861297</v>
      </c>
      <c r="Y209">
        <v>0.518720778905434</v>
      </c>
      <c r="Z209">
        <v>0.46684870101489001</v>
      </c>
      <c r="AA209">
        <v>0.23342435050744501</v>
      </c>
      <c r="AB209">
        <v>0.15561623367162999</v>
      </c>
      <c r="AC209">
        <v>0.116712175253722</v>
      </c>
      <c r="AD209">
        <v>9.3369740202978099E-2</v>
      </c>
      <c r="AE209">
        <v>7.7808116835815094E-2</v>
      </c>
      <c r="AF209">
        <v>6.6692671573555795E-2</v>
      </c>
      <c r="AG209">
        <v>5.83560876268613E-2</v>
      </c>
      <c r="AH209">
        <v>5.1872077890543399E-2</v>
      </c>
      <c r="AI209">
        <v>4.6684870101489001E-2</v>
      </c>
    </row>
    <row r="210" spans="1:35">
      <c r="A210">
        <v>2.5000000000000001E-2</v>
      </c>
      <c r="B210">
        <v>14</v>
      </c>
      <c r="C210">
        <v>60.8004348857298</v>
      </c>
      <c r="D210">
        <v>50.667029071441497</v>
      </c>
      <c r="E210">
        <v>43.428882061235598</v>
      </c>
      <c r="F210">
        <v>38.0002718035811</v>
      </c>
      <c r="G210">
        <v>33.778019380960998</v>
      </c>
      <c r="H210">
        <v>30.4002174428649</v>
      </c>
      <c r="I210">
        <v>15.2001087214324</v>
      </c>
      <c r="J210">
        <v>10.133405814288301</v>
      </c>
      <c r="K210">
        <v>7.6000543607162303</v>
      </c>
      <c r="L210">
        <v>6.0800434885729899</v>
      </c>
      <c r="M210">
        <v>5.0667029071441503</v>
      </c>
      <c r="N210">
        <v>4.3428882061235603</v>
      </c>
      <c r="O210">
        <v>3.8000271803581098</v>
      </c>
      <c r="P210">
        <v>3.3778019380961002</v>
      </c>
      <c r="Q210">
        <v>3.0400217442864901</v>
      </c>
      <c r="R210">
        <v>1.5200108721432399</v>
      </c>
      <c r="S210">
        <v>1.0133405814288301</v>
      </c>
      <c r="T210">
        <v>0.76000543607162296</v>
      </c>
      <c r="U210">
        <v>0.60800434885729804</v>
      </c>
      <c r="V210">
        <v>0.50667029071441505</v>
      </c>
      <c r="W210">
        <v>0.43428882061235602</v>
      </c>
      <c r="X210">
        <v>0.38000271803581098</v>
      </c>
      <c r="Y210">
        <v>0.33778019380961</v>
      </c>
      <c r="Z210">
        <v>0.30400217442864902</v>
      </c>
      <c r="AA210">
        <v>0.15200108721432401</v>
      </c>
      <c r="AB210">
        <v>0.101334058142883</v>
      </c>
      <c r="AC210">
        <v>7.6000543607162296E-2</v>
      </c>
      <c r="AD210">
        <v>6.0800434885729802E-2</v>
      </c>
      <c r="AE210">
        <v>5.0667029071441501E-2</v>
      </c>
      <c r="AF210">
        <v>4.3428882061235602E-2</v>
      </c>
      <c r="AG210">
        <v>3.80002718035811E-2</v>
      </c>
      <c r="AH210">
        <v>3.3778019380960998E-2</v>
      </c>
      <c r="AI210">
        <v>3.0400217442864901E-2</v>
      </c>
    </row>
    <row r="211" spans="1:35">
      <c r="A211">
        <v>2.5000000000000001E-2</v>
      </c>
      <c r="B211">
        <v>16</v>
      </c>
      <c r="C211">
        <v>43.285725064705296</v>
      </c>
      <c r="D211">
        <v>36.071437553921101</v>
      </c>
      <c r="E211">
        <v>30.918375046217999</v>
      </c>
      <c r="F211">
        <v>27.053578165440801</v>
      </c>
      <c r="G211">
        <v>24.047625035947298</v>
      </c>
      <c r="H211">
        <v>21.642862532352598</v>
      </c>
      <c r="I211">
        <v>10.821431266176299</v>
      </c>
      <c r="J211">
        <v>7.2142875107842199</v>
      </c>
      <c r="K211">
        <v>5.4107156330881603</v>
      </c>
      <c r="L211">
        <v>4.3285725064705298</v>
      </c>
      <c r="M211">
        <v>3.60714375539211</v>
      </c>
      <c r="N211">
        <v>3.0918375046217998</v>
      </c>
      <c r="O211">
        <v>2.7053578165440801</v>
      </c>
      <c r="P211">
        <v>2.40476250359474</v>
      </c>
      <c r="Q211">
        <v>2.16428625323526</v>
      </c>
      <c r="R211">
        <v>1.08214312661763</v>
      </c>
      <c r="S211">
        <v>0.72142875107842197</v>
      </c>
      <c r="T211">
        <v>0.54107156330881601</v>
      </c>
      <c r="U211">
        <v>0.43285725064705299</v>
      </c>
      <c r="V211">
        <v>0.36071437553921099</v>
      </c>
      <c r="W211">
        <v>0.30918375046218</v>
      </c>
      <c r="X211">
        <v>0.270535781654408</v>
      </c>
      <c r="Y211">
        <v>0.24047625035947401</v>
      </c>
      <c r="Z211">
        <v>0.216428625323526</v>
      </c>
      <c r="AA211">
        <v>0.108214312661763</v>
      </c>
      <c r="AB211">
        <v>7.2142875107842203E-2</v>
      </c>
      <c r="AC211">
        <v>5.4107156330881603E-2</v>
      </c>
      <c r="AD211">
        <v>4.3285725064705301E-2</v>
      </c>
      <c r="AE211">
        <v>3.6071437553921101E-2</v>
      </c>
      <c r="AF211">
        <v>3.0918375046218E-2</v>
      </c>
      <c r="AG211">
        <v>2.7053578165440802E-2</v>
      </c>
      <c r="AH211">
        <v>2.4047625035947401E-2</v>
      </c>
      <c r="AI211">
        <v>2.1642862532352598E-2</v>
      </c>
    </row>
    <row r="212" spans="1:35">
      <c r="A212">
        <v>2.5000000000000001E-2</v>
      </c>
      <c r="B212">
        <v>18</v>
      </c>
      <c r="C212">
        <v>36.288669073044098</v>
      </c>
      <c r="D212">
        <v>30.240557560869998</v>
      </c>
      <c r="E212">
        <v>25.920477909317199</v>
      </c>
      <c r="F212">
        <v>22.680418170652501</v>
      </c>
      <c r="G212">
        <v>20.1603717072467</v>
      </c>
      <c r="H212">
        <v>18.144334536521999</v>
      </c>
      <c r="I212">
        <v>9.0721672682610208</v>
      </c>
      <c r="J212">
        <v>6.0481115121740103</v>
      </c>
      <c r="K212">
        <v>4.5360836341305104</v>
      </c>
      <c r="L212">
        <v>3.6288669073044102</v>
      </c>
      <c r="M212">
        <v>3.0240557560869998</v>
      </c>
      <c r="N212">
        <v>2.5920477909317201</v>
      </c>
      <c r="O212">
        <v>2.2680418170652499</v>
      </c>
      <c r="P212">
        <v>2.0160371707246698</v>
      </c>
      <c r="Q212">
        <v>1.8144334536522</v>
      </c>
      <c r="R212">
        <v>0.90721672682610299</v>
      </c>
      <c r="S212">
        <v>0.60481115121740203</v>
      </c>
      <c r="T212">
        <v>0.453608363413051</v>
      </c>
      <c r="U212">
        <v>0.362886690730441</v>
      </c>
      <c r="V212">
        <v>0.30240557560870102</v>
      </c>
      <c r="W212">
        <v>0.25920477909317202</v>
      </c>
      <c r="X212">
        <v>0.226804181706525</v>
      </c>
      <c r="Y212">
        <v>0.20160371707246699</v>
      </c>
      <c r="Z212">
        <v>0.18144334536522</v>
      </c>
      <c r="AA212">
        <v>9.0721672682610194E-2</v>
      </c>
      <c r="AB212">
        <v>6.0481115121740203E-2</v>
      </c>
      <c r="AC212">
        <v>4.5360836341305097E-2</v>
      </c>
      <c r="AD212">
        <v>3.6288669073044101E-2</v>
      </c>
      <c r="AE212">
        <v>3.0240557560870001E-2</v>
      </c>
      <c r="AF212">
        <v>2.5920477909317199E-2</v>
      </c>
      <c r="AG212">
        <v>2.26804181706525E-2</v>
      </c>
      <c r="AH212">
        <v>2.0160371707246699E-2</v>
      </c>
      <c r="AI212">
        <v>1.8144334536521999E-2</v>
      </c>
    </row>
    <row r="213" spans="1:35">
      <c r="A213">
        <v>2.5000000000000001E-2</v>
      </c>
      <c r="B213">
        <v>20</v>
      </c>
      <c r="C213">
        <v>29.232720626956201</v>
      </c>
      <c r="D213">
        <v>24.3606005224635</v>
      </c>
      <c r="E213">
        <v>20.8805147335401</v>
      </c>
      <c r="F213">
        <v>18.2704503918476</v>
      </c>
      <c r="G213">
        <v>16.240400348308999</v>
      </c>
      <c r="H213">
        <v>14.616360313478101</v>
      </c>
      <c r="I213">
        <v>7.3081801567390601</v>
      </c>
      <c r="J213">
        <v>4.8721201044926996</v>
      </c>
      <c r="K213">
        <v>3.65409007836953</v>
      </c>
      <c r="L213">
        <v>2.9232720626956201</v>
      </c>
      <c r="M213">
        <v>2.4360600522463498</v>
      </c>
      <c r="N213">
        <v>2.0880514733540099</v>
      </c>
      <c r="O213">
        <v>1.8270450391847599</v>
      </c>
      <c r="P213">
        <v>1.6240400348309001</v>
      </c>
      <c r="Q213">
        <v>1.4616360313478101</v>
      </c>
      <c r="R213">
        <v>0.73081801567390603</v>
      </c>
      <c r="S213">
        <v>0.48721201044926998</v>
      </c>
      <c r="T213">
        <v>0.36540900783695301</v>
      </c>
      <c r="U213">
        <v>0.29232720626956199</v>
      </c>
      <c r="V213">
        <v>0.24360600522463499</v>
      </c>
      <c r="W213">
        <v>0.20880514733540101</v>
      </c>
      <c r="X213">
        <v>0.18270450391847601</v>
      </c>
      <c r="Y213">
        <v>0.16240400348309</v>
      </c>
      <c r="Z213">
        <v>0.14616360313478099</v>
      </c>
      <c r="AA213">
        <v>7.3081801567390595E-2</v>
      </c>
      <c r="AB213">
        <v>4.8721201044926998E-2</v>
      </c>
      <c r="AC213">
        <v>3.6540900783695297E-2</v>
      </c>
      <c r="AD213">
        <v>2.9232720626956199E-2</v>
      </c>
      <c r="AE213">
        <v>2.4360600522463499E-2</v>
      </c>
      <c r="AF213">
        <v>2.08805147335401E-2</v>
      </c>
      <c r="AG213">
        <v>1.82704503918476E-2</v>
      </c>
      <c r="AH213">
        <v>1.6240400348308998E-2</v>
      </c>
      <c r="AI213">
        <v>1.4616360313478099E-2</v>
      </c>
    </row>
    <row r="214" spans="1:35">
      <c r="A214">
        <v>2.5000000000000001E-2</v>
      </c>
      <c r="B214">
        <v>25</v>
      </c>
      <c r="C214">
        <v>17.7279948284638</v>
      </c>
      <c r="D214">
        <v>14.773329023719899</v>
      </c>
      <c r="E214">
        <v>12.6628534489027</v>
      </c>
      <c r="F214">
        <v>11.079996767789901</v>
      </c>
      <c r="G214">
        <v>9.8488860158132692</v>
      </c>
      <c r="H214">
        <v>8.8639974142319407</v>
      </c>
      <c r="I214">
        <v>4.4319987071159703</v>
      </c>
      <c r="J214">
        <v>2.9546658047439802</v>
      </c>
      <c r="K214">
        <v>2.2159993535579798</v>
      </c>
      <c r="L214">
        <v>1.77279948284638</v>
      </c>
      <c r="M214">
        <v>1.4773329023719901</v>
      </c>
      <c r="N214">
        <v>1.26628534489027</v>
      </c>
      <c r="O214">
        <v>1.1079996767789899</v>
      </c>
      <c r="P214">
        <v>0.98488860158132696</v>
      </c>
      <c r="Q214">
        <v>0.886399741423194</v>
      </c>
      <c r="R214">
        <v>0.443199870711597</v>
      </c>
      <c r="S214">
        <v>0.295466580474398</v>
      </c>
      <c r="T214">
        <v>0.221599935355798</v>
      </c>
      <c r="U214">
        <v>0.177279948284638</v>
      </c>
      <c r="V214">
        <v>0.147733290237199</v>
      </c>
      <c r="W214">
        <v>0.126628534489027</v>
      </c>
      <c r="X214">
        <v>0.110799967677899</v>
      </c>
      <c r="Y214">
        <v>9.8488860158132699E-2</v>
      </c>
      <c r="Z214">
        <v>8.8639974142319403E-2</v>
      </c>
      <c r="AA214">
        <v>4.4319987071159701E-2</v>
      </c>
      <c r="AB214">
        <v>2.9546658047439799E-2</v>
      </c>
      <c r="AC214">
        <v>2.2159993535579799E-2</v>
      </c>
      <c r="AD214">
        <v>1.7727994828463801E-2</v>
      </c>
      <c r="AE214">
        <v>1.4773329023719899E-2</v>
      </c>
      <c r="AF214">
        <v>1.26628534489027E-2</v>
      </c>
      <c r="AG214">
        <v>1.1079996767789899E-2</v>
      </c>
      <c r="AH214">
        <v>9.8488860158132702E-3</v>
      </c>
      <c r="AI214">
        <v>8.8639974142319406E-3</v>
      </c>
    </row>
    <row r="215" spans="1:35">
      <c r="A215">
        <v>2.5000000000000001E-2</v>
      </c>
      <c r="B215">
        <v>30</v>
      </c>
      <c r="C215">
        <v>11.3111716750761</v>
      </c>
      <c r="D215">
        <v>9.4259763958968108</v>
      </c>
      <c r="E215">
        <v>8.0794083393401195</v>
      </c>
      <c r="F215">
        <v>7.0694822969226099</v>
      </c>
      <c r="G215">
        <v>6.2839842639311998</v>
      </c>
      <c r="H215">
        <v>5.6555858375380801</v>
      </c>
      <c r="I215">
        <v>2.82779291876904</v>
      </c>
      <c r="J215">
        <v>1.88519527917936</v>
      </c>
      <c r="K215">
        <v>1.41389645938452</v>
      </c>
      <c r="L215">
        <v>1.1311171675076099</v>
      </c>
      <c r="M215">
        <v>0.94259763958968101</v>
      </c>
      <c r="N215">
        <v>0.80794083393401195</v>
      </c>
      <c r="O215">
        <v>0.70694822969226001</v>
      </c>
      <c r="P215">
        <v>0.62839842639312005</v>
      </c>
      <c r="Q215">
        <v>0.56555858375380796</v>
      </c>
      <c r="R215">
        <v>0.28277929187690398</v>
      </c>
      <c r="S215">
        <v>0.188519527917936</v>
      </c>
      <c r="T215">
        <v>0.14138964593845199</v>
      </c>
      <c r="U215">
        <v>0.113111716750761</v>
      </c>
      <c r="V215">
        <v>9.4259763958968096E-2</v>
      </c>
      <c r="W215">
        <v>8.0794083393401203E-2</v>
      </c>
      <c r="X215">
        <v>7.0694822969225996E-2</v>
      </c>
      <c r="Y215">
        <v>6.2839842639312096E-2</v>
      </c>
      <c r="Z215">
        <v>5.6555858375380803E-2</v>
      </c>
      <c r="AA215">
        <v>2.8277929187690402E-2</v>
      </c>
      <c r="AB215">
        <v>1.8851952791793601E-2</v>
      </c>
      <c r="AC215">
        <v>1.4138964593845201E-2</v>
      </c>
      <c r="AD215">
        <v>1.1311171675076099E-2</v>
      </c>
      <c r="AE215">
        <v>9.4259763958968092E-3</v>
      </c>
      <c r="AF215">
        <v>8.07940833934012E-3</v>
      </c>
      <c r="AG215">
        <v>7.0694822969226004E-3</v>
      </c>
      <c r="AH215">
        <v>6.2839842639312001E-3</v>
      </c>
      <c r="AI215">
        <v>5.65558583753808E-3</v>
      </c>
    </row>
    <row r="216" spans="1:35">
      <c r="A216">
        <v>2.5000000000000001E-2</v>
      </c>
      <c r="B216">
        <v>35</v>
      </c>
      <c r="C216">
        <v>8.18604253552461</v>
      </c>
      <c r="D216">
        <v>6.82170211293717</v>
      </c>
      <c r="E216">
        <v>5.8471732396604299</v>
      </c>
      <c r="F216">
        <v>5.1162765847028799</v>
      </c>
      <c r="G216">
        <v>4.54780140862478</v>
      </c>
      <c r="H216">
        <v>4.0930212677622997</v>
      </c>
      <c r="I216">
        <v>2.0465106338811498</v>
      </c>
      <c r="J216">
        <v>1.36434042258743</v>
      </c>
      <c r="K216">
        <v>1.02325531694057</v>
      </c>
      <c r="L216">
        <v>0.81860425355246103</v>
      </c>
      <c r="M216">
        <v>0.68217021129371702</v>
      </c>
      <c r="N216">
        <v>0.58471732396604303</v>
      </c>
      <c r="O216">
        <v>0.51162765847028802</v>
      </c>
      <c r="P216">
        <v>0.45478014086247798</v>
      </c>
      <c r="Q216">
        <v>0.40930212677623001</v>
      </c>
      <c r="R216">
        <v>0.20465106338811501</v>
      </c>
      <c r="S216">
        <v>0.136434042258743</v>
      </c>
      <c r="T216">
        <v>0.102325531694057</v>
      </c>
      <c r="U216">
        <v>8.1860425355246097E-2</v>
      </c>
      <c r="V216">
        <v>6.8217021129371697E-2</v>
      </c>
      <c r="W216">
        <v>5.8471732396604401E-2</v>
      </c>
      <c r="X216">
        <v>5.11627658470288E-2</v>
      </c>
      <c r="Y216">
        <v>4.5478014086247798E-2</v>
      </c>
      <c r="Z216">
        <v>4.0930212677623E-2</v>
      </c>
      <c r="AA216">
        <v>2.04651063388115E-2</v>
      </c>
      <c r="AB216">
        <v>1.36434042258743E-2</v>
      </c>
      <c r="AC216">
        <v>1.02325531694057E-2</v>
      </c>
      <c r="AD216">
        <v>8.18604253552461E-3</v>
      </c>
      <c r="AE216">
        <v>6.8217021129371698E-3</v>
      </c>
      <c r="AF216">
        <v>5.8471732396604302E-3</v>
      </c>
      <c r="AG216">
        <v>5.1162765847028802E-3</v>
      </c>
      <c r="AH216">
        <v>4.5478014086247796E-3</v>
      </c>
      <c r="AI216">
        <v>4.0930212677622998E-3</v>
      </c>
    </row>
    <row r="217" spans="1:35">
      <c r="A217">
        <v>2.5000000000000001E-2</v>
      </c>
      <c r="B217">
        <v>40</v>
      </c>
      <c r="C217">
        <v>6.2241650296874598</v>
      </c>
      <c r="D217">
        <v>5.1868041914062202</v>
      </c>
      <c r="E217">
        <v>4.4458321640624696</v>
      </c>
      <c r="F217">
        <v>3.89010314355466</v>
      </c>
      <c r="G217">
        <v>3.4578694609374798</v>
      </c>
      <c r="H217">
        <v>3.1120825148437299</v>
      </c>
      <c r="I217">
        <v>1.5560412574218601</v>
      </c>
      <c r="J217">
        <v>1.03736083828124</v>
      </c>
      <c r="K217">
        <v>0.77802062871093303</v>
      </c>
      <c r="L217">
        <v>0.62241650296874695</v>
      </c>
      <c r="M217">
        <v>0.51868041914062202</v>
      </c>
      <c r="N217">
        <v>0.44458321640624698</v>
      </c>
      <c r="O217">
        <v>0.38901031435546601</v>
      </c>
      <c r="P217">
        <v>0.34578694609374799</v>
      </c>
      <c r="Q217">
        <v>0.31120825148437298</v>
      </c>
      <c r="R217">
        <v>0.15560412574218599</v>
      </c>
      <c r="S217">
        <v>0.10373608382812401</v>
      </c>
      <c r="T217">
        <v>7.78020628710933E-2</v>
      </c>
      <c r="U217">
        <v>6.2241650296874597E-2</v>
      </c>
      <c r="V217">
        <v>5.1868041914062198E-2</v>
      </c>
      <c r="W217">
        <v>4.4458321640624701E-2</v>
      </c>
      <c r="X217">
        <v>3.8901031435546601E-2</v>
      </c>
      <c r="Y217">
        <v>3.4578694609374801E-2</v>
      </c>
      <c r="Z217">
        <v>3.1120825148437298E-2</v>
      </c>
      <c r="AA217">
        <v>1.5560412574218601E-2</v>
      </c>
      <c r="AB217">
        <v>1.0373608382812399E-2</v>
      </c>
      <c r="AC217">
        <v>7.7802062871093298E-3</v>
      </c>
      <c r="AD217">
        <v>6.2241650296874697E-3</v>
      </c>
      <c r="AE217">
        <v>5.1868041914062196E-3</v>
      </c>
      <c r="AF217">
        <v>4.4458321640624696E-3</v>
      </c>
      <c r="AG217">
        <v>3.8901031435546601E-3</v>
      </c>
      <c r="AH217">
        <v>3.4578694609374802E-3</v>
      </c>
      <c r="AI217">
        <v>3.1120825148437301E-3</v>
      </c>
    </row>
    <row r="218" spans="1:35">
      <c r="A218">
        <v>2.5000000000000001E-2</v>
      </c>
      <c r="B218">
        <v>45</v>
      </c>
      <c r="C218">
        <v>4.6610166056672302</v>
      </c>
      <c r="D218">
        <v>3.8841805047226901</v>
      </c>
      <c r="E218">
        <v>3.3292975754765899</v>
      </c>
      <c r="F218">
        <v>2.91313537854202</v>
      </c>
      <c r="G218">
        <v>2.5894536698151298</v>
      </c>
      <c r="H218">
        <v>2.3305083028336102</v>
      </c>
      <c r="I218">
        <v>1.1652541514168</v>
      </c>
      <c r="J218">
        <v>0.77683610094453903</v>
      </c>
      <c r="K218">
        <v>0.582627075708404</v>
      </c>
      <c r="L218">
        <v>0.46610166056672298</v>
      </c>
      <c r="M218">
        <v>0.38841805047226902</v>
      </c>
      <c r="N218">
        <v>0.33292975754765902</v>
      </c>
      <c r="O218">
        <v>0.291313537854202</v>
      </c>
      <c r="P218">
        <v>0.25894536698151299</v>
      </c>
      <c r="Q218">
        <v>0.23305083028336099</v>
      </c>
      <c r="R218">
        <v>0.11652541514167999</v>
      </c>
      <c r="S218">
        <v>7.7683610094453903E-2</v>
      </c>
      <c r="T218">
        <v>5.82627075708404E-2</v>
      </c>
      <c r="U218">
        <v>4.66101660566723E-2</v>
      </c>
      <c r="V218">
        <v>3.8841805047226903E-2</v>
      </c>
      <c r="W218">
        <v>3.3292975754765898E-2</v>
      </c>
      <c r="X218">
        <v>2.91313537854202E-2</v>
      </c>
      <c r="Y218">
        <v>2.58945366981513E-2</v>
      </c>
      <c r="Z218">
        <v>2.3305083028336102E-2</v>
      </c>
      <c r="AA218">
        <v>1.1652541514168E-2</v>
      </c>
      <c r="AB218">
        <v>7.7683610094453903E-3</v>
      </c>
      <c r="AC218">
        <v>5.8262707570840401E-3</v>
      </c>
      <c r="AD218">
        <v>4.6610166056672304E-3</v>
      </c>
      <c r="AE218">
        <v>3.88418050472269E-3</v>
      </c>
      <c r="AF218">
        <v>3.3292975754765902E-3</v>
      </c>
      <c r="AG218">
        <v>2.9131353785420201E-3</v>
      </c>
      <c r="AH218">
        <v>2.5894536698151298E-3</v>
      </c>
      <c r="AI218">
        <v>2.33050830283361E-3</v>
      </c>
    </row>
    <row r="219" spans="1:35">
      <c r="A219">
        <v>2.5000000000000001E-2</v>
      </c>
      <c r="B219">
        <v>50</v>
      </c>
      <c r="C219">
        <v>3.5800795971275798</v>
      </c>
      <c r="D219">
        <v>2.9833996642729801</v>
      </c>
      <c r="E219">
        <v>2.55719971223398</v>
      </c>
      <c r="F219">
        <v>2.23754974820474</v>
      </c>
      <c r="G219">
        <v>1.98893310951532</v>
      </c>
      <c r="H219">
        <v>1.7900397985637899</v>
      </c>
      <c r="I219">
        <v>0.89501989928189596</v>
      </c>
      <c r="J219">
        <v>0.59667993285459697</v>
      </c>
      <c r="K219">
        <v>0.44750994964094798</v>
      </c>
      <c r="L219">
        <v>0.35800795971275801</v>
      </c>
      <c r="M219">
        <v>0.29833996642729799</v>
      </c>
      <c r="N219">
        <v>0.25571997122339801</v>
      </c>
      <c r="O219">
        <v>0.22375497482047399</v>
      </c>
      <c r="P219">
        <v>0.19889331095153201</v>
      </c>
      <c r="Q219">
        <v>0.179003979856379</v>
      </c>
      <c r="R219">
        <v>8.9501989928189599E-2</v>
      </c>
      <c r="S219">
        <v>5.96679932854597E-2</v>
      </c>
      <c r="T219">
        <v>4.4750994964094799E-2</v>
      </c>
      <c r="U219">
        <v>3.5800795971275799E-2</v>
      </c>
      <c r="V219">
        <v>2.9833996642729801E-2</v>
      </c>
      <c r="W219">
        <v>2.5571997122339801E-2</v>
      </c>
      <c r="X219">
        <v>2.23754974820474E-2</v>
      </c>
      <c r="Y219">
        <v>1.9889331095153201E-2</v>
      </c>
      <c r="Z219">
        <v>1.79003979856379E-2</v>
      </c>
      <c r="AA219">
        <v>8.9501989928189602E-3</v>
      </c>
      <c r="AB219">
        <v>5.96679932854597E-3</v>
      </c>
      <c r="AC219">
        <v>4.4750994964094801E-3</v>
      </c>
      <c r="AD219">
        <v>3.5800795971275799E-3</v>
      </c>
      <c r="AE219">
        <v>2.9833996642729798E-3</v>
      </c>
      <c r="AF219">
        <v>2.5571997122339801E-3</v>
      </c>
      <c r="AG219">
        <v>2.2375497482047401E-3</v>
      </c>
      <c r="AH219">
        <v>1.98893310951532E-3</v>
      </c>
      <c r="AI219">
        <v>1.79003979856379E-3</v>
      </c>
    </row>
    <row r="220" spans="1:35">
      <c r="A220">
        <v>2.5000000000000001E-2</v>
      </c>
      <c r="B220">
        <v>55</v>
      </c>
      <c r="C220">
        <v>2.9521393013788599</v>
      </c>
      <c r="D220">
        <v>2.46011608448238</v>
      </c>
      <c r="E220">
        <v>2.1086709295563302</v>
      </c>
      <c r="F220">
        <v>1.84508706336178</v>
      </c>
      <c r="G220">
        <v>1.6400773896549199</v>
      </c>
      <c r="H220">
        <v>1.47606965068943</v>
      </c>
      <c r="I220">
        <v>0.73803482534471498</v>
      </c>
      <c r="J220">
        <v>0.49202321689647699</v>
      </c>
      <c r="K220">
        <v>0.36901741267235699</v>
      </c>
      <c r="L220">
        <v>0.29521393013788599</v>
      </c>
      <c r="M220">
        <v>0.246011608448238</v>
      </c>
      <c r="N220">
        <v>0.210867092955632</v>
      </c>
      <c r="O220">
        <v>0.184508706336178</v>
      </c>
      <c r="P220">
        <v>0.16400773896549201</v>
      </c>
      <c r="Q220">
        <v>0.147606965068943</v>
      </c>
      <c r="R220">
        <v>7.3803482534471498E-2</v>
      </c>
      <c r="S220">
        <v>4.92023216896477E-2</v>
      </c>
      <c r="T220">
        <v>3.6901741267235701E-2</v>
      </c>
      <c r="U220">
        <v>2.9521393013788599E-2</v>
      </c>
      <c r="V220">
        <v>2.4601160844823802E-2</v>
      </c>
      <c r="W220">
        <v>2.1086709295563302E-2</v>
      </c>
      <c r="X220">
        <v>1.8450870633617798E-2</v>
      </c>
      <c r="Y220">
        <v>1.64007738965492E-2</v>
      </c>
      <c r="Z220">
        <v>1.4760696506894299E-2</v>
      </c>
      <c r="AA220">
        <v>7.3803482534471497E-3</v>
      </c>
      <c r="AB220">
        <v>4.9202321689647702E-3</v>
      </c>
      <c r="AC220">
        <v>3.6901741267235701E-3</v>
      </c>
      <c r="AD220">
        <v>2.9521393013788601E-3</v>
      </c>
      <c r="AE220">
        <v>2.4601160844823799E-3</v>
      </c>
      <c r="AF220">
        <v>2.1086709295563299E-3</v>
      </c>
      <c r="AG220">
        <v>1.84508706336178E-3</v>
      </c>
      <c r="AH220">
        <v>1.6400773896549201E-3</v>
      </c>
      <c r="AI220">
        <v>1.4760696506894301E-3</v>
      </c>
    </row>
    <row r="221" spans="1:35">
      <c r="A221">
        <v>2.5000000000000001E-2</v>
      </c>
      <c r="B221">
        <v>60</v>
      </c>
      <c r="C221">
        <v>2.5158831787471598</v>
      </c>
      <c r="D221">
        <v>2.0965693156226299</v>
      </c>
      <c r="E221">
        <v>1.79705941339083</v>
      </c>
      <c r="F221">
        <v>1.57242698671697</v>
      </c>
      <c r="G221">
        <v>1.39771287708175</v>
      </c>
      <c r="H221">
        <v>1.2579415893735799</v>
      </c>
      <c r="I221">
        <v>0.62897079468678996</v>
      </c>
      <c r="J221">
        <v>0.41931386312452601</v>
      </c>
      <c r="K221">
        <v>0.31448539734339498</v>
      </c>
      <c r="L221">
        <v>0.25158831787471603</v>
      </c>
      <c r="M221">
        <v>0.209656931562263</v>
      </c>
      <c r="N221">
        <v>0.17970594133908299</v>
      </c>
      <c r="O221">
        <v>0.15724269867169699</v>
      </c>
      <c r="P221">
        <v>0.13977128770817501</v>
      </c>
      <c r="Q221">
        <v>0.12579415893735801</v>
      </c>
      <c r="R221">
        <v>6.2897079468679007E-2</v>
      </c>
      <c r="S221">
        <v>4.19313863124526E-2</v>
      </c>
      <c r="T221">
        <v>3.1448539734339503E-2</v>
      </c>
      <c r="U221">
        <v>2.5158831787471601E-2</v>
      </c>
      <c r="V221">
        <v>2.09656931562263E-2</v>
      </c>
      <c r="W221">
        <v>1.7970594133908301E-2</v>
      </c>
      <c r="X221">
        <v>1.57242698671697E-2</v>
      </c>
      <c r="Y221">
        <v>1.39771287708175E-2</v>
      </c>
      <c r="Z221">
        <v>1.2579415893735801E-2</v>
      </c>
      <c r="AA221">
        <v>6.2897079468679003E-3</v>
      </c>
      <c r="AB221">
        <v>4.1931386312452704E-3</v>
      </c>
      <c r="AC221">
        <v>3.1448539734339502E-3</v>
      </c>
      <c r="AD221">
        <v>2.5158831787471599E-3</v>
      </c>
      <c r="AE221">
        <v>2.09656931562263E-3</v>
      </c>
      <c r="AF221">
        <v>1.79705941339082E-3</v>
      </c>
      <c r="AG221">
        <v>1.5724269867169701E-3</v>
      </c>
      <c r="AH221">
        <v>1.3977128770817501E-3</v>
      </c>
      <c r="AI221">
        <v>1.2579415893735799E-3</v>
      </c>
    </row>
    <row r="222" spans="1:35">
      <c r="A222">
        <v>2.5000000000000001E-2</v>
      </c>
      <c r="B222">
        <v>65</v>
      </c>
      <c r="C222">
        <v>2.1133194141745801</v>
      </c>
      <c r="D222">
        <v>1.76109951181215</v>
      </c>
      <c r="E222">
        <v>1.5095138672675501</v>
      </c>
      <c r="F222">
        <v>1.3208246338591101</v>
      </c>
      <c r="G222">
        <v>1.1740663412081001</v>
      </c>
      <c r="H222">
        <v>1.0566597070872901</v>
      </c>
      <c r="I222">
        <v>0.52832985354364503</v>
      </c>
      <c r="J222">
        <v>0.35221990236243</v>
      </c>
      <c r="K222">
        <v>0.26416492677182202</v>
      </c>
      <c r="L222">
        <v>0.21133194141745801</v>
      </c>
      <c r="M222">
        <v>0.176109951181215</v>
      </c>
      <c r="N222">
        <v>0.15095138672675501</v>
      </c>
      <c r="O222">
        <v>0.13208246338591101</v>
      </c>
      <c r="P222">
        <v>0.11740663412081</v>
      </c>
      <c r="Q222">
        <v>0.105665970708729</v>
      </c>
      <c r="R222">
        <v>5.2832985354364502E-2</v>
      </c>
      <c r="S222">
        <v>3.5221990236242999E-2</v>
      </c>
      <c r="T222">
        <v>2.6416492677182199E-2</v>
      </c>
      <c r="U222">
        <v>2.11331941417458E-2</v>
      </c>
      <c r="V222">
        <v>1.76109951181215E-2</v>
      </c>
      <c r="W222">
        <v>1.50951386726755E-2</v>
      </c>
      <c r="X222">
        <v>1.3208246338591099E-2</v>
      </c>
      <c r="Y222">
        <v>1.1740663412081E-2</v>
      </c>
      <c r="Z222">
        <v>1.05665970708729E-2</v>
      </c>
      <c r="AA222">
        <v>5.28329853543645E-3</v>
      </c>
      <c r="AB222">
        <v>3.5221990236243002E-3</v>
      </c>
      <c r="AC222">
        <v>2.6416492677182198E-3</v>
      </c>
      <c r="AD222">
        <v>2.1133194141745798E-3</v>
      </c>
      <c r="AE222">
        <v>1.7610995118121501E-3</v>
      </c>
      <c r="AF222">
        <v>1.50951386726755E-3</v>
      </c>
      <c r="AG222">
        <v>1.3208246338591099E-3</v>
      </c>
      <c r="AH222">
        <v>1.1740663412081001E-3</v>
      </c>
      <c r="AI222">
        <v>1.0566597070872799E-3</v>
      </c>
    </row>
    <row r="223" spans="1:35">
      <c r="A223">
        <v>2.5000000000000001E-2</v>
      </c>
      <c r="B223">
        <v>70</v>
      </c>
      <c r="C223">
        <v>1.80645408539465</v>
      </c>
      <c r="D223">
        <v>1.5053784044955401</v>
      </c>
      <c r="E223">
        <v>1.2903243467104599</v>
      </c>
      <c r="F223">
        <v>1.12903380337165</v>
      </c>
      <c r="G223">
        <v>1.00358560299702</v>
      </c>
      <c r="H223">
        <v>0.90322704269732601</v>
      </c>
      <c r="I223">
        <v>0.45161352134866301</v>
      </c>
      <c r="J223">
        <v>0.30107568089910802</v>
      </c>
      <c r="K223">
        <v>0.225806760674331</v>
      </c>
      <c r="L223">
        <v>0.18064540853946501</v>
      </c>
      <c r="M223">
        <v>0.15053784044955401</v>
      </c>
      <c r="N223">
        <v>0.129032434671046</v>
      </c>
      <c r="O223">
        <v>0.112903380337165</v>
      </c>
      <c r="P223">
        <v>0.100358560299702</v>
      </c>
      <c r="Q223">
        <v>9.0322704269732504E-2</v>
      </c>
      <c r="R223">
        <v>4.5161352134866203E-2</v>
      </c>
      <c r="S223">
        <v>3.0107568089910799E-2</v>
      </c>
      <c r="T223">
        <v>2.2580676067433102E-2</v>
      </c>
      <c r="U223">
        <v>1.8064540853946501E-2</v>
      </c>
      <c r="V223">
        <v>1.5053784044955399E-2</v>
      </c>
      <c r="W223">
        <v>1.29032434671046E-2</v>
      </c>
      <c r="X223">
        <v>1.1290338033716501E-2</v>
      </c>
      <c r="Y223">
        <v>1.0035856029970199E-2</v>
      </c>
      <c r="Z223">
        <v>9.0322704269732608E-3</v>
      </c>
      <c r="AA223">
        <v>4.5161352134866304E-3</v>
      </c>
      <c r="AB223">
        <v>3.0107568089910801E-3</v>
      </c>
      <c r="AC223">
        <v>2.25806760674331E-3</v>
      </c>
      <c r="AD223">
        <v>1.80645408539465E-3</v>
      </c>
      <c r="AE223">
        <v>1.5053784044955401E-3</v>
      </c>
      <c r="AF223">
        <v>1.2903243467104601E-3</v>
      </c>
      <c r="AG223">
        <v>1.12903380337165E-3</v>
      </c>
      <c r="AH223">
        <v>1.0035856029970199E-3</v>
      </c>
      <c r="AI223">
        <v>9.0322704269732597E-4</v>
      </c>
    </row>
    <row r="224" spans="1:35">
      <c r="A224">
        <v>2.5000000000000001E-2</v>
      </c>
      <c r="B224">
        <v>75</v>
      </c>
      <c r="C224">
        <v>1.5765136372081301</v>
      </c>
      <c r="D224">
        <v>1.31376136434011</v>
      </c>
      <c r="E224">
        <v>1.12608116943438</v>
      </c>
      <c r="F224">
        <v>0.98532102325508297</v>
      </c>
      <c r="G224">
        <v>0.87584090956007399</v>
      </c>
      <c r="H224">
        <v>0.78825681860406605</v>
      </c>
      <c r="I224">
        <v>0.39412840930203302</v>
      </c>
      <c r="J224">
        <v>0.262752272868022</v>
      </c>
      <c r="K224">
        <v>0.19706420465101601</v>
      </c>
      <c r="L224">
        <v>0.15765136372081301</v>
      </c>
      <c r="M224">
        <v>0.131376136434011</v>
      </c>
      <c r="N224">
        <v>0.112608116943438</v>
      </c>
      <c r="O224">
        <v>9.8532102325508297E-2</v>
      </c>
      <c r="P224">
        <v>8.7584090956007402E-2</v>
      </c>
      <c r="Q224">
        <v>7.8825681860406699E-2</v>
      </c>
      <c r="R224">
        <v>3.9412840930203301E-2</v>
      </c>
      <c r="S224">
        <v>2.6275227286802198E-2</v>
      </c>
      <c r="T224">
        <v>1.9706420465101598E-2</v>
      </c>
      <c r="U224">
        <v>1.5765136372081299E-2</v>
      </c>
      <c r="V224">
        <v>1.3137613643401099E-2</v>
      </c>
      <c r="W224">
        <v>1.12608116943438E-2</v>
      </c>
      <c r="X224">
        <v>9.8532102325508408E-3</v>
      </c>
      <c r="Y224">
        <v>8.7584090956007409E-3</v>
      </c>
      <c r="Z224">
        <v>7.8825681860406598E-3</v>
      </c>
      <c r="AA224">
        <v>3.9412840930203299E-3</v>
      </c>
      <c r="AB224">
        <v>2.6275227286802201E-3</v>
      </c>
      <c r="AC224">
        <v>1.9706420465101602E-3</v>
      </c>
      <c r="AD224">
        <v>1.5765136372081301E-3</v>
      </c>
      <c r="AE224">
        <v>1.31376136434011E-3</v>
      </c>
      <c r="AF224">
        <v>1.1260811694343801E-3</v>
      </c>
      <c r="AG224">
        <v>9.8532102325508291E-4</v>
      </c>
      <c r="AH224">
        <v>8.7584090956007398E-4</v>
      </c>
      <c r="AI224">
        <v>7.88256818604067E-4</v>
      </c>
    </row>
    <row r="225" spans="1:35">
      <c r="A225">
        <v>2.5000000000000001E-2</v>
      </c>
      <c r="B225">
        <v>80</v>
      </c>
      <c r="C225">
        <v>1.4407486727543899</v>
      </c>
      <c r="D225">
        <v>1.20062389396199</v>
      </c>
      <c r="E225">
        <v>1.0291061948245599</v>
      </c>
      <c r="F225">
        <v>0.90046792047149704</v>
      </c>
      <c r="G225">
        <v>0.80041592930799799</v>
      </c>
      <c r="H225">
        <v>0.72037433637719805</v>
      </c>
      <c r="I225">
        <v>0.36018716818859903</v>
      </c>
      <c r="J225">
        <v>0.24012477879239899</v>
      </c>
      <c r="K225">
        <v>0.18009358409429899</v>
      </c>
      <c r="L225">
        <v>0.144074867275439</v>
      </c>
      <c r="M225">
        <v>0.120062389396199</v>
      </c>
      <c r="N225">
        <v>0.102910619482456</v>
      </c>
      <c r="O225">
        <v>9.0046792047149798E-2</v>
      </c>
      <c r="P225">
        <v>8.0041592930799793E-2</v>
      </c>
      <c r="Q225">
        <v>7.2037433637719805E-2</v>
      </c>
      <c r="R225">
        <v>3.6018716818859903E-2</v>
      </c>
      <c r="S225">
        <v>2.40124778792399E-2</v>
      </c>
      <c r="T225">
        <v>1.8009358409429899E-2</v>
      </c>
      <c r="U225">
        <v>1.4407486727543901E-2</v>
      </c>
      <c r="V225">
        <v>1.20062389396199E-2</v>
      </c>
      <c r="W225">
        <v>1.0291061948245601E-2</v>
      </c>
      <c r="X225">
        <v>9.0046792047149792E-3</v>
      </c>
      <c r="Y225">
        <v>8.0041592930799807E-3</v>
      </c>
      <c r="Z225">
        <v>7.2037433637719903E-3</v>
      </c>
      <c r="AA225">
        <v>3.6018716818859899E-3</v>
      </c>
      <c r="AB225">
        <v>2.40124778792399E-3</v>
      </c>
      <c r="AC225">
        <v>1.80093584094299E-3</v>
      </c>
      <c r="AD225">
        <v>1.4407486727543899E-3</v>
      </c>
      <c r="AE225">
        <v>1.20062389396199E-3</v>
      </c>
      <c r="AF225">
        <v>1.02910619482456E-3</v>
      </c>
      <c r="AG225">
        <v>9.00467920471499E-4</v>
      </c>
      <c r="AH225">
        <v>8.0041592930799803E-4</v>
      </c>
      <c r="AI225">
        <v>7.2037433637719799E-4</v>
      </c>
    </row>
    <row r="226" spans="1:35">
      <c r="A226">
        <v>2.5000000000000001E-2</v>
      </c>
      <c r="B226">
        <v>85</v>
      </c>
      <c r="C226">
        <v>1.26520099803456</v>
      </c>
      <c r="D226">
        <v>1.0543341650288001</v>
      </c>
      <c r="E226">
        <v>0.90371499859612003</v>
      </c>
      <c r="F226">
        <v>0.79075062377160399</v>
      </c>
      <c r="G226">
        <v>0.702889443352537</v>
      </c>
      <c r="H226">
        <v>0.63260049901728299</v>
      </c>
      <c r="I226">
        <v>0.316300249508641</v>
      </c>
      <c r="J226">
        <v>0.21086683300576101</v>
      </c>
      <c r="K226">
        <v>0.15815012475432</v>
      </c>
      <c r="L226">
        <v>0.12652009980345599</v>
      </c>
      <c r="M226">
        <v>0.10543341650288</v>
      </c>
      <c r="N226">
        <v>9.0371499859612001E-2</v>
      </c>
      <c r="O226">
        <v>7.9075062377160402E-2</v>
      </c>
      <c r="P226">
        <v>7.0288944335253706E-2</v>
      </c>
      <c r="Q226">
        <v>6.3260049901728399E-2</v>
      </c>
      <c r="R226">
        <v>3.16300249508642E-2</v>
      </c>
      <c r="S226">
        <v>2.1086683300576101E-2</v>
      </c>
      <c r="T226">
        <v>1.58150124754321E-2</v>
      </c>
      <c r="U226">
        <v>1.26520099803456E-2</v>
      </c>
      <c r="V226">
        <v>1.0543341650288E-2</v>
      </c>
      <c r="W226">
        <v>9.0371499859611907E-3</v>
      </c>
      <c r="X226">
        <v>7.9075062377160499E-3</v>
      </c>
      <c r="Y226">
        <v>7.0288944335253701E-3</v>
      </c>
      <c r="Z226">
        <v>6.3260049901728401E-3</v>
      </c>
      <c r="AA226">
        <v>3.16300249508642E-3</v>
      </c>
      <c r="AB226">
        <v>2.1086683300576099E-3</v>
      </c>
      <c r="AC226">
        <v>1.58150124754321E-3</v>
      </c>
      <c r="AD226">
        <v>1.2652009980345599E-3</v>
      </c>
      <c r="AE226">
        <v>1.0543341650288E-3</v>
      </c>
      <c r="AF226">
        <v>9.03714998596119E-4</v>
      </c>
      <c r="AG226">
        <v>7.9075062377160501E-4</v>
      </c>
      <c r="AH226">
        <v>7.0288944335253703E-4</v>
      </c>
      <c r="AI226">
        <v>6.3260049901728396E-4</v>
      </c>
    </row>
    <row r="227" spans="1:35">
      <c r="A227">
        <v>2.5000000000000001E-2</v>
      </c>
      <c r="B227">
        <v>90</v>
      </c>
      <c r="C227">
        <v>1.1633213131951901</v>
      </c>
      <c r="D227">
        <v>0.96943442766265997</v>
      </c>
      <c r="E227">
        <v>0.83094379513942296</v>
      </c>
      <c r="F227">
        <v>0.72707582074699495</v>
      </c>
      <c r="G227">
        <v>0.64628961844177302</v>
      </c>
      <c r="H227">
        <v>0.58166065659759603</v>
      </c>
      <c r="I227">
        <v>0.29083032829879801</v>
      </c>
      <c r="J227">
        <v>0.193886885532532</v>
      </c>
      <c r="K227">
        <v>0.14541516414939901</v>
      </c>
      <c r="L227">
        <v>0.116332131319519</v>
      </c>
      <c r="M227">
        <v>9.6943442766266E-2</v>
      </c>
      <c r="N227">
        <v>8.3094379513942301E-2</v>
      </c>
      <c r="O227">
        <v>7.2707582074699503E-2</v>
      </c>
      <c r="P227">
        <v>6.4628961844177296E-2</v>
      </c>
      <c r="Q227">
        <v>5.8166065659759597E-2</v>
      </c>
      <c r="R227">
        <v>2.9083032829879799E-2</v>
      </c>
      <c r="S227">
        <v>1.9388688553253201E-2</v>
      </c>
      <c r="T227">
        <v>1.4541516414939899E-2</v>
      </c>
      <c r="U227">
        <v>1.1633213131951901E-2</v>
      </c>
      <c r="V227">
        <v>9.6943442766266093E-3</v>
      </c>
      <c r="W227">
        <v>8.3094379513942301E-3</v>
      </c>
      <c r="X227">
        <v>7.2707582074699496E-3</v>
      </c>
      <c r="Y227">
        <v>6.4628961844177303E-3</v>
      </c>
      <c r="Z227">
        <v>5.8166065659759599E-3</v>
      </c>
      <c r="AA227">
        <v>2.9083032829879799E-3</v>
      </c>
      <c r="AB227">
        <v>1.93886885532532E-3</v>
      </c>
      <c r="AC227">
        <v>1.45415164149399E-3</v>
      </c>
      <c r="AD227">
        <v>1.16332131319519E-3</v>
      </c>
      <c r="AE227">
        <v>9.6943442766265998E-4</v>
      </c>
      <c r="AF227">
        <v>8.3094379513942295E-4</v>
      </c>
      <c r="AG227">
        <v>7.2707582074699499E-4</v>
      </c>
      <c r="AH227">
        <v>6.4628961844177401E-4</v>
      </c>
      <c r="AI227">
        <v>5.8166065659759597E-4</v>
      </c>
    </row>
    <row r="228" spans="1:35">
      <c r="A228">
        <v>2.5000000000000001E-2</v>
      </c>
      <c r="B228">
        <v>95</v>
      </c>
      <c r="C228">
        <v>1.0699399043089901</v>
      </c>
      <c r="D228">
        <v>0.89161658692416301</v>
      </c>
      <c r="E228">
        <v>0.76424278879214003</v>
      </c>
      <c r="F228">
        <v>0.66871244019312204</v>
      </c>
      <c r="G228">
        <v>0.59441105794944205</v>
      </c>
      <c r="H228">
        <v>0.53496995215449705</v>
      </c>
      <c r="I228">
        <v>0.26748497607724803</v>
      </c>
      <c r="J228">
        <v>0.17832331738483201</v>
      </c>
      <c r="K228">
        <v>0.13374248803862401</v>
      </c>
      <c r="L228">
        <v>0.10699399043089899</v>
      </c>
      <c r="M228">
        <v>8.9161658692416296E-2</v>
      </c>
      <c r="N228">
        <v>7.6424278879214005E-2</v>
      </c>
      <c r="O228">
        <v>6.6871244019312201E-2</v>
      </c>
      <c r="P228">
        <v>5.9441105794944202E-2</v>
      </c>
      <c r="Q228">
        <v>5.3496995215449802E-2</v>
      </c>
      <c r="R228">
        <v>2.6748497607724901E-2</v>
      </c>
      <c r="S228">
        <v>1.7832331738483202E-2</v>
      </c>
      <c r="T228">
        <v>1.33742488038624E-2</v>
      </c>
      <c r="U228">
        <v>1.06993990430899E-2</v>
      </c>
      <c r="V228">
        <v>8.9161658692416303E-3</v>
      </c>
      <c r="W228">
        <v>7.6424278879213998E-3</v>
      </c>
      <c r="X228">
        <v>6.6871244019312201E-3</v>
      </c>
      <c r="Y228">
        <v>5.9441105794944202E-3</v>
      </c>
      <c r="Z228">
        <v>5.3496995215449802E-3</v>
      </c>
      <c r="AA228">
        <v>2.6748497607724901E-3</v>
      </c>
      <c r="AB228">
        <v>1.78323317384832E-3</v>
      </c>
      <c r="AC228">
        <v>1.3374248803862401E-3</v>
      </c>
      <c r="AD228">
        <v>1.0699399043089901E-3</v>
      </c>
      <c r="AE228">
        <v>8.9161658692416305E-4</v>
      </c>
      <c r="AF228">
        <v>7.6424278879214005E-4</v>
      </c>
      <c r="AG228">
        <v>6.6871244019312199E-4</v>
      </c>
      <c r="AH228">
        <v>5.94411057949442E-4</v>
      </c>
      <c r="AI228">
        <v>5.3496995215449798E-4</v>
      </c>
    </row>
    <row r="229" spans="1:35">
      <c r="A229">
        <v>2.5000000000000001E-2</v>
      </c>
      <c r="B229">
        <v>100</v>
      </c>
      <c r="C229">
        <v>0.98614197630661904</v>
      </c>
      <c r="D229">
        <v>0.82178498025551505</v>
      </c>
      <c r="E229">
        <v>0.704387125933299</v>
      </c>
      <c r="F229">
        <v>0.61633873519163596</v>
      </c>
      <c r="G229">
        <v>0.54785665350367696</v>
      </c>
      <c r="H229">
        <v>0.49307098815330902</v>
      </c>
      <c r="I229">
        <v>0.24653549407665401</v>
      </c>
      <c r="J229">
        <v>0.16435699605110299</v>
      </c>
      <c r="K229">
        <v>0.12326774703832701</v>
      </c>
      <c r="L229">
        <v>9.8614197630661898E-2</v>
      </c>
      <c r="M229">
        <v>8.2178498025551494E-2</v>
      </c>
      <c r="N229">
        <v>7.04387125933299E-2</v>
      </c>
      <c r="O229">
        <v>6.1633873519163697E-2</v>
      </c>
      <c r="P229">
        <v>5.4785665350367697E-2</v>
      </c>
      <c r="Q229">
        <v>4.9307098815330901E-2</v>
      </c>
      <c r="R229">
        <v>2.4653549407665402E-2</v>
      </c>
      <c r="S229">
        <v>1.64356996051103E-2</v>
      </c>
      <c r="T229">
        <v>1.2326774703832701E-2</v>
      </c>
      <c r="U229">
        <v>9.8614197630661898E-3</v>
      </c>
      <c r="V229">
        <v>8.2178498025551501E-3</v>
      </c>
      <c r="W229">
        <v>7.0438712593329901E-3</v>
      </c>
      <c r="X229">
        <v>6.1633873519163704E-3</v>
      </c>
      <c r="Y229">
        <v>5.4785665350367699E-3</v>
      </c>
      <c r="Z229">
        <v>4.9307098815330897E-3</v>
      </c>
      <c r="AA229">
        <v>2.4653549407665401E-3</v>
      </c>
      <c r="AB229">
        <v>1.64356996051103E-3</v>
      </c>
      <c r="AC229">
        <v>1.23267747038327E-3</v>
      </c>
      <c r="AD229">
        <v>9.8614197630661894E-4</v>
      </c>
      <c r="AE229">
        <v>8.2178498025551596E-4</v>
      </c>
      <c r="AF229">
        <v>7.0438712593329895E-4</v>
      </c>
      <c r="AG229">
        <v>6.16338735191636E-4</v>
      </c>
      <c r="AH229">
        <v>5.4785665350367695E-4</v>
      </c>
      <c r="AI229">
        <v>4.9307098815330904E-4</v>
      </c>
    </row>
    <row r="230" spans="1:35">
      <c r="A230">
        <v>0.03</v>
      </c>
      <c r="B230">
        <v>0.1</v>
      </c>
      <c r="C230">
        <v>4661.1493944130098</v>
      </c>
      <c r="D230">
        <v>3884.2911620108398</v>
      </c>
      <c r="E230">
        <v>3329.3924245807202</v>
      </c>
      <c r="F230">
        <v>2913.2183715081201</v>
      </c>
      <c r="G230">
        <v>2589.52744134056</v>
      </c>
      <c r="H230">
        <v>2330.5746972064999</v>
      </c>
      <c r="I230">
        <v>1165.2873486032499</v>
      </c>
      <c r="J230">
        <v>776.85823240216905</v>
      </c>
      <c r="K230">
        <v>582.64367430162599</v>
      </c>
      <c r="L230">
        <v>466.11493944130001</v>
      </c>
      <c r="M230">
        <v>388.42911620108401</v>
      </c>
      <c r="N230">
        <v>332.93924245807199</v>
      </c>
      <c r="O230">
        <v>291.321837150813</v>
      </c>
      <c r="P230">
        <v>258.95274413405599</v>
      </c>
      <c r="Q230">
        <v>233.05746972065</v>
      </c>
      <c r="R230">
        <v>116.528734860325</v>
      </c>
      <c r="S230">
        <v>77.685823240216905</v>
      </c>
      <c r="T230">
        <v>58.264367430162601</v>
      </c>
      <c r="U230">
        <v>46.611493944129997</v>
      </c>
      <c r="V230">
        <v>38.842911620108403</v>
      </c>
      <c r="W230">
        <v>33.293924245807098</v>
      </c>
      <c r="X230">
        <v>29.1321837150813</v>
      </c>
      <c r="Y230">
        <v>25.895274413405598</v>
      </c>
      <c r="Z230">
        <v>23.305746972064998</v>
      </c>
      <c r="AA230">
        <v>11.652873486032499</v>
      </c>
      <c r="AB230">
        <v>7.7685823240216703</v>
      </c>
      <c r="AC230">
        <v>5.8264367430162496</v>
      </c>
      <c r="AD230">
        <v>4.661149394413</v>
      </c>
      <c r="AE230">
        <v>3.8842911620108298</v>
      </c>
      <c r="AF230">
        <v>3.3293924245807198</v>
      </c>
      <c r="AG230">
        <v>2.9132183715081199</v>
      </c>
      <c r="AH230">
        <v>2.58952744134056</v>
      </c>
      <c r="AI230">
        <v>2.3305746972065</v>
      </c>
    </row>
    <row r="231" spans="1:35">
      <c r="A231">
        <v>0.03</v>
      </c>
      <c r="B231">
        <v>0.2</v>
      </c>
      <c r="C231">
        <v>2326.9833790922098</v>
      </c>
      <c r="D231">
        <v>1939.1528159101699</v>
      </c>
      <c r="E231">
        <v>1662.1309850658599</v>
      </c>
      <c r="F231">
        <v>1454.3646119326299</v>
      </c>
      <c r="G231">
        <v>1292.76854394011</v>
      </c>
      <c r="H231">
        <v>1163.4916895460999</v>
      </c>
      <c r="I231">
        <v>581.745844773052</v>
      </c>
      <c r="J231">
        <v>387.83056318203398</v>
      </c>
      <c r="K231">
        <v>290.872922386526</v>
      </c>
      <c r="L231">
        <v>232.69833790921999</v>
      </c>
      <c r="M231">
        <v>193.91528159101699</v>
      </c>
      <c r="N231">
        <v>166.21309850658599</v>
      </c>
      <c r="O231">
        <v>145.436461193263</v>
      </c>
      <c r="P231">
        <v>129.276854394011</v>
      </c>
      <c r="Q231">
        <v>116.34916895460999</v>
      </c>
      <c r="R231">
        <v>58.174584477305203</v>
      </c>
      <c r="S231">
        <v>38.783056318203499</v>
      </c>
      <c r="T231">
        <v>29.087292238652601</v>
      </c>
      <c r="U231">
        <v>23.2698337909221</v>
      </c>
      <c r="V231">
        <v>19.3915281591017</v>
      </c>
      <c r="W231">
        <v>16.621309850658601</v>
      </c>
      <c r="X231">
        <v>14.543646119326301</v>
      </c>
      <c r="Y231">
        <v>12.927685439401101</v>
      </c>
      <c r="Z231">
        <v>11.634916895461</v>
      </c>
      <c r="AA231">
        <v>5.8174584477305302</v>
      </c>
      <c r="AB231">
        <v>3.8783056318203499</v>
      </c>
      <c r="AC231">
        <v>2.9087292238652598</v>
      </c>
      <c r="AD231">
        <v>2.3269833790922099</v>
      </c>
      <c r="AE231">
        <v>1.9391528159101701</v>
      </c>
      <c r="AF231">
        <v>1.6621309850658601</v>
      </c>
      <c r="AG231">
        <v>1.4543646119326299</v>
      </c>
      <c r="AH231">
        <v>1.29276854394011</v>
      </c>
      <c r="AI231">
        <v>1.1634916895461</v>
      </c>
    </row>
    <row r="232" spans="1:35">
      <c r="A232">
        <v>0.03</v>
      </c>
      <c r="B232">
        <v>0.3</v>
      </c>
      <c r="C232">
        <v>1352.79006402103</v>
      </c>
      <c r="D232">
        <v>1127.3250533508599</v>
      </c>
      <c r="E232">
        <v>966.27861715788003</v>
      </c>
      <c r="F232">
        <v>845.49379001314605</v>
      </c>
      <c r="G232">
        <v>751.55003556724103</v>
      </c>
      <c r="H232">
        <v>676.39503201051605</v>
      </c>
      <c r="I232">
        <v>338.19751600525802</v>
      </c>
      <c r="J232">
        <v>225.46501067017201</v>
      </c>
      <c r="K232">
        <v>169.09875800262901</v>
      </c>
      <c r="L232">
        <v>135.27900640210299</v>
      </c>
      <c r="M232">
        <v>112.732505335086</v>
      </c>
      <c r="N232">
        <v>96.627861715788001</v>
      </c>
      <c r="O232">
        <v>84.549379001314506</v>
      </c>
      <c r="P232">
        <v>75.155003556724097</v>
      </c>
      <c r="Q232">
        <v>67.639503201051696</v>
      </c>
      <c r="R232">
        <v>33.819751600525798</v>
      </c>
      <c r="S232">
        <v>22.5465010670172</v>
      </c>
      <c r="T232">
        <v>16.909875800262899</v>
      </c>
      <c r="U232">
        <v>13.5279006402103</v>
      </c>
      <c r="V232">
        <v>11.2732505335086</v>
      </c>
      <c r="W232">
        <v>9.6627861715788192</v>
      </c>
      <c r="X232">
        <v>8.4549379001314602</v>
      </c>
      <c r="Y232">
        <v>7.51550035567241</v>
      </c>
      <c r="Z232">
        <v>6.7639503201051703</v>
      </c>
      <c r="AA232">
        <v>3.3819751600525798</v>
      </c>
      <c r="AB232">
        <v>2.2546501067017202</v>
      </c>
      <c r="AC232">
        <v>1.6909875800262899</v>
      </c>
      <c r="AD232">
        <v>1.35279006402103</v>
      </c>
      <c r="AE232">
        <v>1.1273250533508601</v>
      </c>
      <c r="AF232">
        <v>0.96627861715788099</v>
      </c>
      <c r="AG232">
        <v>0.84549379001314595</v>
      </c>
      <c r="AH232">
        <v>0.75155003556724098</v>
      </c>
      <c r="AI232">
        <v>0.67639503201051698</v>
      </c>
    </row>
    <row r="233" spans="1:35">
      <c r="A233">
        <v>0.03</v>
      </c>
      <c r="B233">
        <v>0.4</v>
      </c>
      <c r="C233">
        <v>1031.7833128346899</v>
      </c>
      <c r="D233">
        <v>859.81942736224403</v>
      </c>
      <c r="E233">
        <v>736.98808059620796</v>
      </c>
      <c r="F233">
        <v>644.86457052168305</v>
      </c>
      <c r="G233">
        <v>573.21295157482905</v>
      </c>
      <c r="H233">
        <v>515.89165641734598</v>
      </c>
      <c r="I233">
        <v>257.94582820867299</v>
      </c>
      <c r="J233">
        <v>171.963885472448</v>
      </c>
      <c r="K233">
        <v>128.97291410433601</v>
      </c>
      <c r="L233">
        <v>103.17833128346901</v>
      </c>
      <c r="M233">
        <v>85.981942736224397</v>
      </c>
      <c r="N233">
        <v>73.698808059620902</v>
      </c>
      <c r="O233">
        <v>64.486457052168205</v>
      </c>
      <c r="P233">
        <v>57.321295157482901</v>
      </c>
      <c r="Q233">
        <v>51.589165641734603</v>
      </c>
      <c r="R233">
        <v>25.794582820867301</v>
      </c>
      <c r="S233">
        <v>17.196388547244801</v>
      </c>
      <c r="T233">
        <v>12.897291410433599</v>
      </c>
      <c r="U233">
        <v>10.3178331283469</v>
      </c>
      <c r="V233">
        <v>8.5981942736224397</v>
      </c>
      <c r="W233">
        <v>7.3698808059620902</v>
      </c>
      <c r="X233">
        <v>6.4486457052168298</v>
      </c>
      <c r="Y233">
        <v>5.7321295157482899</v>
      </c>
      <c r="Z233">
        <v>5.1589165641734596</v>
      </c>
      <c r="AA233">
        <v>2.5794582820867298</v>
      </c>
      <c r="AB233">
        <v>1.7196388547244801</v>
      </c>
      <c r="AC233">
        <v>1.28972914104336</v>
      </c>
      <c r="AD233">
        <v>1.03178331283469</v>
      </c>
      <c r="AE233">
        <v>0.85981942736224304</v>
      </c>
      <c r="AF233">
        <v>0.73698808059620902</v>
      </c>
      <c r="AG233">
        <v>0.644864570521683</v>
      </c>
      <c r="AH233">
        <v>0.57321295157482899</v>
      </c>
      <c r="AI233">
        <v>0.51589165641734602</v>
      </c>
    </row>
    <row r="234" spans="1:35">
      <c r="A234">
        <v>0.03</v>
      </c>
      <c r="B234">
        <v>0.5</v>
      </c>
      <c r="C234">
        <v>688.64522150325797</v>
      </c>
      <c r="D234">
        <v>573.87101791938198</v>
      </c>
      <c r="E234">
        <v>491.88944393089901</v>
      </c>
      <c r="F234">
        <v>430.403263439537</v>
      </c>
      <c r="G234">
        <v>382.58067861292102</v>
      </c>
      <c r="H234">
        <v>344.32261075162899</v>
      </c>
      <c r="I234">
        <v>172.16130537581401</v>
      </c>
      <c r="J234">
        <v>114.774203583876</v>
      </c>
      <c r="K234">
        <v>86.080652687907303</v>
      </c>
      <c r="L234">
        <v>68.864522150325797</v>
      </c>
      <c r="M234">
        <v>57.3871017919382</v>
      </c>
      <c r="N234">
        <v>49.188944393089898</v>
      </c>
      <c r="O234">
        <v>43.040326343953602</v>
      </c>
      <c r="P234">
        <v>38.258067861292197</v>
      </c>
      <c r="Q234">
        <v>34.432261075162899</v>
      </c>
      <c r="R234">
        <v>17.2161305375814</v>
      </c>
      <c r="S234">
        <v>11.477420358387601</v>
      </c>
      <c r="T234">
        <v>8.60806526879073</v>
      </c>
      <c r="U234">
        <v>6.8864522150325902</v>
      </c>
      <c r="V234">
        <v>5.73871017919382</v>
      </c>
      <c r="W234">
        <v>4.91889443930899</v>
      </c>
      <c r="X234">
        <v>4.3040326343953597</v>
      </c>
      <c r="Y234">
        <v>3.8258067861292102</v>
      </c>
      <c r="Z234">
        <v>3.4432261075162902</v>
      </c>
      <c r="AA234">
        <v>1.72161305375814</v>
      </c>
      <c r="AB234">
        <v>1.14774203583876</v>
      </c>
      <c r="AC234">
        <v>0.860806526879074</v>
      </c>
      <c r="AD234">
        <v>0.68864522150325902</v>
      </c>
      <c r="AE234">
        <v>0.573871017919382</v>
      </c>
      <c r="AF234">
        <v>0.49188944393089801</v>
      </c>
      <c r="AG234">
        <v>0.430403263439537</v>
      </c>
      <c r="AH234">
        <v>0.382580678612921</v>
      </c>
      <c r="AI234">
        <v>0.34432261075162901</v>
      </c>
    </row>
    <row r="235" spans="1:35">
      <c r="A235">
        <v>0.03</v>
      </c>
      <c r="B235">
        <v>0.6</v>
      </c>
      <c r="C235">
        <v>541.746663336815</v>
      </c>
      <c r="D235">
        <v>451.455552780679</v>
      </c>
      <c r="E235">
        <v>386.96190238344002</v>
      </c>
      <c r="F235">
        <v>338.59166458550902</v>
      </c>
      <c r="G235">
        <v>300.97036852045198</v>
      </c>
      <c r="H235">
        <v>270.87333166840699</v>
      </c>
      <c r="I235">
        <v>135.43666583420301</v>
      </c>
      <c r="J235">
        <v>90.291110556135806</v>
      </c>
      <c r="K235">
        <v>67.718332917101904</v>
      </c>
      <c r="L235">
        <v>54.1746663336815</v>
      </c>
      <c r="M235">
        <v>45.145555278067903</v>
      </c>
      <c r="N235">
        <v>38.696190238343902</v>
      </c>
      <c r="O235">
        <v>33.859166458550902</v>
      </c>
      <c r="P235">
        <v>30.097036852045299</v>
      </c>
      <c r="Q235">
        <v>27.0873331668407</v>
      </c>
      <c r="R235">
        <v>13.5436665834203</v>
      </c>
      <c r="S235">
        <v>9.0291110556135799</v>
      </c>
      <c r="T235">
        <v>6.7718332917101902</v>
      </c>
      <c r="U235">
        <v>5.41746663336815</v>
      </c>
      <c r="V235">
        <v>4.5145555278067899</v>
      </c>
      <c r="W235">
        <v>3.8696190238343902</v>
      </c>
      <c r="X235">
        <v>3.3859166458550898</v>
      </c>
      <c r="Y235">
        <v>3.00970368520453</v>
      </c>
      <c r="Z235">
        <v>2.7087333166840701</v>
      </c>
      <c r="AA235">
        <v>1.35436665834203</v>
      </c>
      <c r="AB235">
        <v>0.90291110556135901</v>
      </c>
      <c r="AC235">
        <v>0.67718332917101898</v>
      </c>
      <c r="AD235">
        <v>0.54174666333681498</v>
      </c>
      <c r="AE235">
        <v>0.451455552780679</v>
      </c>
      <c r="AF235">
        <v>0.38696190238343903</v>
      </c>
      <c r="AG235">
        <v>0.33859166458550899</v>
      </c>
      <c r="AH235">
        <v>0.300970368520453</v>
      </c>
      <c r="AI235">
        <v>0.27087333166840699</v>
      </c>
    </row>
    <row r="236" spans="1:35">
      <c r="A236">
        <v>0.03</v>
      </c>
      <c r="B236">
        <v>0.7</v>
      </c>
      <c r="C236">
        <v>441.920946941171</v>
      </c>
      <c r="D236">
        <v>368.26745578430899</v>
      </c>
      <c r="E236">
        <v>315.65781924369298</v>
      </c>
      <c r="F236">
        <v>276.20059183823201</v>
      </c>
      <c r="G236">
        <v>245.51163718953899</v>
      </c>
      <c r="H236">
        <v>220.96047347058499</v>
      </c>
      <c r="I236">
        <v>110.480236735292</v>
      </c>
      <c r="J236">
        <v>73.653491156861904</v>
      </c>
      <c r="K236">
        <v>55.240118367646403</v>
      </c>
      <c r="L236">
        <v>44.192094694117102</v>
      </c>
      <c r="M236">
        <v>36.826745578430902</v>
      </c>
      <c r="N236">
        <v>31.565781924369301</v>
      </c>
      <c r="O236">
        <v>27.620059183823201</v>
      </c>
      <c r="P236">
        <v>24.551163718953902</v>
      </c>
      <c r="Q236">
        <v>22.096047347058501</v>
      </c>
      <c r="R236">
        <v>11.048023673529199</v>
      </c>
      <c r="S236">
        <v>7.3653491156861897</v>
      </c>
      <c r="T236">
        <v>5.5240118367646396</v>
      </c>
      <c r="U236">
        <v>4.4192094694117099</v>
      </c>
      <c r="V236">
        <v>3.6826745578430899</v>
      </c>
      <c r="W236">
        <v>3.1565781924369301</v>
      </c>
      <c r="X236">
        <v>2.7620059183823198</v>
      </c>
      <c r="Y236">
        <v>2.4551163718953899</v>
      </c>
      <c r="Z236">
        <v>2.2096047347058501</v>
      </c>
      <c r="AA236">
        <v>1.1048023673529199</v>
      </c>
      <c r="AB236">
        <v>0.73653491156861794</v>
      </c>
      <c r="AC236">
        <v>0.55240118367646396</v>
      </c>
      <c r="AD236">
        <v>0.44192094694117101</v>
      </c>
      <c r="AE236">
        <v>0.36826745578430897</v>
      </c>
      <c r="AF236">
        <v>0.31565781924369302</v>
      </c>
      <c r="AG236">
        <v>0.27620059183823198</v>
      </c>
      <c r="AH236">
        <v>0.245511637189539</v>
      </c>
      <c r="AI236">
        <v>0.22096047347058501</v>
      </c>
    </row>
    <row r="237" spans="1:35">
      <c r="A237">
        <v>0.03</v>
      </c>
      <c r="B237">
        <v>0.8</v>
      </c>
      <c r="C237">
        <v>398.70000992025598</v>
      </c>
      <c r="D237">
        <v>332.25000826688</v>
      </c>
      <c r="E237">
        <v>284.785721371612</v>
      </c>
      <c r="F237">
        <v>249.18750620015999</v>
      </c>
      <c r="G237">
        <v>221.50000551125299</v>
      </c>
      <c r="H237">
        <v>199.35000496012799</v>
      </c>
      <c r="I237">
        <v>99.675002480064194</v>
      </c>
      <c r="J237">
        <v>66.450001653376106</v>
      </c>
      <c r="K237">
        <v>49.837501240032097</v>
      </c>
      <c r="L237">
        <v>39.870000992025702</v>
      </c>
      <c r="M237">
        <v>33.225000826688003</v>
      </c>
      <c r="N237">
        <v>28.478572137161098</v>
      </c>
      <c r="O237">
        <v>24.918750620015999</v>
      </c>
      <c r="P237">
        <v>22.150000551125299</v>
      </c>
      <c r="Q237">
        <v>19.935000496012801</v>
      </c>
      <c r="R237">
        <v>9.9675002480064201</v>
      </c>
      <c r="S237">
        <v>6.6450001653376098</v>
      </c>
      <c r="T237">
        <v>4.98375012400321</v>
      </c>
      <c r="U237">
        <v>3.98700009920256</v>
      </c>
      <c r="V237">
        <v>3.3225000826688</v>
      </c>
      <c r="W237">
        <v>2.8478572137161202</v>
      </c>
      <c r="X237">
        <v>2.4918750620016001</v>
      </c>
      <c r="Y237">
        <v>2.21500005511253</v>
      </c>
      <c r="Z237">
        <v>1.99350004960128</v>
      </c>
      <c r="AA237">
        <v>0.99675002480064101</v>
      </c>
      <c r="AB237">
        <v>0.66450001653376101</v>
      </c>
      <c r="AC237">
        <v>0.49837501240032001</v>
      </c>
      <c r="AD237">
        <v>0.398700009920256</v>
      </c>
      <c r="AE237">
        <v>0.33225000826688</v>
      </c>
      <c r="AF237">
        <v>0.28478572137161201</v>
      </c>
      <c r="AG237">
        <v>0.24918750620016</v>
      </c>
      <c r="AH237">
        <v>0.22150000551125301</v>
      </c>
      <c r="AI237">
        <v>0.199350004960128</v>
      </c>
    </row>
    <row r="238" spans="1:35">
      <c r="A238">
        <v>0.03</v>
      </c>
      <c r="B238">
        <v>0.9</v>
      </c>
      <c r="C238">
        <v>415.47329090520299</v>
      </c>
      <c r="D238">
        <v>346.22774242100297</v>
      </c>
      <c r="E238">
        <v>296.76663636085902</v>
      </c>
      <c r="F238">
        <v>259.67080681575197</v>
      </c>
      <c r="G238">
        <v>230.81849494733501</v>
      </c>
      <c r="H238">
        <v>207.73664545260101</v>
      </c>
      <c r="I238">
        <v>103.86832272629999</v>
      </c>
      <c r="J238">
        <v>69.245548484200597</v>
      </c>
      <c r="K238">
        <v>51.934161363150402</v>
      </c>
      <c r="L238">
        <v>41.5473290905204</v>
      </c>
      <c r="M238">
        <v>34.622774242100299</v>
      </c>
      <c r="N238">
        <v>29.676663636085902</v>
      </c>
      <c r="O238">
        <v>25.967080681575201</v>
      </c>
      <c r="P238">
        <v>23.0818494947335</v>
      </c>
      <c r="Q238">
        <v>20.7736645452602</v>
      </c>
      <c r="R238">
        <v>10.3868322726301</v>
      </c>
      <c r="S238">
        <v>6.9245548484200601</v>
      </c>
      <c r="T238">
        <v>5.1934161363150499</v>
      </c>
      <c r="U238">
        <v>4.1547329090520302</v>
      </c>
      <c r="V238">
        <v>3.46227742421003</v>
      </c>
      <c r="W238">
        <v>2.9676663636085898</v>
      </c>
      <c r="X238">
        <v>2.5967080681575201</v>
      </c>
      <c r="Y238">
        <v>2.30818494947335</v>
      </c>
      <c r="Z238">
        <v>2.0773664545260102</v>
      </c>
      <c r="AA238">
        <v>1.038683227263</v>
      </c>
      <c r="AB238">
        <v>0.69245548484200603</v>
      </c>
      <c r="AC238">
        <v>0.519341613631504</v>
      </c>
      <c r="AD238">
        <v>0.41547329090520302</v>
      </c>
      <c r="AE238">
        <v>0.34622774242100302</v>
      </c>
      <c r="AF238">
        <v>0.29676663636085898</v>
      </c>
      <c r="AG238">
        <v>0.259670806815752</v>
      </c>
      <c r="AH238">
        <v>0.230818494947335</v>
      </c>
      <c r="AI238">
        <v>0.20773664545260101</v>
      </c>
    </row>
    <row r="239" spans="1:35">
      <c r="A239">
        <v>0.03</v>
      </c>
      <c r="B239">
        <v>1</v>
      </c>
      <c r="C239">
        <v>446.89909614062401</v>
      </c>
      <c r="D239">
        <v>372.41591345051899</v>
      </c>
      <c r="E239">
        <v>319.21364010044499</v>
      </c>
      <c r="F239">
        <v>279.31193508788999</v>
      </c>
      <c r="G239">
        <v>248.27727563368001</v>
      </c>
      <c r="H239">
        <v>223.44954807031201</v>
      </c>
      <c r="I239">
        <v>111.724774035156</v>
      </c>
      <c r="J239">
        <v>74.483182690104002</v>
      </c>
      <c r="K239">
        <v>55.862387017578001</v>
      </c>
      <c r="L239">
        <v>44.689909614062401</v>
      </c>
      <c r="M239">
        <v>37.241591345052001</v>
      </c>
      <c r="N239">
        <v>31.921364010044499</v>
      </c>
      <c r="O239">
        <v>27.931193508789001</v>
      </c>
      <c r="P239">
        <v>24.827727563368001</v>
      </c>
      <c r="Q239">
        <v>22.344954807031201</v>
      </c>
      <c r="R239">
        <v>11.1724774035156</v>
      </c>
      <c r="S239">
        <v>7.4483182690103904</v>
      </c>
      <c r="T239">
        <v>5.5862387017578001</v>
      </c>
      <c r="U239">
        <v>4.4689909614062397</v>
      </c>
      <c r="V239">
        <v>3.7241591345051899</v>
      </c>
      <c r="W239">
        <v>3.1921364010044502</v>
      </c>
      <c r="X239">
        <v>2.7931193508789001</v>
      </c>
      <c r="Y239">
        <v>2.4827727563368001</v>
      </c>
      <c r="Z239">
        <v>2.2344954807031199</v>
      </c>
      <c r="AA239">
        <v>1.1172477403515599</v>
      </c>
      <c r="AB239">
        <v>0.74483182690104</v>
      </c>
      <c r="AC239">
        <v>0.55862387017577997</v>
      </c>
      <c r="AD239">
        <v>0.44689909614062401</v>
      </c>
      <c r="AE239">
        <v>0.37241591345052</v>
      </c>
      <c r="AF239">
        <v>0.31921364010044501</v>
      </c>
      <c r="AG239">
        <v>0.27931193508788998</v>
      </c>
      <c r="AH239">
        <v>0.24827727563367999</v>
      </c>
      <c r="AI239">
        <v>0.223449548070312</v>
      </c>
    </row>
    <row r="240" spans="1:35">
      <c r="A240">
        <v>0.03</v>
      </c>
      <c r="B240">
        <v>1.25</v>
      </c>
      <c r="C240">
        <v>541.07515945452894</v>
      </c>
      <c r="D240">
        <v>450.89596621210802</v>
      </c>
      <c r="E240">
        <v>386.48225675323499</v>
      </c>
      <c r="F240">
        <v>338.17197465907998</v>
      </c>
      <c r="G240">
        <v>300.597310808072</v>
      </c>
      <c r="H240">
        <v>270.53757972726402</v>
      </c>
      <c r="I240">
        <v>135.26878986363201</v>
      </c>
      <c r="J240">
        <v>90.179193242421505</v>
      </c>
      <c r="K240">
        <v>67.634394931816104</v>
      </c>
      <c r="L240">
        <v>54.107515945452903</v>
      </c>
      <c r="M240">
        <v>45.089596621210703</v>
      </c>
      <c r="N240">
        <v>38.648225675323502</v>
      </c>
      <c r="O240">
        <v>33.817197465908002</v>
      </c>
      <c r="P240">
        <v>30.0597310808072</v>
      </c>
      <c r="Q240">
        <v>27.053757972726402</v>
      </c>
      <c r="R240">
        <v>13.526878986363201</v>
      </c>
      <c r="S240">
        <v>9.0179193242421505</v>
      </c>
      <c r="T240">
        <v>6.76343949318162</v>
      </c>
      <c r="U240">
        <v>5.4107515945452898</v>
      </c>
      <c r="V240">
        <v>4.5089596621210699</v>
      </c>
      <c r="W240">
        <v>3.8648225675323502</v>
      </c>
      <c r="X240">
        <v>3.38171974659081</v>
      </c>
      <c r="Y240">
        <v>3.0059731080807102</v>
      </c>
      <c r="Z240">
        <v>2.70537579727264</v>
      </c>
      <c r="AA240">
        <v>1.35268789863632</v>
      </c>
      <c r="AB240">
        <v>0.90179193242421596</v>
      </c>
      <c r="AC240">
        <v>0.676343949318161</v>
      </c>
      <c r="AD240">
        <v>0.541075159454529</v>
      </c>
      <c r="AE240">
        <v>0.45089596621210798</v>
      </c>
      <c r="AF240">
        <v>0.386482256753235</v>
      </c>
      <c r="AG240">
        <v>0.33817197465908</v>
      </c>
      <c r="AH240">
        <v>0.30059731080807101</v>
      </c>
      <c r="AI240">
        <v>0.270537579727264</v>
      </c>
    </row>
    <row r="241" spans="1:35">
      <c r="A241">
        <v>0.03</v>
      </c>
      <c r="B241">
        <v>1.5</v>
      </c>
      <c r="C241">
        <v>771.64452191018495</v>
      </c>
      <c r="D241">
        <v>643.03710159182003</v>
      </c>
      <c r="E241">
        <v>551.17465850727501</v>
      </c>
      <c r="F241">
        <v>482.277826193865</v>
      </c>
      <c r="G241">
        <v>428.69140106121398</v>
      </c>
      <c r="H241">
        <v>385.82226095509202</v>
      </c>
      <c r="I241">
        <v>192.91113047754601</v>
      </c>
      <c r="J241">
        <v>128.60742031836401</v>
      </c>
      <c r="K241">
        <v>96.455565238773104</v>
      </c>
      <c r="L241">
        <v>77.164452191018498</v>
      </c>
      <c r="M241">
        <v>64.303710159182103</v>
      </c>
      <c r="N241">
        <v>55.117465850727498</v>
      </c>
      <c r="O241">
        <v>48.227782619386502</v>
      </c>
      <c r="P241">
        <v>42.869140106121399</v>
      </c>
      <c r="Q241">
        <v>38.582226095509199</v>
      </c>
      <c r="R241">
        <v>19.2911130477546</v>
      </c>
      <c r="S241">
        <v>12.8607420318364</v>
      </c>
      <c r="T241">
        <v>9.6455565238773104</v>
      </c>
      <c r="U241">
        <v>7.7164452191018498</v>
      </c>
      <c r="V241">
        <v>6.4303710159182099</v>
      </c>
      <c r="W241">
        <v>5.5117465850727498</v>
      </c>
      <c r="X241">
        <v>4.8227782619386499</v>
      </c>
      <c r="Y241">
        <v>4.2869140106121302</v>
      </c>
      <c r="Z241">
        <v>3.85822260955092</v>
      </c>
      <c r="AA241">
        <v>1.92911130477546</v>
      </c>
      <c r="AB241">
        <v>1.2860742031836401</v>
      </c>
      <c r="AC241">
        <v>0.964555652387731</v>
      </c>
      <c r="AD241">
        <v>0.77164452191018496</v>
      </c>
      <c r="AE241">
        <v>0.64303710159182004</v>
      </c>
      <c r="AF241">
        <v>0.55117465850727498</v>
      </c>
      <c r="AG241">
        <v>0.482277826193865</v>
      </c>
      <c r="AH241">
        <v>0.42869140106121401</v>
      </c>
      <c r="AI241">
        <v>0.38582226095509198</v>
      </c>
    </row>
    <row r="242" spans="1:35">
      <c r="A242">
        <v>0.03</v>
      </c>
      <c r="B242">
        <v>1.75</v>
      </c>
      <c r="C242">
        <v>2408.7599050992999</v>
      </c>
      <c r="D242">
        <v>2007.2999209160801</v>
      </c>
      <c r="E242">
        <v>1720.54278935664</v>
      </c>
      <c r="F242">
        <v>1505.4749406870601</v>
      </c>
      <c r="G242">
        <v>1338.19994727739</v>
      </c>
      <c r="H242">
        <v>1204.3799525496499</v>
      </c>
      <c r="I242">
        <v>602.18997627482497</v>
      </c>
      <c r="J242">
        <v>401.45998418321699</v>
      </c>
      <c r="K242">
        <v>301.09498813741197</v>
      </c>
      <c r="L242">
        <v>240.87599050993001</v>
      </c>
      <c r="M242">
        <v>200.72999209160801</v>
      </c>
      <c r="N242">
        <v>172.054278935664</v>
      </c>
      <c r="O242">
        <v>150.54749406870599</v>
      </c>
      <c r="P242">
        <v>133.81999472773899</v>
      </c>
      <c r="Q242">
        <v>120.437995254965</v>
      </c>
      <c r="R242">
        <v>60.218997627482501</v>
      </c>
      <c r="S242">
        <v>40.145998418321703</v>
      </c>
      <c r="T242">
        <v>30.109498813741201</v>
      </c>
      <c r="U242">
        <v>24.087599050992999</v>
      </c>
      <c r="V242">
        <v>20.072999209160798</v>
      </c>
      <c r="W242">
        <v>17.205427893566402</v>
      </c>
      <c r="X242">
        <v>15.0547494068706</v>
      </c>
      <c r="Y242">
        <v>13.3819994727739</v>
      </c>
      <c r="Z242">
        <v>12.0437995254965</v>
      </c>
      <c r="AA242">
        <v>6.0218997627482498</v>
      </c>
      <c r="AB242">
        <v>4.0145998418321698</v>
      </c>
      <c r="AC242">
        <v>3.01094988137412</v>
      </c>
      <c r="AD242">
        <v>2.4087599050992998</v>
      </c>
      <c r="AE242">
        <v>2.00729992091608</v>
      </c>
      <c r="AF242">
        <v>1.7205427893566401</v>
      </c>
      <c r="AG242">
        <v>1.50547494068706</v>
      </c>
      <c r="AH242">
        <v>1.33819994727739</v>
      </c>
      <c r="AI242">
        <v>1.2043799525496499</v>
      </c>
    </row>
    <row r="243" spans="1:35">
      <c r="A243">
        <v>0.03</v>
      </c>
      <c r="B243">
        <v>2</v>
      </c>
      <c r="C243">
        <v>3511.33016238459</v>
      </c>
      <c r="D243">
        <v>2926.1084686538302</v>
      </c>
      <c r="E243">
        <v>2508.0929731318502</v>
      </c>
      <c r="F243">
        <v>2194.5813514903698</v>
      </c>
      <c r="G243">
        <v>1950.73897910255</v>
      </c>
      <c r="H243">
        <v>1755.66508119229</v>
      </c>
      <c r="I243">
        <v>877.83254059614899</v>
      </c>
      <c r="J243">
        <v>585.22169373076599</v>
      </c>
      <c r="K243">
        <v>438.91627029807398</v>
      </c>
      <c r="L243">
        <v>351.13301623845899</v>
      </c>
      <c r="M243">
        <v>292.610846865383</v>
      </c>
      <c r="N243">
        <v>250.809297313185</v>
      </c>
      <c r="O243">
        <v>219.45813514903699</v>
      </c>
      <c r="P243">
        <v>195.073897910255</v>
      </c>
      <c r="Q243">
        <v>175.56650811922901</v>
      </c>
      <c r="R243">
        <v>87.783254059614904</v>
      </c>
      <c r="S243">
        <v>58.522169373076601</v>
      </c>
      <c r="T243">
        <v>43.891627029807402</v>
      </c>
      <c r="U243">
        <v>35.113301623845899</v>
      </c>
      <c r="V243">
        <v>29.2610846865383</v>
      </c>
      <c r="W243">
        <v>25.080929731318498</v>
      </c>
      <c r="X243">
        <v>21.945813514903701</v>
      </c>
      <c r="Y243">
        <v>19.507389791025499</v>
      </c>
      <c r="Z243">
        <v>17.5566508119229</v>
      </c>
      <c r="AA243">
        <v>8.7783254059614908</v>
      </c>
      <c r="AB243">
        <v>5.8522169373076602</v>
      </c>
      <c r="AC243">
        <v>4.3891627029807401</v>
      </c>
      <c r="AD243">
        <v>3.5113301623845898</v>
      </c>
      <c r="AE243">
        <v>2.9261084686538301</v>
      </c>
      <c r="AF243">
        <v>2.5080929731318502</v>
      </c>
      <c r="AG243">
        <v>2.19458135149037</v>
      </c>
      <c r="AH243">
        <v>1.95073897910255</v>
      </c>
      <c r="AI243">
        <v>1.75566508119229</v>
      </c>
    </row>
    <row r="244" spans="1:35">
      <c r="A244">
        <v>0.03</v>
      </c>
      <c r="B244">
        <v>2.25</v>
      </c>
      <c r="C244">
        <v>3686.0185166372498</v>
      </c>
      <c r="D244">
        <v>3071.6820971977099</v>
      </c>
      <c r="E244">
        <v>2632.8703690266102</v>
      </c>
      <c r="F244">
        <v>2303.7615728982801</v>
      </c>
      <c r="G244">
        <v>2047.78806479847</v>
      </c>
      <c r="H244">
        <v>1843.0092583186199</v>
      </c>
      <c r="I244">
        <v>921.50462915931405</v>
      </c>
      <c r="J244">
        <v>614.33641943954206</v>
      </c>
      <c r="K244">
        <v>460.75231457965702</v>
      </c>
      <c r="L244">
        <v>368.60185166372497</v>
      </c>
      <c r="M244">
        <v>307.16820971977103</v>
      </c>
      <c r="N244">
        <v>263.28703690266099</v>
      </c>
      <c r="O244">
        <v>230.376157289828</v>
      </c>
      <c r="P244">
        <v>204.77880647984699</v>
      </c>
      <c r="Q244">
        <v>184.300925831862</v>
      </c>
      <c r="R244">
        <v>92.150462915931399</v>
      </c>
      <c r="S244">
        <v>61.4336419439542</v>
      </c>
      <c r="T244">
        <v>46.0752314579656</v>
      </c>
      <c r="U244">
        <v>36.860185166372503</v>
      </c>
      <c r="V244">
        <v>30.7168209719771</v>
      </c>
      <c r="W244">
        <v>26.328703690266099</v>
      </c>
      <c r="X244">
        <v>23.0376157289828</v>
      </c>
      <c r="Y244">
        <v>20.477880647984701</v>
      </c>
      <c r="Z244">
        <v>18.430092583186202</v>
      </c>
      <c r="AA244">
        <v>9.2150462915931399</v>
      </c>
      <c r="AB244">
        <v>6.1433641943954198</v>
      </c>
      <c r="AC244">
        <v>4.60752314579657</v>
      </c>
      <c r="AD244">
        <v>3.6860185166372501</v>
      </c>
      <c r="AE244">
        <v>3.0716820971977099</v>
      </c>
      <c r="AF244">
        <v>2.6328703690266102</v>
      </c>
      <c r="AG244">
        <v>2.3037615728982801</v>
      </c>
      <c r="AH244">
        <v>2.0477880647984699</v>
      </c>
      <c r="AI244">
        <v>1.8430092583186199</v>
      </c>
    </row>
    <row r="245" spans="1:35">
      <c r="A245">
        <v>0.03</v>
      </c>
      <c r="B245">
        <v>2.5</v>
      </c>
      <c r="C245">
        <v>1906.32943724192</v>
      </c>
      <c r="D245">
        <v>1588.6078643682599</v>
      </c>
      <c r="E245">
        <v>1361.6638837442299</v>
      </c>
      <c r="F245">
        <v>1191.4558982762001</v>
      </c>
      <c r="G245">
        <v>1059.0719095788399</v>
      </c>
      <c r="H245">
        <v>953.16471862096103</v>
      </c>
      <c r="I245">
        <v>476.58235931048</v>
      </c>
      <c r="J245">
        <v>317.72157287365297</v>
      </c>
      <c r="K245">
        <v>238.29117965524</v>
      </c>
      <c r="L245">
        <v>190.63294372419199</v>
      </c>
      <c r="M245">
        <v>158.860786436826</v>
      </c>
      <c r="N245">
        <v>136.16638837442301</v>
      </c>
      <c r="O245">
        <v>119.14558982762</v>
      </c>
      <c r="P245">
        <v>105.907190957884</v>
      </c>
      <c r="Q245">
        <v>95.316471862096094</v>
      </c>
      <c r="R245">
        <v>47.658235931047997</v>
      </c>
      <c r="S245">
        <v>31.7721572873653</v>
      </c>
      <c r="T245">
        <v>23.829117965523999</v>
      </c>
      <c r="U245">
        <v>19.0632943724192</v>
      </c>
      <c r="V245">
        <v>15.8860786436826</v>
      </c>
      <c r="W245">
        <v>13.6166388374423</v>
      </c>
      <c r="X245">
        <v>11.914558982761999</v>
      </c>
      <c r="Y245">
        <v>10.590719095788399</v>
      </c>
      <c r="Z245">
        <v>9.5316471862096108</v>
      </c>
      <c r="AA245">
        <v>4.7658235931048001</v>
      </c>
      <c r="AB245">
        <v>3.1772157287365301</v>
      </c>
      <c r="AC245">
        <v>2.3829117965524</v>
      </c>
      <c r="AD245">
        <v>1.9063294372419199</v>
      </c>
      <c r="AE245">
        <v>1.58860786436826</v>
      </c>
      <c r="AF245">
        <v>1.3616638837442301</v>
      </c>
      <c r="AG245">
        <v>1.1914558982762</v>
      </c>
      <c r="AH245">
        <v>1.0590719095788399</v>
      </c>
      <c r="AI245">
        <v>0.95316471862096097</v>
      </c>
    </row>
    <row r="246" spans="1:35">
      <c r="A246">
        <v>0.03</v>
      </c>
      <c r="B246">
        <v>2.75</v>
      </c>
      <c r="C246">
        <v>784.29063305182501</v>
      </c>
      <c r="D246">
        <v>653.57552754318704</v>
      </c>
      <c r="E246">
        <v>560.207595037018</v>
      </c>
      <c r="F246">
        <v>490.18164565738999</v>
      </c>
      <c r="G246">
        <v>435.71701836212497</v>
      </c>
      <c r="H246">
        <v>392.14531652591199</v>
      </c>
      <c r="I246">
        <v>196.072658262956</v>
      </c>
      <c r="J246">
        <v>130.71510550863701</v>
      </c>
      <c r="K246">
        <v>98.036329131478197</v>
      </c>
      <c r="L246">
        <v>78.429063305182495</v>
      </c>
      <c r="M246">
        <v>65.357552754318704</v>
      </c>
      <c r="N246">
        <v>56.020759503701797</v>
      </c>
      <c r="O246">
        <v>49.018164565739099</v>
      </c>
      <c r="P246">
        <v>43.571701836212497</v>
      </c>
      <c r="Q246">
        <v>39.214531652591198</v>
      </c>
      <c r="R246">
        <v>19.607265826295599</v>
      </c>
      <c r="S246">
        <v>13.0715105508637</v>
      </c>
      <c r="T246">
        <v>9.8036329131478102</v>
      </c>
      <c r="U246">
        <v>7.8429063305182503</v>
      </c>
      <c r="V246">
        <v>6.5357552754318702</v>
      </c>
      <c r="W246">
        <v>5.60207595037018</v>
      </c>
      <c r="X246">
        <v>4.9018164565738997</v>
      </c>
      <c r="Y246">
        <v>4.3571701836212497</v>
      </c>
      <c r="Z246">
        <v>3.9214531652591198</v>
      </c>
      <c r="AA246">
        <v>1.9607265826295599</v>
      </c>
      <c r="AB246">
        <v>1.3071510550863701</v>
      </c>
      <c r="AC246">
        <v>0.98036329131478195</v>
      </c>
      <c r="AD246">
        <v>0.784290633051825</v>
      </c>
      <c r="AE246">
        <v>0.65357552754318704</v>
      </c>
      <c r="AF246">
        <v>0.560207595037018</v>
      </c>
      <c r="AG246">
        <v>0.49018164565739097</v>
      </c>
      <c r="AH246">
        <v>0.43571701836212501</v>
      </c>
      <c r="AI246">
        <v>0.392145316525912</v>
      </c>
    </row>
    <row r="247" spans="1:35">
      <c r="A247">
        <v>0.03</v>
      </c>
      <c r="B247">
        <v>3</v>
      </c>
      <c r="C247">
        <v>507.86873595627901</v>
      </c>
      <c r="D247">
        <v>423.22394663023198</v>
      </c>
      <c r="E247">
        <v>362.76338282591303</v>
      </c>
      <c r="F247">
        <v>317.417959972674</v>
      </c>
      <c r="G247">
        <v>282.14929775348799</v>
      </c>
      <c r="H247">
        <v>253.93436797813899</v>
      </c>
      <c r="I247">
        <v>126.967183989069</v>
      </c>
      <c r="J247">
        <v>84.644789326046507</v>
      </c>
      <c r="K247">
        <v>63.483591994534898</v>
      </c>
      <c r="L247">
        <v>50.786873595627902</v>
      </c>
      <c r="M247">
        <v>42.322394663023204</v>
      </c>
      <c r="N247">
        <v>36.276338282591297</v>
      </c>
      <c r="O247">
        <v>31.741795997267399</v>
      </c>
      <c r="P247">
        <v>28.2149297753488</v>
      </c>
      <c r="Q247">
        <v>25.393436797813902</v>
      </c>
      <c r="R247">
        <v>12.696718398906899</v>
      </c>
      <c r="S247">
        <v>8.4644789326046492</v>
      </c>
      <c r="T247">
        <v>6.3483591994534896</v>
      </c>
      <c r="U247">
        <v>5.0786873595627897</v>
      </c>
      <c r="V247">
        <v>4.2322394663023202</v>
      </c>
      <c r="W247">
        <v>3.6276338282591301</v>
      </c>
      <c r="X247">
        <v>3.1741795997267399</v>
      </c>
      <c r="Y247">
        <v>2.8214929775348798</v>
      </c>
      <c r="Z247">
        <v>2.53934367978139</v>
      </c>
      <c r="AA247">
        <v>1.2696718398906901</v>
      </c>
      <c r="AB247">
        <v>0.84644789326046499</v>
      </c>
      <c r="AC247">
        <v>0.63483591994534905</v>
      </c>
      <c r="AD247">
        <v>0.50786873595627902</v>
      </c>
      <c r="AE247">
        <v>0.423223946630232</v>
      </c>
      <c r="AF247">
        <v>0.36276338282591303</v>
      </c>
      <c r="AG247">
        <v>0.31741795997267402</v>
      </c>
      <c r="AH247">
        <v>0.28214929775348802</v>
      </c>
      <c r="AI247">
        <v>0.25393436797813901</v>
      </c>
    </row>
    <row r="248" spans="1:35">
      <c r="A248">
        <v>0.03</v>
      </c>
      <c r="B248">
        <v>3.25</v>
      </c>
      <c r="C248">
        <v>412.25721063910299</v>
      </c>
      <c r="D248">
        <v>343.54767553258603</v>
      </c>
      <c r="E248">
        <v>294.46943617078801</v>
      </c>
      <c r="F248">
        <v>257.66075664943997</v>
      </c>
      <c r="G248">
        <v>229.03178368839099</v>
      </c>
      <c r="H248">
        <v>206.12860531955101</v>
      </c>
      <c r="I248">
        <v>103.064302659775</v>
      </c>
      <c r="J248">
        <v>68.709535106517293</v>
      </c>
      <c r="K248">
        <v>51.532151329887903</v>
      </c>
      <c r="L248">
        <v>41.225721063910399</v>
      </c>
      <c r="M248">
        <v>34.354767553258597</v>
      </c>
      <c r="N248">
        <v>29.446943617078801</v>
      </c>
      <c r="O248">
        <v>25.766075664943902</v>
      </c>
      <c r="P248">
        <v>22.9031783688391</v>
      </c>
      <c r="Q248">
        <v>20.612860531955199</v>
      </c>
      <c r="R248">
        <v>10.3064302659776</v>
      </c>
      <c r="S248">
        <v>6.8709535106517299</v>
      </c>
      <c r="T248">
        <v>5.1532151329887999</v>
      </c>
      <c r="U248">
        <v>4.1225721063910399</v>
      </c>
      <c r="V248">
        <v>3.4354767553258601</v>
      </c>
      <c r="W248">
        <v>2.9446943617078798</v>
      </c>
      <c r="X248">
        <v>2.5766075664943999</v>
      </c>
      <c r="Y248">
        <v>2.2903178368839101</v>
      </c>
      <c r="Z248">
        <v>2.0612860531955199</v>
      </c>
      <c r="AA248">
        <v>1.03064302659776</v>
      </c>
      <c r="AB248">
        <v>0.68709535106517305</v>
      </c>
      <c r="AC248">
        <v>0.51532151329887999</v>
      </c>
      <c r="AD248">
        <v>0.41225721063910398</v>
      </c>
      <c r="AE248">
        <v>0.34354767553258603</v>
      </c>
      <c r="AF248">
        <v>0.29446943617078802</v>
      </c>
      <c r="AG248">
        <v>0.25766075664943999</v>
      </c>
      <c r="AH248">
        <v>0.229031783688391</v>
      </c>
      <c r="AI248">
        <v>0.20612860531955199</v>
      </c>
    </row>
    <row r="249" spans="1:35">
      <c r="A249">
        <v>0.03</v>
      </c>
      <c r="B249">
        <v>3.5</v>
      </c>
      <c r="C249">
        <v>591.94193488302403</v>
      </c>
      <c r="D249">
        <v>493.284945735853</v>
      </c>
      <c r="E249">
        <v>422.81566777358898</v>
      </c>
      <c r="F249">
        <v>369.96370930188999</v>
      </c>
      <c r="G249">
        <v>328.85663049056899</v>
      </c>
      <c r="H249">
        <v>295.97096744151202</v>
      </c>
      <c r="I249">
        <v>147.98548372075601</v>
      </c>
      <c r="J249">
        <v>98.656989147170705</v>
      </c>
      <c r="K249">
        <v>73.992741860378004</v>
      </c>
      <c r="L249">
        <v>59.194193488302403</v>
      </c>
      <c r="M249">
        <v>49.328494573585303</v>
      </c>
      <c r="N249">
        <v>42.281566777358897</v>
      </c>
      <c r="O249">
        <v>36.996370930189002</v>
      </c>
      <c r="P249">
        <v>32.885663049056902</v>
      </c>
      <c r="Q249">
        <v>29.597096744151202</v>
      </c>
      <c r="R249">
        <v>14.798548372075601</v>
      </c>
      <c r="S249">
        <v>9.8656989147170702</v>
      </c>
      <c r="T249">
        <v>7.3992741860378004</v>
      </c>
      <c r="U249">
        <v>5.9194193488302398</v>
      </c>
      <c r="V249">
        <v>4.9328494573585298</v>
      </c>
      <c r="W249">
        <v>4.2281566777358801</v>
      </c>
      <c r="X249">
        <v>3.6996370930189002</v>
      </c>
      <c r="Y249">
        <v>3.2885663049056899</v>
      </c>
      <c r="Z249">
        <v>2.9597096744151199</v>
      </c>
      <c r="AA249">
        <v>1.4798548372075599</v>
      </c>
      <c r="AB249">
        <v>0.98656989147170704</v>
      </c>
      <c r="AC249">
        <v>0.73992741860377997</v>
      </c>
      <c r="AD249">
        <v>0.59194193488302405</v>
      </c>
      <c r="AE249">
        <v>0.49328494573585302</v>
      </c>
      <c r="AF249">
        <v>0.42281566777358898</v>
      </c>
      <c r="AG249">
        <v>0.36996370930188999</v>
      </c>
      <c r="AH249">
        <v>0.32885663049056901</v>
      </c>
      <c r="AI249">
        <v>0.29597096744151202</v>
      </c>
    </row>
    <row r="250" spans="1:35">
      <c r="A250">
        <v>0.03</v>
      </c>
      <c r="B250">
        <v>3.75</v>
      </c>
      <c r="C250">
        <v>737.41054290540001</v>
      </c>
      <c r="D250">
        <v>614.50878575449997</v>
      </c>
      <c r="E250">
        <v>526.72181636100004</v>
      </c>
      <c r="F250">
        <v>460.88158931587498</v>
      </c>
      <c r="G250">
        <v>409.67252383633303</v>
      </c>
      <c r="H250">
        <v>368.7052714527</v>
      </c>
      <c r="I250">
        <v>184.35263572635</v>
      </c>
      <c r="J250">
        <v>122.9017571509</v>
      </c>
      <c r="K250">
        <v>92.176317863175001</v>
      </c>
      <c r="L250">
        <v>73.741054290540006</v>
      </c>
      <c r="M250">
        <v>61.450878575449998</v>
      </c>
      <c r="N250">
        <v>52.672181636099999</v>
      </c>
      <c r="O250">
        <v>46.0881589315875</v>
      </c>
      <c r="P250">
        <v>40.967252383633301</v>
      </c>
      <c r="Q250">
        <v>36.870527145270003</v>
      </c>
      <c r="R250">
        <v>18.435263572635002</v>
      </c>
      <c r="S250">
        <v>12.290175715089999</v>
      </c>
      <c r="T250">
        <v>9.2176317863175008</v>
      </c>
      <c r="U250">
        <v>7.3741054290539996</v>
      </c>
      <c r="V250">
        <v>6.1450878575449996</v>
      </c>
      <c r="W250">
        <v>5.2672181636099999</v>
      </c>
      <c r="X250">
        <v>4.6088158931587504</v>
      </c>
      <c r="Y250">
        <v>4.0967252383633301</v>
      </c>
      <c r="Z250">
        <v>3.6870527145269998</v>
      </c>
      <c r="AA250">
        <v>1.8435263572634999</v>
      </c>
      <c r="AB250">
        <v>1.2290175715089999</v>
      </c>
      <c r="AC250">
        <v>0.92176317863174995</v>
      </c>
      <c r="AD250">
        <v>0.73741054290539998</v>
      </c>
      <c r="AE250">
        <v>0.61450878575449996</v>
      </c>
      <c r="AF250">
        <v>0.52672181636100002</v>
      </c>
      <c r="AG250">
        <v>0.46088158931587497</v>
      </c>
      <c r="AH250">
        <v>0.40967252383633301</v>
      </c>
      <c r="AI250">
        <v>0.36870527145269999</v>
      </c>
    </row>
    <row r="251" spans="1:35">
      <c r="A251">
        <v>0.03</v>
      </c>
      <c r="B251">
        <v>4</v>
      </c>
      <c r="C251">
        <v>704.61693541656405</v>
      </c>
      <c r="D251">
        <v>587.18077951380303</v>
      </c>
      <c r="E251">
        <v>503.29781101183102</v>
      </c>
      <c r="F251">
        <v>440.38558463535202</v>
      </c>
      <c r="G251">
        <v>391.45385300920202</v>
      </c>
      <c r="H251">
        <v>352.30846770828202</v>
      </c>
      <c r="I251">
        <v>176.15423385414101</v>
      </c>
      <c r="J251">
        <v>117.43615590276001</v>
      </c>
      <c r="K251">
        <v>88.077116927070506</v>
      </c>
      <c r="L251">
        <v>70.461693541656302</v>
      </c>
      <c r="M251">
        <v>58.718077951380302</v>
      </c>
      <c r="N251">
        <v>50.329781101183102</v>
      </c>
      <c r="O251">
        <v>44.038558463535203</v>
      </c>
      <c r="P251">
        <v>39.145385300920204</v>
      </c>
      <c r="Q251">
        <v>35.230846770828101</v>
      </c>
      <c r="R251">
        <v>17.615423385414001</v>
      </c>
      <c r="S251">
        <v>11.743615590276001</v>
      </c>
      <c r="T251">
        <v>8.8077116927070396</v>
      </c>
      <c r="U251">
        <v>7.0461693541656301</v>
      </c>
      <c r="V251">
        <v>5.8718077951380296</v>
      </c>
      <c r="W251">
        <v>5.03297811011831</v>
      </c>
      <c r="X251">
        <v>4.4038558463535198</v>
      </c>
      <c r="Y251">
        <v>3.9145385300920199</v>
      </c>
      <c r="Z251">
        <v>3.5230846770828101</v>
      </c>
      <c r="AA251">
        <v>1.7615423385414</v>
      </c>
      <c r="AB251">
        <v>1.1743615590276</v>
      </c>
      <c r="AC251">
        <v>0.88077116927070398</v>
      </c>
      <c r="AD251">
        <v>0.70461693541656401</v>
      </c>
      <c r="AE251">
        <v>0.58718077951380299</v>
      </c>
      <c r="AF251">
        <v>0.50329781101183102</v>
      </c>
      <c r="AG251">
        <v>0.44038558463535199</v>
      </c>
      <c r="AH251">
        <v>0.39145385300920199</v>
      </c>
      <c r="AI251">
        <v>0.352308467708282</v>
      </c>
    </row>
    <row r="252" spans="1:35">
      <c r="A252">
        <v>0.03</v>
      </c>
      <c r="B252">
        <v>4.25</v>
      </c>
      <c r="C252">
        <v>636.60400893508802</v>
      </c>
      <c r="D252">
        <v>530.50334077924003</v>
      </c>
      <c r="E252">
        <v>454.71714923934798</v>
      </c>
      <c r="F252">
        <v>397.87750558443003</v>
      </c>
      <c r="G252">
        <v>353.66889385282599</v>
      </c>
      <c r="H252">
        <v>318.30200446754401</v>
      </c>
      <c r="I252">
        <v>159.151002233772</v>
      </c>
      <c r="J252">
        <v>106.100668155848</v>
      </c>
      <c r="K252">
        <v>79.575501116886002</v>
      </c>
      <c r="L252">
        <v>63.6604008935088</v>
      </c>
      <c r="M252">
        <v>53.050334077923999</v>
      </c>
      <c r="N252">
        <v>45.471714923934798</v>
      </c>
      <c r="O252">
        <v>39.787750558443001</v>
      </c>
      <c r="P252">
        <v>35.366889385282597</v>
      </c>
      <c r="Q252">
        <v>31.8302004467544</v>
      </c>
      <c r="R252">
        <v>15.9151002233772</v>
      </c>
      <c r="S252">
        <v>10.610066815584799</v>
      </c>
      <c r="T252">
        <v>7.9575501116886</v>
      </c>
      <c r="U252">
        <v>6.3660400893508804</v>
      </c>
      <c r="V252">
        <v>5.3050334077923997</v>
      </c>
      <c r="W252">
        <v>4.5471714923934803</v>
      </c>
      <c r="X252">
        <v>3.9787750558443</v>
      </c>
      <c r="Y252">
        <v>3.5366889385282598</v>
      </c>
      <c r="Z252">
        <v>3.1830200446754402</v>
      </c>
      <c r="AA252">
        <v>1.5915100223377201</v>
      </c>
      <c r="AB252">
        <v>1.06100668155848</v>
      </c>
      <c r="AC252">
        <v>0.79575501116886005</v>
      </c>
      <c r="AD252">
        <v>0.63660400893508795</v>
      </c>
      <c r="AE252">
        <v>0.53050334077924</v>
      </c>
      <c r="AF252">
        <v>0.45471714923934797</v>
      </c>
      <c r="AG252">
        <v>0.39787750558443002</v>
      </c>
      <c r="AH252">
        <v>0.35366889385282602</v>
      </c>
      <c r="AI252">
        <v>0.31830200446754398</v>
      </c>
    </row>
    <row r="253" spans="1:35">
      <c r="A253">
        <v>0.03</v>
      </c>
      <c r="B253">
        <v>4.5</v>
      </c>
      <c r="C253">
        <v>799.15683514902298</v>
      </c>
      <c r="D253">
        <v>665.96402929085195</v>
      </c>
      <c r="E253">
        <v>570.82631082073101</v>
      </c>
      <c r="F253">
        <v>499.47302196813899</v>
      </c>
      <c r="G253">
        <v>443.976019527235</v>
      </c>
      <c r="H253">
        <v>399.57841757451098</v>
      </c>
      <c r="I253">
        <v>199.78920878725501</v>
      </c>
      <c r="J253">
        <v>133.19280585817</v>
      </c>
      <c r="K253">
        <v>99.894604393627901</v>
      </c>
      <c r="L253">
        <v>79.915683514902298</v>
      </c>
      <c r="M253">
        <v>66.596402929085201</v>
      </c>
      <c r="N253">
        <v>57.0826310820731</v>
      </c>
      <c r="O253">
        <v>49.947302196813901</v>
      </c>
      <c r="P253">
        <v>44.397601952723498</v>
      </c>
      <c r="Q253">
        <v>39.957841757451099</v>
      </c>
      <c r="R253">
        <v>19.9789208787255</v>
      </c>
      <c r="S253">
        <v>13.319280585816999</v>
      </c>
      <c r="T253">
        <v>9.9894604393627908</v>
      </c>
      <c r="U253">
        <v>7.9915683514902298</v>
      </c>
      <c r="V253">
        <v>6.6596402929085299</v>
      </c>
      <c r="W253">
        <v>5.7082631082073103</v>
      </c>
      <c r="X253">
        <v>4.9947302196813901</v>
      </c>
      <c r="Y253">
        <v>4.43976019527235</v>
      </c>
      <c r="Z253">
        <v>3.99578417574511</v>
      </c>
      <c r="AA253">
        <v>1.9978920878725499</v>
      </c>
      <c r="AB253">
        <v>1.3319280585816999</v>
      </c>
      <c r="AC253">
        <v>0.99894604393627895</v>
      </c>
      <c r="AD253">
        <v>0.79915683514902303</v>
      </c>
      <c r="AE253">
        <v>0.66596402929085297</v>
      </c>
      <c r="AF253">
        <v>0.57082631082073099</v>
      </c>
      <c r="AG253">
        <v>0.49947302196813897</v>
      </c>
      <c r="AH253">
        <v>0.44397601952723498</v>
      </c>
      <c r="AI253">
        <v>0.39957841757451101</v>
      </c>
    </row>
    <row r="254" spans="1:35">
      <c r="A254">
        <v>0.03</v>
      </c>
      <c r="B254">
        <v>4.75</v>
      </c>
      <c r="C254">
        <v>650.31024229296395</v>
      </c>
      <c r="D254">
        <v>541.92520191080303</v>
      </c>
      <c r="E254">
        <v>464.507315923546</v>
      </c>
      <c r="F254">
        <v>406.44390143310198</v>
      </c>
      <c r="G254">
        <v>361.28346794053499</v>
      </c>
      <c r="H254">
        <v>325.15512114648197</v>
      </c>
      <c r="I254">
        <v>162.57756057324099</v>
      </c>
      <c r="J254">
        <v>108.38504038216</v>
      </c>
      <c r="K254">
        <v>81.288780286620494</v>
      </c>
      <c r="L254">
        <v>65.031024229296406</v>
      </c>
      <c r="M254">
        <v>54.192520191080298</v>
      </c>
      <c r="N254">
        <v>46.4507315923546</v>
      </c>
      <c r="O254">
        <v>40.644390143310197</v>
      </c>
      <c r="P254">
        <v>36.128346794053499</v>
      </c>
      <c r="Q254">
        <v>32.515512114648203</v>
      </c>
      <c r="R254">
        <v>16.257756057324102</v>
      </c>
      <c r="S254">
        <v>10.838504038216</v>
      </c>
      <c r="T254">
        <v>8.1288780286620508</v>
      </c>
      <c r="U254">
        <v>6.5031024229296399</v>
      </c>
      <c r="V254">
        <v>5.41925201910803</v>
      </c>
      <c r="W254">
        <v>4.6450731592354604</v>
      </c>
      <c r="X254">
        <v>4.0644390143310201</v>
      </c>
      <c r="Y254">
        <v>3.6128346794053501</v>
      </c>
      <c r="Z254">
        <v>3.25155121146482</v>
      </c>
      <c r="AA254">
        <v>1.62577560573241</v>
      </c>
      <c r="AB254">
        <v>1.0838504038215999</v>
      </c>
      <c r="AC254">
        <v>0.81288780286620499</v>
      </c>
      <c r="AD254">
        <v>0.65031024229296397</v>
      </c>
      <c r="AE254">
        <v>0.54192520191080296</v>
      </c>
      <c r="AF254">
        <v>0.46450731592354499</v>
      </c>
      <c r="AG254">
        <v>0.406443901433102</v>
      </c>
      <c r="AH254">
        <v>0.36128346794053501</v>
      </c>
      <c r="AI254">
        <v>0.32515512114648198</v>
      </c>
    </row>
    <row r="255" spans="1:35">
      <c r="A255">
        <v>0.03</v>
      </c>
      <c r="B255">
        <v>5</v>
      </c>
      <c r="C255">
        <v>376.590742134415</v>
      </c>
      <c r="D255">
        <v>313.82561844534501</v>
      </c>
      <c r="E255">
        <v>268.993387238867</v>
      </c>
      <c r="F255">
        <v>235.369213834009</v>
      </c>
      <c r="G255">
        <v>209.21707896356301</v>
      </c>
      <c r="H255">
        <v>188.29537106720699</v>
      </c>
      <c r="I255">
        <v>94.147685533603706</v>
      </c>
      <c r="J255">
        <v>62.7651236890691</v>
      </c>
      <c r="K255">
        <v>47.073842766801803</v>
      </c>
      <c r="L255">
        <v>37.6590742134415</v>
      </c>
      <c r="M255">
        <v>31.3825618445345</v>
      </c>
      <c r="N255">
        <v>26.8993387238867</v>
      </c>
      <c r="O255">
        <v>23.536921383400902</v>
      </c>
      <c r="P255">
        <v>20.921707896356299</v>
      </c>
      <c r="Q255">
        <v>18.8295371067207</v>
      </c>
      <c r="R255">
        <v>9.4147685533603696</v>
      </c>
      <c r="S255">
        <v>6.2765123689069098</v>
      </c>
      <c r="T255">
        <v>4.7073842766801803</v>
      </c>
      <c r="U255">
        <v>3.7659074213441501</v>
      </c>
      <c r="V255">
        <v>3.13825618445345</v>
      </c>
      <c r="W255">
        <v>2.6899338723886701</v>
      </c>
      <c r="X255">
        <v>2.3536921383400902</v>
      </c>
      <c r="Y255">
        <v>2.0921707896356301</v>
      </c>
      <c r="Z255">
        <v>1.88295371067207</v>
      </c>
      <c r="AA255">
        <v>0.94147685533603698</v>
      </c>
      <c r="AB255">
        <v>0.62765123689069102</v>
      </c>
      <c r="AC255">
        <v>0.47073842766801799</v>
      </c>
      <c r="AD255">
        <v>0.37659074213441501</v>
      </c>
      <c r="AE255">
        <v>0.31382561844534601</v>
      </c>
      <c r="AF255">
        <v>0.26899338723886701</v>
      </c>
      <c r="AG255">
        <v>0.23536921383400899</v>
      </c>
      <c r="AH255">
        <v>0.20921707896356301</v>
      </c>
      <c r="AI255">
        <v>0.18829537106720701</v>
      </c>
    </row>
    <row r="256" spans="1:35">
      <c r="A256">
        <v>0.03</v>
      </c>
      <c r="B256">
        <v>5.5</v>
      </c>
      <c r="C256">
        <v>404.95532262056003</v>
      </c>
      <c r="D256">
        <v>337.46276885046598</v>
      </c>
      <c r="E256">
        <v>289.25380187182799</v>
      </c>
      <c r="F256">
        <v>253.097076637849</v>
      </c>
      <c r="G256">
        <v>224.97517923364401</v>
      </c>
      <c r="H256">
        <v>202.47766131028001</v>
      </c>
      <c r="I256">
        <v>101.23883065514001</v>
      </c>
      <c r="J256">
        <v>67.492553770093295</v>
      </c>
      <c r="K256">
        <v>50.619415327570003</v>
      </c>
      <c r="L256">
        <v>40.495532262055903</v>
      </c>
      <c r="M256">
        <v>33.746276885046598</v>
      </c>
      <c r="N256">
        <v>28.9253801871828</v>
      </c>
      <c r="O256">
        <v>25.309707663785002</v>
      </c>
      <c r="P256">
        <v>22.497517923364398</v>
      </c>
      <c r="Q256">
        <v>20.247766131027898</v>
      </c>
      <c r="R256">
        <v>10.123883065513899</v>
      </c>
      <c r="S256">
        <v>6.7492553770093302</v>
      </c>
      <c r="T256">
        <v>5.0619415327569897</v>
      </c>
      <c r="U256">
        <v>4.0495532262055898</v>
      </c>
      <c r="V256">
        <v>3.3746276885046602</v>
      </c>
      <c r="W256">
        <v>2.8925380187182799</v>
      </c>
      <c r="X256">
        <v>2.5309707663784899</v>
      </c>
      <c r="Y256">
        <v>2.2497517923364398</v>
      </c>
      <c r="Z256">
        <v>2.02477661310279</v>
      </c>
      <c r="AA256">
        <v>1.0123883065513899</v>
      </c>
      <c r="AB256">
        <v>0.674925537700933</v>
      </c>
      <c r="AC256">
        <v>0.50619415327569905</v>
      </c>
      <c r="AD256">
        <v>0.404955322620559</v>
      </c>
      <c r="AE256">
        <v>0.337462768850466</v>
      </c>
      <c r="AF256">
        <v>0.28925380187182798</v>
      </c>
      <c r="AG256">
        <v>0.25309707663784897</v>
      </c>
      <c r="AH256">
        <v>0.22497517923364399</v>
      </c>
      <c r="AI256">
        <v>0.202477661310279</v>
      </c>
    </row>
    <row r="257" spans="1:35">
      <c r="A257">
        <v>0.03</v>
      </c>
      <c r="B257">
        <v>6</v>
      </c>
      <c r="C257">
        <v>345.87869121944499</v>
      </c>
      <c r="D257">
        <v>288.232242682871</v>
      </c>
      <c r="E257">
        <v>247.05620801388901</v>
      </c>
      <c r="F257">
        <v>216.17418201215301</v>
      </c>
      <c r="G257">
        <v>192.15482845524701</v>
      </c>
      <c r="H257">
        <v>172.93934560972201</v>
      </c>
      <c r="I257">
        <v>86.469672804861304</v>
      </c>
      <c r="J257">
        <v>57.646448536574198</v>
      </c>
      <c r="K257">
        <v>43.234836402430602</v>
      </c>
      <c r="L257">
        <v>34.5878691219445</v>
      </c>
      <c r="M257">
        <v>28.823224268287099</v>
      </c>
      <c r="N257">
        <v>24.7056208013889</v>
      </c>
      <c r="O257">
        <v>21.617418201215301</v>
      </c>
      <c r="P257">
        <v>19.215482845524701</v>
      </c>
      <c r="Q257">
        <v>17.2939345609722</v>
      </c>
      <c r="R257">
        <v>8.6469672804861304</v>
      </c>
      <c r="S257">
        <v>5.76464485365742</v>
      </c>
      <c r="T257">
        <v>4.3234836402430599</v>
      </c>
      <c r="U257">
        <v>3.4587869121944501</v>
      </c>
      <c r="V257">
        <v>2.88232242682871</v>
      </c>
      <c r="W257">
        <v>2.4705620801388899</v>
      </c>
      <c r="X257">
        <v>2.1617418201215299</v>
      </c>
      <c r="Y257">
        <v>1.9215482845524701</v>
      </c>
      <c r="Z257">
        <v>1.7293934560972199</v>
      </c>
      <c r="AA257">
        <v>0.86469672804861297</v>
      </c>
      <c r="AB257">
        <v>0.57646448536574202</v>
      </c>
      <c r="AC257">
        <v>0.43234836402430599</v>
      </c>
      <c r="AD257">
        <v>0.34587869121944498</v>
      </c>
      <c r="AE257">
        <v>0.28823224268287101</v>
      </c>
      <c r="AF257">
        <v>0.247056208013889</v>
      </c>
      <c r="AG257">
        <v>0.21617418201215299</v>
      </c>
      <c r="AH257">
        <v>0.19215482845524701</v>
      </c>
      <c r="AI257">
        <v>0.17293934560972199</v>
      </c>
    </row>
    <row r="258" spans="1:35">
      <c r="A258">
        <v>0.03</v>
      </c>
      <c r="B258">
        <v>6.5</v>
      </c>
      <c r="C258">
        <v>344.06786548559899</v>
      </c>
      <c r="D258">
        <v>286.72322123799898</v>
      </c>
      <c r="E258">
        <v>245.76276106114199</v>
      </c>
      <c r="F258">
        <v>215.042415928499</v>
      </c>
      <c r="G258">
        <v>191.148814158666</v>
      </c>
      <c r="H258">
        <v>172.03393274279901</v>
      </c>
      <c r="I258">
        <v>86.016966371399903</v>
      </c>
      <c r="J258">
        <v>57.344644247599902</v>
      </c>
      <c r="K258">
        <v>43.008483185699902</v>
      </c>
      <c r="L258">
        <v>34.4067865485599</v>
      </c>
      <c r="M258">
        <v>28.672322123799901</v>
      </c>
      <c r="N258">
        <v>24.5762761061142</v>
      </c>
      <c r="O258">
        <v>21.504241592849901</v>
      </c>
      <c r="P258">
        <v>19.114881415866599</v>
      </c>
      <c r="Q258">
        <v>17.2033932742799</v>
      </c>
      <c r="R258">
        <v>8.6016966371399892</v>
      </c>
      <c r="S258">
        <v>5.7344644247599899</v>
      </c>
      <c r="T258">
        <v>4.3008483185699902</v>
      </c>
      <c r="U258">
        <v>3.44067865485599</v>
      </c>
      <c r="V258">
        <v>2.86723221237999</v>
      </c>
      <c r="W258">
        <v>2.4576276106114201</v>
      </c>
      <c r="X258">
        <v>2.1504241592849902</v>
      </c>
      <c r="Y258">
        <v>1.91148814158666</v>
      </c>
      <c r="Z258">
        <v>1.7203393274279899</v>
      </c>
      <c r="AA258">
        <v>0.86016966371399795</v>
      </c>
      <c r="AB258">
        <v>0.57344644247599896</v>
      </c>
      <c r="AC258">
        <v>0.43008483185699897</v>
      </c>
      <c r="AD258">
        <v>0.34406786548559898</v>
      </c>
      <c r="AE258">
        <v>0.28672322123799898</v>
      </c>
      <c r="AF258">
        <v>0.245762761061142</v>
      </c>
      <c r="AG258">
        <v>0.21504241592849899</v>
      </c>
      <c r="AH258">
        <v>0.191148814158666</v>
      </c>
      <c r="AI258">
        <v>0.17203393274279899</v>
      </c>
    </row>
    <row r="259" spans="1:35">
      <c r="A259">
        <v>0.03</v>
      </c>
      <c r="B259">
        <v>7</v>
      </c>
      <c r="C259">
        <v>292.21667931240199</v>
      </c>
      <c r="D259">
        <v>243.513899427002</v>
      </c>
      <c r="E259">
        <v>208.726199508858</v>
      </c>
      <c r="F259">
        <v>182.63542457025099</v>
      </c>
      <c r="G259">
        <v>162.342599618001</v>
      </c>
      <c r="H259">
        <v>146.108339656201</v>
      </c>
      <c r="I259">
        <v>73.054169828100598</v>
      </c>
      <c r="J259">
        <v>48.702779885400403</v>
      </c>
      <c r="K259">
        <v>36.527084914050299</v>
      </c>
      <c r="L259">
        <v>29.221667931240201</v>
      </c>
      <c r="M259">
        <v>24.351389942700202</v>
      </c>
      <c r="N259">
        <v>20.872619950885799</v>
      </c>
      <c r="O259">
        <v>18.2635424570251</v>
      </c>
      <c r="P259">
        <v>16.234259961800099</v>
      </c>
      <c r="Q259">
        <v>14.610833965620101</v>
      </c>
      <c r="R259">
        <v>7.3054169828100601</v>
      </c>
      <c r="S259">
        <v>4.8702779885400398</v>
      </c>
      <c r="T259">
        <v>3.6527084914050301</v>
      </c>
      <c r="U259">
        <v>2.9221667931240201</v>
      </c>
      <c r="V259">
        <v>2.4351389942700199</v>
      </c>
      <c r="W259">
        <v>2.0872619950885798</v>
      </c>
      <c r="X259">
        <v>1.8263542457025099</v>
      </c>
      <c r="Y259">
        <v>1.6234259961800099</v>
      </c>
      <c r="Z259">
        <v>1.46108339656201</v>
      </c>
      <c r="AA259">
        <v>0.73054169828100501</v>
      </c>
      <c r="AB259">
        <v>0.48702779885400399</v>
      </c>
      <c r="AC259">
        <v>0.36527084914050201</v>
      </c>
      <c r="AD259">
        <v>0.29221667931240197</v>
      </c>
      <c r="AE259">
        <v>0.243513899427002</v>
      </c>
      <c r="AF259">
        <v>0.20872619950885801</v>
      </c>
      <c r="AG259">
        <v>0.182635424570251</v>
      </c>
      <c r="AH259">
        <v>0.16234259961800099</v>
      </c>
      <c r="AI259">
        <v>0.14610833965620099</v>
      </c>
    </row>
    <row r="260" spans="1:35">
      <c r="A260">
        <v>0.03</v>
      </c>
      <c r="B260">
        <v>7.5</v>
      </c>
      <c r="C260">
        <v>150.547531376931</v>
      </c>
      <c r="D260">
        <v>125.456276147442</v>
      </c>
      <c r="E260">
        <v>107.533950983522</v>
      </c>
      <c r="F260">
        <v>94.092207110582194</v>
      </c>
      <c r="G260">
        <v>83.637517431628595</v>
      </c>
      <c r="H260">
        <v>75.273765688465701</v>
      </c>
      <c r="I260">
        <v>37.636882844232801</v>
      </c>
      <c r="J260">
        <v>25.0912552294885</v>
      </c>
      <c r="K260">
        <v>18.8184414221164</v>
      </c>
      <c r="L260">
        <v>15.054753137693099</v>
      </c>
      <c r="M260">
        <v>12.5456276147442</v>
      </c>
      <c r="N260">
        <v>10.7533950983522</v>
      </c>
      <c r="O260">
        <v>9.4092207110582198</v>
      </c>
      <c r="P260">
        <v>8.3637517431628599</v>
      </c>
      <c r="Q260">
        <v>7.5273765688465701</v>
      </c>
      <c r="R260">
        <v>3.7636882844232802</v>
      </c>
      <c r="S260">
        <v>2.5091255229488501</v>
      </c>
      <c r="T260">
        <v>1.8818441422116401</v>
      </c>
      <c r="U260">
        <v>1.50547531376931</v>
      </c>
      <c r="V260">
        <v>1.2545627614744199</v>
      </c>
      <c r="W260">
        <v>1.0753395098352201</v>
      </c>
      <c r="X260">
        <v>0.94092207110582204</v>
      </c>
      <c r="Y260">
        <v>0.83637517431628505</v>
      </c>
      <c r="Z260">
        <v>0.75273765688465699</v>
      </c>
      <c r="AA260">
        <v>0.376368828442328</v>
      </c>
      <c r="AB260">
        <v>0.25091255229488502</v>
      </c>
      <c r="AC260">
        <v>0.188184414221164</v>
      </c>
      <c r="AD260">
        <v>0.150547531376931</v>
      </c>
      <c r="AE260">
        <v>0.12545627614744201</v>
      </c>
      <c r="AF260">
        <v>0.107533950983522</v>
      </c>
      <c r="AG260">
        <v>9.4092207110582193E-2</v>
      </c>
      <c r="AH260">
        <v>8.3637517431628602E-2</v>
      </c>
      <c r="AI260">
        <v>7.5273765688465694E-2</v>
      </c>
    </row>
    <row r="261" spans="1:35">
      <c r="A261">
        <v>0.03</v>
      </c>
      <c r="B261">
        <v>8</v>
      </c>
      <c r="C261">
        <v>121.41147438367599</v>
      </c>
      <c r="D261">
        <v>101.17622865306301</v>
      </c>
      <c r="E261">
        <v>86.722481702625899</v>
      </c>
      <c r="F261">
        <v>75.882171489797699</v>
      </c>
      <c r="G261">
        <v>67.450819102042402</v>
      </c>
      <c r="H261">
        <v>60.705737191838097</v>
      </c>
      <c r="I261">
        <v>30.352868595918999</v>
      </c>
      <c r="J261">
        <v>20.2352457306127</v>
      </c>
      <c r="K261">
        <v>15.176434297959499</v>
      </c>
      <c r="L261">
        <v>12.1411474383676</v>
      </c>
      <c r="M261">
        <v>10.1176228653063</v>
      </c>
      <c r="N261">
        <v>8.6722481702625895</v>
      </c>
      <c r="O261">
        <v>7.5882171489797701</v>
      </c>
      <c r="P261">
        <v>6.7450819102042399</v>
      </c>
      <c r="Q261">
        <v>6.0705737191838098</v>
      </c>
      <c r="R261">
        <v>3.0352868595919</v>
      </c>
      <c r="S261">
        <v>2.0235245730612701</v>
      </c>
      <c r="T261">
        <v>1.51764342979595</v>
      </c>
      <c r="U261">
        <v>1.2141147438367601</v>
      </c>
      <c r="V261">
        <v>1.0117622865306299</v>
      </c>
      <c r="W261">
        <v>0.86722481702625898</v>
      </c>
      <c r="X261">
        <v>0.75882171489797701</v>
      </c>
      <c r="Y261">
        <v>0.67450819102042403</v>
      </c>
      <c r="Z261">
        <v>0.60705737191838105</v>
      </c>
      <c r="AA261">
        <v>0.30352868595919003</v>
      </c>
      <c r="AB261">
        <v>0.202352457306127</v>
      </c>
      <c r="AC261">
        <v>0.15176434297959501</v>
      </c>
      <c r="AD261">
        <v>0.121411474383676</v>
      </c>
      <c r="AE261">
        <v>0.101176228653063</v>
      </c>
      <c r="AF261">
        <v>8.6722481702625906E-2</v>
      </c>
      <c r="AG261">
        <v>7.5882171489797701E-2</v>
      </c>
      <c r="AH261">
        <v>6.7450819102042398E-2</v>
      </c>
      <c r="AI261">
        <v>6.0705737191838097E-2</v>
      </c>
    </row>
    <row r="262" spans="1:35">
      <c r="A262">
        <v>0.03</v>
      </c>
      <c r="B262">
        <v>8.5</v>
      </c>
      <c r="C262">
        <v>145.930167836603</v>
      </c>
      <c r="D262">
        <v>121.608473197169</v>
      </c>
      <c r="E262">
        <v>104.235834169002</v>
      </c>
      <c r="F262">
        <v>91.206354897877205</v>
      </c>
      <c r="G262">
        <v>81.072315464779706</v>
      </c>
      <c r="H262">
        <v>72.965083918301701</v>
      </c>
      <c r="I262">
        <v>36.482541959150801</v>
      </c>
      <c r="J262">
        <v>24.3216946394339</v>
      </c>
      <c r="K262">
        <v>18.2412709795754</v>
      </c>
      <c r="L262">
        <v>14.5930167836603</v>
      </c>
      <c r="M262">
        <v>12.1608473197169</v>
      </c>
      <c r="N262">
        <v>10.4235834169002</v>
      </c>
      <c r="O262">
        <v>9.1206354897877198</v>
      </c>
      <c r="P262">
        <v>8.1072315464779692</v>
      </c>
      <c r="Q262">
        <v>7.2965083918301703</v>
      </c>
      <c r="R262">
        <v>3.6482541959150798</v>
      </c>
      <c r="S262">
        <v>2.43216946394339</v>
      </c>
      <c r="T262">
        <v>1.8241270979575399</v>
      </c>
      <c r="U262">
        <v>1.45930167836603</v>
      </c>
      <c r="V262">
        <v>1.2160847319716901</v>
      </c>
      <c r="W262">
        <v>1.04235834169002</v>
      </c>
      <c r="X262">
        <v>0.91206354897877195</v>
      </c>
      <c r="Y262">
        <v>0.81072315464779698</v>
      </c>
      <c r="Z262">
        <v>0.72965083918301699</v>
      </c>
      <c r="AA262">
        <v>0.36482541959150799</v>
      </c>
      <c r="AB262">
        <v>0.243216946394339</v>
      </c>
      <c r="AC262">
        <v>0.182412709795754</v>
      </c>
      <c r="AD262">
        <v>0.14593016783660301</v>
      </c>
      <c r="AE262">
        <v>0.121608473197169</v>
      </c>
      <c r="AF262">
        <v>0.10423583416900201</v>
      </c>
      <c r="AG262">
        <v>9.1206354897877207E-2</v>
      </c>
      <c r="AH262">
        <v>8.1072315464779707E-2</v>
      </c>
      <c r="AI262">
        <v>7.2965083918301699E-2</v>
      </c>
    </row>
    <row r="263" spans="1:35">
      <c r="A263">
        <v>0.03</v>
      </c>
      <c r="B263">
        <v>9</v>
      </c>
      <c r="C263">
        <v>114.63384837282101</v>
      </c>
      <c r="D263">
        <v>95.528206977351402</v>
      </c>
      <c r="E263">
        <v>81.881320266301202</v>
      </c>
      <c r="F263">
        <v>71.646155233013502</v>
      </c>
      <c r="G263">
        <v>63.685471318234299</v>
      </c>
      <c r="H263">
        <v>57.316924186410802</v>
      </c>
      <c r="I263">
        <v>28.658462093205401</v>
      </c>
      <c r="J263">
        <v>19.105641395470201</v>
      </c>
      <c r="K263">
        <v>14.3292310466027</v>
      </c>
      <c r="L263">
        <v>11.463384837282099</v>
      </c>
      <c r="M263">
        <v>9.5528206977351395</v>
      </c>
      <c r="N263">
        <v>8.1881320266301199</v>
      </c>
      <c r="O263">
        <v>7.16461552330136</v>
      </c>
      <c r="P263">
        <v>6.3685471318234299</v>
      </c>
      <c r="Q263">
        <v>5.7316924186410798</v>
      </c>
      <c r="R263">
        <v>2.8658462093205399</v>
      </c>
      <c r="S263">
        <v>1.9105641395470201</v>
      </c>
      <c r="T263">
        <v>1.43292310466027</v>
      </c>
      <c r="U263">
        <v>1.14633848372821</v>
      </c>
      <c r="V263">
        <v>0.95528206977351404</v>
      </c>
      <c r="W263">
        <v>0.81881320266301205</v>
      </c>
      <c r="X263">
        <v>0.71646155233013598</v>
      </c>
      <c r="Y263">
        <v>0.63685471318234299</v>
      </c>
      <c r="Z263">
        <v>0.573169241864108</v>
      </c>
      <c r="AA263">
        <v>0.286584620932054</v>
      </c>
      <c r="AB263">
        <v>0.19105641395470199</v>
      </c>
      <c r="AC263">
        <v>0.143292310466027</v>
      </c>
      <c r="AD263">
        <v>0.11463384837282101</v>
      </c>
      <c r="AE263">
        <v>9.5528206977351399E-2</v>
      </c>
      <c r="AF263">
        <v>8.1881320266301197E-2</v>
      </c>
      <c r="AG263">
        <v>7.1646155233013598E-2</v>
      </c>
      <c r="AH263">
        <v>6.3685471318234294E-2</v>
      </c>
      <c r="AI263">
        <v>5.7316924186410802E-2</v>
      </c>
    </row>
    <row r="264" spans="1:35">
      <c r="A264">
        <v>0.03</v>
      </c>
      <c r="B264">
        <v>9.5</v>
      </c>
      <c r="C264">
        <v>115.861125962584</v>
      </c>
      <c r="D264">
        <v>96.550938302153298</v>
      </c>
      <c r="E264">
        <v>82.757947116131405</v>
      </c>
      <c r="F264">
        <v>72.413203726614995</v>
      </c>
      <c r="G264">
        <v>64.367292201435504</v>
      </c>
      <c r="H264">
        <v>57.930562981291999</v>
      </c>
      <c r="I264">
        <v>28.965281490645999</v>
      </c>
      <c r="J264">
        <v>19.3101876604306</v>
      </c>
      <c r="K264">
        <v>14.482640745323</v>
      </c>
      <c r="L264">
        <v>11.586112596258401</v>
      </c>
      <c r="M264">
        <v>9.6550938302153302</v>
      </c>
      <c r="N264">
        <v>8.2757947116131394</v>
      </c>
      <c r="O264">
        <v>7.2413203726614999</v>
      </c>
      <c r="P264">
        <v>6.4367292201435502</v>
      </c>
      <c r="Q264">
        <v>5.7930562981292004</v>
      </c>
      <c r="R264">
        <v>2.8965281490646002</v>
      </c>
      <c r="S264">
        <v>1.93101876604306</v>
      </c>
      <c r="T264">
        <v>1.4482640745323001</v>
      </c>
      <c r="U264">
        <v>1.15861125962584</v>
      </c>
      <c r="V264">
        <v>0.965509383021534</v>
      </c>
      <c r="W264">
        <v>0.82757947116131403</v>
      </c>
      <c r="X264">
        <v>0.72413203726615005</v>
      </c>
      <c r="Y264">
        <v>0.643672922014356</v>
      </c>
      <c r="Z264">
        <v>0.57930562981292</v>
      </c>
      <c r="AA264">
        <v>0.28965281490646</v>
      </c>
      <c r="AB264">
        <v>0.193101876604306</v>
      </c>
      <c r="AC264">
        <v>0.14482640745323</v>
      </c>
      <c r="AD264">
        <v>0.11586112596258399</v>
      </c>
      <c r="AE264">
        <v>9.6550938302153402E-2</v>
      </c>
      <c r="AF264">
        <v>8.2757947116131395E-2</v>
      </c>
      <c r="AG264">
        <v>7.2413203726615E-2</v>
      </c>
      <c r="AH264">
        <v>6.43672922014355E-2</v>
      </c>
      <c r="AI264">
        <v>5.7930562981291997E-2</v>
      </c>
    </row>
    <row r="265" spans="1:35">
      <c r="A265">
        <v>0.03</v>
      </c>
      <c r="B265">
        <v>10</v>
      </c>
      <c r="C265">
        <v>111.596549213884</v>
      </c>
      <c r="D265">
        <v>92.997124344903597</v>
      </c>
      <c r="E265">
        <v>79.711820867060197</v>
      </c>
      <c r="F265">
        <v>69.747843258677705</v>
      </c>
      <c r="G265">
        <v>61.998082896602398</v>
      </c>
      <c r="H265">
        <v>55.798274606942101</v>
      </c>
      <c r="I265">
        <v>27.899137303471001</v>
      </c>
      <c r="J265">
        <v>18.599424868980702</v>
      </c>
      <c r="K265">
        <v>13.9495686517355</v>
      </c>
      <c r="L265">
        <v>11.1596549213884</v>
      </c>
      <c r="M265">
        <v>9.2997124344903597</v>
      </c>
      <c r="N265">
        <v>7.9711820867060199</v>
      </c>
      <c r="O265">
        <v>6.9747843258677698</v>
      </c>
      <c r="P265">
        <v>6.1998082896602398</v>
      </c>
      <c r="Q265">
        <v>5.5798274606942098</v>
      </c>
      <c r="R265">
        <v>2.7899137303471</v>
      </c>
      <c r="S265">
        <v>1.8599424868980701</v>
      </c>
      <c r="T265">
        <v>1.39495686517355</v>
      </c>
      <c r="U265">
        <v>1.11596549213884</v>
      </c>
      <c r="V265">
        <v>0.92997124344903603</v>
      </c>
      <c r="W265">
        <v>0.79711820867060201</v>
      </c>
      <c r="X265">
        <v>0.697478432586777</v>
      </c>
      <c r="Y265">
        <v>0.61998082896602402</v>
      </c>
      <c r="Z265">
        <v>0.557982746069421</v>
      </c>
      <c r="AA265">
        <v>0.27899137303471</v>
      </c>
      <c r="AB265">
        <v>0.18599424868980699</v>
      </c>
      <c r="AC265">
        <v>0.139495686517355</v>
      </c>
      <c r="AD265">
        <v>0.111596549213884</v>
      </c>
      <c r="AE265">
        <v>9.2997124344903606E-2</v>
      </c>
      <c r="AF265">
        <v>7.9711820867060204E-2</v>
      </c>
      <c r="AG265">
        <v>6.9747843258677694E-2</v>
      </c>
      <c r="AH265">
        <v>6.1998082896602399E-2</v>
      </c>
      <c r="AI265">
        <v>5.5798274606942103E-2</v>
      </c>
    </row>
    <row r="266" spans="1:35">
      <c r="A266">
        <v>0.03</v>
      </c>
      <c r="B266">
        <v>12</v>
      </c>
      <c r="C266">
        <v>83.521355681226098</v>
      </c>
      <c r="D266">
        <v>69.601129734355098</v>
      </c>
      <c r="E266">
        <v>59.658111200875801</v>
      </c>
      <c r="F266">
        <v>52.200847300766299</v>
      </c>
      <c r="G266">
        <v>46.400753156236703</v>
      </c>
      <c r="H266">
        <v>41.760677840612999</v>
      </c>
      <c r="I266">
        <v>20.8803389203065</v>
      </c>
      <c r="J266">
        <v>13.920225946871</v>
      </c>
      <c r="K266">
        <v>10.4401694601532</v>
      </c>
      <c r="L266">
        <v>8.3521355681226197</v>
      </c>
      <c r="M266">
        <v>6.9601129734355096</v>
      </c>
      <c r="N266">
        <v>5.9658111200875803</v>
      </c>
      <c r="O266">
        <v>5.2200847300766302</v>
      </c>
      <c r="P266">
        <v>4.6400753156236698</v>
      </c>
      <c r="Q266">
        <v>4.1760677840613099</v>
      </c>
      <c r="R266">
        <v>2.08803389203065</v>
      </c>
      <c r="S266">
        <v>1.3920225946871001</v>
      </c>
      <c r="T266">
        <v>1.0440169460153199</v>
      </c>
      <c r="U266">
        <v>0.83521355681226195</v>
      </c>
      <c r="V266">
        <v>0.69601129734355105</v>
      </c>
      <c r="W266">
        <v>0.59658111200875796</v>
      </c>
      <c r="X266">
        <v>0.52200847300766295</v>
      </c>
      <c r="Y266">
        <v>0.46400753156236701</v>
      </c>
      <c r="Z266">
        <v>0.41760677840613097</v>
      </c>
      <c r="AA266">
        <v>0.20880338920306499</v>
      </c>
      <c r="AB266">
        <v>0.13920225946871001</v>
      </c>
      <c r="AC266">
        <v>0.10440169460153199</v>
      </c>
      <c r="AD266">
        <v>8.3521355681226206E-2</v>
      </c>
      <c r="AE266">
        <v>6.9601129734355102E-2</v>
      </c>
      <c r="AF266">
        <v>5.9658111200875802E-2</v>
      </c>
      <c r="AG266">
        <v>5.2200847300766302E-2</v>
      </c>
      <c r="AH266">
        <v>4.64007531562367E-2</v>
      </c>
      <c r="AI266">
        <v>4.1760677840613103E-2</v>
      </c>
    </row>
    <row r="267" spans="1:35">
      <c r="A267">
        <v>0.03</v>
      </c>
      <c r="B267">
        <v>14</v>
      </c>
      <c r="C267">
        <v>58.9711301485872</v>
      </c>
      <c r="D267">
        <v>49.142608457156001</v>
      </c>
      <c r="E267">
        <v>42.122235820419398</v>
      </c>
      <c r="F267">
        <v>36.856956342867001</v>
      </c>
      <c r="G267">
        <v>32.761738971437303</v>
      </c>
      <c r="H267">
        <v>29.4855650742936</v>
      </c>
      <c r="I267">
        <v>14.7427825371468</v>
      </c>
      <c r="J267">
        <v>9.8285216914312006</v>
      </c>
      <c r="K267">
        <v>7.3713912685734</v>
      </c>
      <c r="L267">
        <v>5.8971130148587196</v>
      </c>
      <c r="M267">
        <v>4.9142608457156003</v>
      </c>
      <c r="N267">
        <v>4.2122235820419398</v>
      </c>
      <c r="O267">
        <v>3.6856956342867</v>
      </c>
      <c r="P267">
        <v>3.27617389714373</v>
      </c>
      <c r="Q267">
        <v>2.9485565074293598</v>
      </c>
      <c r="R267">
        <v>1.4742782537146799</v>
      </c>
      <c r="S267">
        <v>0.98285216914312001</v>
      </c>
      <c r="T267">
        <v>0.73713912685733995</v>
      </c>
      <c r="U267">
        <v>0.58971130148587203</v>
      </c>
      <c r="V267">
        <v>0.49142608457156001</v>
      </c>
      <c r="W267">
        <v>0.42122235820419401</v>
      </c>
      <c r="X267">
        <v>0.36856956342866998</v>
      </c>
      <c r="Y267">
        <v>0.32761738971437299</v>
      </c>
      <c r="Z267">
        <v>0.29485565074293602</v>
      </c>
      <c r="AA267">
        <v>0.14742782537146801</v>
      </c>
      <c r="AB267">
        <v>9.8285216914311996E-2</v>
      </c>
      <c r="AC267">
        <v>7.3713912685734004E-2</v>
      </c>
      <c r="AD267">
        <v>5.8971130148587202E-2</v>
      </c>
      <c r="AE267">
        <v>4.9142608457155998E-2</v>
      </c>
      <c r="AF267">
        <v>4.21222358204194E-2</v>
      </c>
      <c r="AG267">
        <v>3.6856956342867002E-2</v>
      </c>
      <c r="AH267">
        <v>3.2761738971437297E-2</v>
      </c>
      <c r="AI267">
        <v>2.9485565074293601E-2</v>
      </c>
    </row>
    <row r="268" spans="1:35">
      <c r="A268">
        <v>0.03</v>
      </c>
      <c r="B268">
        <v>16</v>
      </c>
      <c r="C268">
        <v>39.897453216825902</v>
      </c>
      <c r="D268">
        <v>33.247877680688198</v>
      </c>
      <c r="E268">
        <v>28.498180869161299</v>
      </c>
      <c r="F268">
        <v>24.9359082605162</v>
      </c>
      <c r="G268">
        <v>22.165251787125499</v>
      </c>
      <c r="H268">
        <v>19.948726608412901</v>
      </c>
      <c r="I268">
        <v>9.9743633042064808</v>
      </c>
      <c r="J268">
        <v>6.6495755361376503</v>
      </c>
      <c r="K268">
        <v>4.9871816521032404</v>
      </c>
      <c r="L268">
        <v>3.98974532168259</v>
      </c>
      <c r="M268">
        <v>3.3247877680688198</v>
      </c>
      <c r="N268">
        <v>2.8498180869161298</v>
      </c>
      <c r="O268">
        <v>2.4935908260516202</v>
      </c>
      <c r="P268">
        <v>2.2165251787125499</v>
      </c>
      <c r="Q268">
        <v>1.9948726608412899</v>
      </c>
      <c r="R268">
        <v>0.99743633042064805</v>
      </c>
      <c r="S268">
        <v>0.66495755361376496</v>
      </c>
      <c r="T268">
        <v>0.49871816521032403</v>
      </c>
      <c r="U268">
        <v>0.39897453216825901</v>
      </c>
      <c r="V268">
        <v>0.33247877680688198</v>
      </c>
      <c r="W268">
        <v>0.28498180869161299</v>
      </c>
      <c r="X268">
        <v>0.24935908260516201</v>
      </c>
      <c r="Y268">
        <v>0.22165251787125501</v>
      </c>
      <c r="Z268">
        <v>0.19948726608412901</v>
      </c>
      <c r="AA268">
        <v>9.9743633042064794E-2</v>
      </c>
      <c r="AB268">
        <v>6.6495755361376502E-2</v>
      </c>
      <c r="AC268">
        <v>4.9871816521032397E-2</v>
      </c>
      <c r="AD268">
        <v>3.9897453216825897E-2</v>
      </c>
      <c r="AE268">
        <v>3.3247877680688202E-2</v>
      </c>
      <c r="AF268">
        <v>2.84981808691613E-2</v>
      </c>
      <c r="AG268">
        <v>2.4935908260516199E-2</v>
      </c>
      <c r="AH268">
        <v>2.2165251787125501E-2</v>
      </c>
      <c r="AI268">
        <v>1.99487266084129E-2</v>
      </c>
    </row>
    <row r="269" spans="1:35">
      <c r="A269">
        <v>0.03</v>
      </c>
      <c r="B269">
        <v>18</v>
      </c>
      <c r="C269">
        <v>33.646417365460898</v>
      </c>
      <c r="D269">
        <v>28.038681137884101</v>
      </c>
      <c r="E269">
        <v>24.0331552610435</v>
      </c>
      <c r="F269">
        <v>21.029010853412998</v>
      </c>
      <c r="G269">
        <v>18.692454091922698</v>
      </c>
      <c r="H269">
        <v>16.823208682730399</v>
      </c>
      <c r="I269">
        <v>8.4116043413652299</v>
      </c>
      <c r="J269">
        <v>5.6077362275768099</v>
      </c>
      <c r="K269">
        <v>4.2058021706826096</v>
      </c>
      <c r="L269">
        <v>3.3646417365460901</v>
      </c>
      <c r="M269">
        <v>2.8038681137884001</v>
      </c>
      <c r="N269">
        <v>2.40331552610435</v>
      </c>
      <c r="O269">
        <v>2.1029010853412999</v>
      </c>
      <c r="P269">
        <v>1.8692454091922699</v>
      </c>
      <c r="Q269">
        <v>1.6823208682730399</v>
      </c>
      <c r="R269">
        <v>0.84116043413652297</v>
      </c>
      <c r="S269">
        <v>0.56077362275768095</v>
      </c>
      <c r="T269">
        <v>0.42058021706826099</v>
      </c>
      <c r="U269">
        <v>0.33646417365460901</v>
      </c>
      <c r="V269">
        <v>0.28038681137883997</v>
      </c>
      <c r="W269">
        <v>0.24033155261043501</v>
      </c>
      <c r="X269">
        <v>0.21029010853412999</v>
      </c>
      <c r="Y269">
        <v>0.186924540919227</v>
      </c>
      <c r="Z269">
        <v>0.16823208682730401</v>
      </c>
      <c r="AA269">
        <v>8.4116043413652294E-2</v>
      </c>
      <c r="AB269">
        <v>5.6077362275768101E-2</v>
      </c>
      <c r="AC269">
        <v>4.2058021706826099E-2</v>
      </c>
      <c r="AD269">
        <v>3.3646417365460903E-2</v>
      </c>
      <c r="AE269">
        <v>2.8038681137883999E-2</v>
      </c>
      <c r="AF269">
        <v>2.40331552610435E-2</v>
      </c>
      <c r="AG269">
        <v>2.1029010853413001E-2</v>
      </c>
      <c r="AH269">
        <v>1.8692454091922699E-2</v>
      </c>
      <c r="AI269">
        <v>1.6823208682730399E-2</v>
      </c>
    </row>
    <row r="270" spans="1:35">
      <c r="A270">
        <v>0.03</v>
      </c>
      <c r="B270">
        <v>20</v>
      </c>
      <c r="C270">
        <v>27.630989651942699</v>
      </c>
      <c r="D270">
        <v>23.0258247099522</v>
      </c>
      <c r="E270">
        <v>19.736421179959098</v>
      </c>
      <c r="F270">
        <v>17.269368532464199</v>
      </c>
      <c r="G270">
        <v>15.350549806634801</v>
      </c>
      <c r="H270">
        <v>13.8154948259713</v>
      </c>
      <c r="I270">
        <v>6.90774741298568</v>
      </c>
      <c r="J270">
        <v>4.6051649419904503</v>
      </c>
      <c r="K270">
        <v>3.45387370649284</v>
      </c>
      <c r="L270">
        <v>2.7630989651942701</v>
      </c>
      <c r="M270">
        <v>2.3025824709952198</v>
      </c>
      <c r="N270">
        <v>1.9736421179959101</v>
      </c>
      <c r="O270">
        <v>1.72693685324642</v>
      </c>
      <c r="P270">
        <v>1.5350549806634799</v>
      </c>
      <c r="Q270">
        <v>1.38154948259713</v>
      </c>
      <c r="R270">
        <v>0.69077474129856797</v>
      </c>
      <c r="S270">
        <v>0.460516494199045</v>
      </c>
      <c r="T270">
        <v>0.34538737064928399</v>
      </c>
      <c r="U270">
        <v>0.276309896519427</v>
      </c>
      <c r="V270">
        <v>0.230258247099522</v>
      </c>
      <c r="W270">
        <v>0.19736421179959099</v>
      </c>
      <c r="X270">
        <v>0.17269368532464199</v>
      </c>
      <c r="Y270">
        <v>0.153505498066348</v>
      </c>
      <c r="Z270">
        <v>0.138154948259713</v>
      </c>
      <c r="AA270">
        <v>6.9077474129856806E-2</v>
      </c>
      <c r="AB270">
        <v>4.60516494199045E-2</v>
      </c>
      <c r="AC270">
        <v>3.4538737064928403E-2</v>
      </c>
      <c r="AD270">
        <v>2.7630989651942699E-2</v>
      </c>
      <c r="AE270">
        <v>2.3025824709952201E-2</v>
      </c>
      <c r="AF270">
        <v>1.97364211799591E-2</v>
      </c>
      <c r="AG270">
        <v>1.7269368532464201E-2</v>
      </c>
      <c r="AH270">
        <v>1.53505498066348E-2</v>
      </c>
      <c r="AI270">
        <v>1.3815494825971299E-2</v>
      </c>
    </row>
    <row r="271" spans="1:35">
      <c r="A271">
        <v>0.03</v>
      </c>
      <c r="B271">
        <v>25</v>
      </c>
      <c r="C271">
        <v>16.4223850539653</v>
      </c>
      <c r="D271">
        <v>13.685320878304401</v>
      </c>
      <c r="E271">
        <v>11.730275038546599</v>
      </c>
      <c r="F271">
        <v>10.2639906587283</v>
      </c>
      <c r="G271">
        <v>9.1235472522029504</v>
      </c>
      <c r="H271">
        <v>8.21119252698265</v>
      </c>
      <c r="I271">
        <v>4.1055962634913197</v>
      </c>
      <c r="J271">
        <v>2.7370641756608798</v>
      </c>
      <c r="K271">
        <v>2.0527981317456598</v>
      </c>
      <c r="L271">
        <v>1.64223850539653</v>
      </c>
      <c r="M271">
        <v>1.3685320878304399</v>
      </c>
      <c r="N271">
        <v>1.17302750385466</v>
      </c>
      <c r="O271">
        <v>1.0263990658728299</v>
      </c>
      <c r="P271">
        <v>0.91235472522029504</v>
      </c>
      <c r="Q271">
        <v>0.82111925269826502</v>
      </c>
      <c r="R271">
        <v>0.41055962634913201</v>
      </c>
      <c r="S271">
        <v>0.27370641756608799</v>
      </c>
      <c r="T271">
        <v>0.20527981317456601</v>
      </c>
      <c r="U271">
        <v>0.16422385053965299</v>
      </c>
      <c r="V271">
        <v>0.13685320878304399</v>
      </c>
      <c r="W271">
        <v>0.117302750385466</v>
      </c>
      <c r="X271">
        <v>0.102639906587283</v>
      </c>
      <c r="Y271">
        <v>9.1235472522029501E-2</v>
      </c>
      <c r="Z271">
        <v>8.2111925269826497E-2</v>
      </c>
      <c r="AA271">
        <v>4.10559626349132E-2</v>
      </c>
      <c r="AB271">
        <v>2.7370641756608801E-2</v>
      </c>
      <c r="AC271">
        <v>2.05279813174566E-2</v>
      </c>
      <c r="AD271">
        <v>1.6422385053965299E-2</v>
      </c>
      <c r="AE271">
        <v>1.3685320878304401E-2</v>
      </c>
      <c r="AF271">
        <v>1.17302750385466E-2</v>
      </c>
      <c r="AG271">
        <v>1.02639906587283E-2</v>
      </c>
      <c r="AH271">
        <v>9.1235472522029504E-3</v>
      </c>
      <c r="AI271">
        <v>8.2111925269826597E-3</v>
      </c>
    </row>
    <row r="272" spans="1:35">
      <c r="A272">
        <v>0.03</v>
      </c>
      <c r="B272">
        <v>30</v>
      </c>
      <c r="C272">
        <v>10.337695047833201</v>
      </c>
      <c r="D272">
        <v>8.6147458731943694</v>
      </c>
      <c r="E272">
        <v>7.38406789130946</v>
      </c>
      <c r="F272">
        <v>6.4610594048957797</v>
      </c>
      <c r="G272">
        <v>5.7431639154629197</v>
      </c>
      <c r="H272">
        <v>5.1688475239166198</v>
      </c>
      <c r="I272">
        <v>2.5844237619583099</v>
      </c>
      <c r="J272">
        <v>1.7229491746388701</v>
      </c>
      <c r="K272">
        <v>1.2922118809791501</v>
      </c>
      <c r="L272">
        <v>1.03376950478332</v>
      </c>
      <c r="M272">
        <v>0.86147458731943705</v>
      </c>
      <c r="N272">
        <v>0.73840678913094604</v>
      </c>
      <c r="O272">
        <v>0.64610594048957803</v>
      </c>
      <c r="P272">
        <v>0.57431639154629099</v>
      </c>
      <c r="Q272">
        <v>0.51688475239166198</v>
      </c>
      <c r="R272">
        <v>0.25844237619583099</v>
      </c>
      <c r="S272">
        <v>0.172294917463887</v>
      </c>
      <c r="T272">
        <v>0.129221188097915</v>
      </c>
      <c r="U272">
        <v>0.10337695047833199</v>
      </c>
      <c r="V272">
        <v>8.6147458731943696E-2</v>
      </c>
      <c r="W272">
        <v>7.3840678913094607E-2</v>
      </c>
      <c r="X272">
        <v>6.4610594048957803E-2</v>
      </c>
      <c r="Y272">
        <v>5.7431639154629101E-2</v>
      </c>
      <c r="Z272">
        <v>5.1688475239166198E-2</v>
      </c>
      <c r="AA272">
        <v>2.5844237619583099E-2</v>
      </c>
      <c r="AB272">
        <v>1.72294917463887E-2</v>
      </c>
      <c r="AC272">
        <v>1.2922118809791499E-2</v>
      </c>
      <c r="AD272">
        <v>1.03376950478332E-2</v>
      </c>
      <c r="AE272">
        <v>8.6147458731943797E-3</v>
      </c>
      <c r="AF272">
        <v>7.3840678913094596E-3</v>
      </c>
      <c r="AG272">
        <v>6.46105940489578E-3</v>
      </c>
      <c r="AH272">
        <v>5.7431639154629103E-3</v>
      </c>
      <c r="AI272">
        <v>5.16884752391662E-3</v>
      </c>
    </row>
    <row r="273" spans="1:35">
      <c r="A273">
        <v>0.03</v>
      </c>
      <c r="B273">
        <v>35</v>
      </c>
      <c r="C273">
        <v>7.5675199232177501</v>
      </c>
      <c r="D273">
        <v>6.3062666026814602</v>
      </c>
      <c r="E273">
        <v>5.4053713737269602</v>
      </c>
      <c r="F273">
        <v>4.7296999520110896</v>
      </c>
      <c r="G273">
        <v>4.2041777351209699</v>
      </c>
      <c r="H273">
        <v>3.7837599616088702</v>
      </c>
      <c r="I273">
        <v>1.89187998080443</v>
      </c>
      <c r="J273">
        <v>1.2612533205362899</v>
      </c>
      <c r="K273">
        <v>0.94593999040221899</v>
      </c>
      <c r="L273">
        <v>0.75675199232177504</v>
      </c>
      <c r="M273">
        <v>0.63062666026814596</v>
      </c>
      <c r="N273">
        <v>0.54053713737269604</v>
      </c>
      <c r="O273">
        <v>0.47296999520110899</v>
      </c>
      <c r="P273">
        <v>0.42041777351209703</v>
      </c>
      <c r="Q273">
        <v>0.37837599616088702</v>
      </c>
      <c r="R273">
        <v>0.18918799808044301</v>
      </c>
      <c r="S273">
        <v>0.126125332053629</v>
      </c>
      <c r="T273">
        <v>9.4593999040221893E-2</v>
      </c>
      <c r="U273">
        <v>7.5675199232177498E-2</v>
      </c>
      <c r="V273">
        <v>6.3062666026814596E-2</v>
      </c>
      <c r="W273">
        <v>5.4053713737269603E-2</v>
      </c>
      <c r="X273">
        <v>4.7296999520110898E-2</v>
      </c>
      <c r="Y273">
        <v>4.2041777351209703E-2</v>
      </c>
      <c r="Z273">
        <v>3.78375996160887E-2</v>
      </c>
      <c r="AA273">
        <v>1.8918799808044302E-2</v>
      </c>
      <c r="AB273">
        <v>1.2612533205362901E-2</v>
      </c>
      <c r="AC273">
        <v>9.4593999040221803E-3</v>
      </c>
      <c r="AD273">
        <v>7.5675199232177496E-3</v>
      </c>
      <c r="AE273">
        <v>6.3062666026814599E-3</v>
      </c>
      <c r="AF273">
        <v>5.4053713737269599E-3</v>
      </c>
      <c r="AG273">
        <v>4.7296999520110902E-3</v>
      </c>
      <c r="AH273">
        <v>4.2041777351209701E-3</v>
      </c>
      <c r="AI273">
        <v>3.78375996160887E-3</v>
      </c>
    </row>
    <row r="274" spans="1:35">
      <c r="A274">
        <v>0.03</v>
      </c>
      <c r="B274">
        <v>40</v>
      </c>
      <c r="C274">
        <v>5.7650687611809399</v>
      </c>
      <c r="D274">
        <v>4.8042239676507803</v>
      </c>
      <c r="E274">
        <v>4.1179062579863803</v>
      </c>
      <c r="F274">
        <v>3.6031679757380801</v>
      </c>
      <c r="G274">
        <v>3.2028159784338501</v>
      </c>
      <c r="H274">
        <v>2.88253438059047</v>
      </c>
      <c r="I274">
        <v>1.4412671902952301</v>
      </c>
      <c r="J274">
        <v>0.96084479353015695</v>
      </c>
      <c r="K274">
        <v>0.72063359514761804</v>
      </c>
      <c r="L274">
        <v>0.57650687611809404</v>
      </c>
      <c r="M274">
        <v>0.48042239676507797</v>
      </c>
      <c r="N274">
        <v>0.41179062579863801</v>
      </c>
      <c r="O274">
        <v>0.36031679757380902</v>
      </c>
      <c r="P274">
        <v>0.320281597843385</v>
      </c>
      <c r="Q274">
        <v>0.28825343805904702</v>
      </c>
      <c r="R274">
        <v>0.14412671902952301</v>
      </c>
      <c r="S274">
        <v>9.60844793530157E-2</v>
      </c>
      <c r="T274">
        <v>7.2063359514761699E-2</v>
      </c>
      <c r="U274">
        <v>5.7650687611809401E-2</v>
      </c>
      <c r="V274">
        <v>4.8042239676507802E-2</v>
      </c>
      <c r="W274">
        <v>4.1179062579863798E-2</v>
      </c>
      <c r="X274">
        <v>3.6031679757380801E-2</v>
      </c>
      <c r="Y274">
        <v>3.2028159784338497E-2</v>
      </c>
      <c r="Z274">
        <v>2.88253438059047E-2</v>
      </c>
      <c r="AA274">
        <v>1.44126719029523E-2</v>
      </c>
      <c r="AB274">
        <v>9.6084479353015697E-3</v>
      </c>
      <c r="AC274">
        <v>7.2063359514761699E-3</v>
      </c>
      <c r="AD274">
        <v>5.7650687611809403E-3</v>
      </c>
      <c r="AE274">
        <v>4.8042239676507796E-3</v>
      </c>
      <c r="AF274">
        <v>4.1179062579863798E-3</v>
      </c>
      <c r="AG274">
        <v>3.6031679757380802E-3</v>
      </c>
      <c r="AH274">
        <v>3.2028159784338499E-3</v>
      </c>
      <c r="AI274">
        <v>2.8825343805904701E-3</v>
      </c>
    </row>
    <row r="275" spans="1:35">
      <c r="A275">
        <v>0.03</v>
      </c>
      <c r="B275">
        <v>45</v>
      </c>
      <c r="C275">
        <v>4.3710677293542703</v>
      </c>
      <c r="D275">
        <v>3.6425564411285598</v>
      </c>
      <c r="E275">
        <v>3.1221912352530499</v>
      </c>
      <c r="F275">
        <v>2.7319173308464202</v>
      </c>
      <c r="G275">
        <v>2.4283709607523698</v>
      </c>
      <c r="H275">
        <v>2.1855338646771298</v>
      </c>
      <c r="I275">
        <v>1.09276693233856</v>
      </c>
      <c r="J275">
        <v>0.72851128822571098</v>
      </c>
      <c r="K275">
        <v>0.54638346616928302</v>
      </c>
      <c r="L275">
        <v>0.43710677293542699</v>
      </c>
      <c r="M275">
        <v>0.36425564411285499</v>
      </c>
      <c r="N275">
        <v>0.31221912352530501</v>
      </c>
      <c r="O275">
        <v>0.27319173308464101</v>
      </c>
      <c r="P275">
        <v>0.24283709607523701</v>
      </c>
      <c r="Q275">
        <v>0.218553386467713</v>
      </c>
      <c r="R275">
        <v>0.109276693233856</v>
      </c>
      <c r="S275">
        <v>7.2851128822571096E-2</v>
      </c>
      <c r="T275">
        <v>5.4638346616928297E-2</v>
      </c>
      <c r="U275">
        <v>4.37106772935427E-2</v>
      </c>
      <c r="V275">
        <v>3.6425564411285499E-2</v>
      </c>
      <c r="W275">
        <v>3.1221912352530499E-2</v>
      </c>
      <c r="X275">
        <v>2.73191733084641E-2</v>
      </c>
      <c r="Y275">
        <v>2.4283709607523699E-2</v>
      </c>
      <c r="Z275">
        <v>2.1855338646771302E-2</v>
      </c>
      <c r="AA275">
        <v>1.0927669323385601E-2</v>
      </c>
      <c r="AB275">
        <v>7.2851128822571196E-3</v>
      </c>
      <c r="AC275">
        <v>5.4638346616928297E-3</v>
      </c>
      <c r="AD275">
        <v>4.3710677293542699E-3</v>
      </c>
      <c r="AE275">
        <v>3.6425564411285598E-3</v>
      </c>
      <c r="AF275">
        <v>3.12219123525305E-3</v>
      </c>
      <c r="AG275">
        <v>2.7319173308464201E-3</v>
      </c>
      <c r="AH275">
        <v>2.42837096075237E-3</v>
      </c>
      <c r="AI275">
        <v>2.1855338646771302E-3</v>
      </c>
    </row>
    <row r="276" spans="1:35">
      <c r="A276">
        <v>0.03</v>
      </c>
      <c r="B276">
        <v>50</v>
      </c>
      <c r="C276">
        <v>3.3313972205769198</v>
      </c>
      <c r="D276">
        <v>2.77616435048076</v>
      </c>
      <c r="E276">
        <v>2.37956944326922</v>
      </c>
      <c r="F276">
        <v>2.0821232628605699</v>
      </c>
      <c r="G276">
        <v>1.85077623365384</v>
      </c>
      <c r="H276">
        <v>1.6656986102884599</v>
      </c>
      <c r="I276">
        <v>0.83284930514422995</v>
      </c>
      <c r="J276">
        <v>0.55523287009615296</v>
      </c>
      <c r="K276">
        <v>0.41642465257211497</v>
      </c>
      <c r="L276">
        <v>0.33313972205769099</v>
      </c>
      <c r="M276">
        <v>0.27761643504807598</v>
      </c>
      <c r="N276">
        <v>0.23795694432692199</v>
      </c>
      <c r="O276">
        <v>0.20821232628605699</v>
      </c>
      <c r="P276">
        <v>0.185077623365384</v>
      </c>
      <c r="Q276">
        <v>0.166569861028845</v>
      </c>
      <c r="R276">
        <v>8.32849305144229E-2</v>
      </c>
      <c r="S276">
        <v>5.5523287009615299E-2</v>
      </c>
      <c r="T276">
        <v>4.1642465257211402E-2</v>
      </c>
      <c r="U276">
        <v>3.3313972205769198E-2</v>
      </c>
      <c r="V276">
        <v>2.7761643504807601E-2</v>
      </c>
      <c r="W276">
        <v>2.3795694432692201E-2</v>
      </c>
      <c r="X276">
        <v>2.0821232628605701E-2</v>
      </c>
      <c r="Y276">
        <v>1.8507762336538398E-2</v>
      </c>
      <c r="Z276">
        <v>1.6656986102884599E-2</v>
      </c>
      <c r="AA276">
        <v>8.3284930514422994E-3</v>
      </c>
      <c r="AB276">
        <v>5.5523287009615297E-3</v>
      </c>
      <c r="AC276">
        <v>4.1642465257211497E-3</v>
      </c>
      <c r="AD276">
        <v>3.3313972205769099E-3</v>
      </c>
      <c r="AE276">
        <v>2.7761643504807601E-3</v>
      </c>
      <c r="AF276">
        <v>2.3795694432692202E-3</v>
      </c>
      <c r="AG276">
        <v>2.0821232628605701E-3</v>
      </c>
      <c r="AH276">
        <v>1.8507762336538399E-3</v>
      </c>
      <c r="AI276">
        <v>1.6656986102884499E-3</v>
      </c>
    </row>
    <row r="277" spans="1:35">
      <c r="A277">
        <v>0.03</v>
      </c>
      <c r="B277">
        <v>55</v>
      </c>
      <c r="C277">
        <v>2.7936816893932601</v>
      </c>
      <c r="D277">
        <v>2.3280680744943898</v>
      </c>
      <c r="E277">
        <v>1.99548692099519</v>
      </c>
      <c r="F277">
        <v>1.74605105587079</v>
      </c>
      <c r="G277">
        <v>1.5520453829962599</v>
      </c>
      <c r="H277">
        <v>1.3968408446966301</v>
      </c>
      <c r="I277">
        <v>0.69842042234831703</v>
      </c>
      <c r="J277">
        <v>0.46561361489887698</v>
      </c>
      <c r="K277">
        <v>0.34921021117415801</v>
      </c>
      <c r="L277">
        <v>0.27936816893932598</v>
      </c>
      <c r="M277">
        <v>0.23280680744943799</v>
      </c>
      <c r="N277">
        <v>0.199548692099519</v>
      </c>
      <c r="O277">
        <v>0.17460510558707901</v>
      </c>
      <c r="P277">
        <v>0.15520453829962599</v>
      </c>
      <c r="Q277">
        <v>0.13968408446966299</v>
      </c>
      <c r="R277">
        <v>6.9842042234831703E-2</v>
      </c>
      <c r="S277">
        <v>4.6561361489887799E-2</v>
      </c>
      <c r="T277">
        <v>3.4921021117415803E-2</v>
      </c>
      <c r="U277">
        <v>2.7936816893932601E-2</v>
      </c>
      <c r="V277">
        <v>2.32806807449439E-2</v>
      </c>
      <c r="W277">
        <v>1.99548692099519E-2</v>
      </c>
      <c r="X277">
        <v>1.7460510558707901E-2</v>
      </c>
      <c r="Y277">
        <v>1.55204538299625E-2</v>
      </c>
      <c r="Z277">
        <v>1.3968408446966301E-2</v>
      </c>
      <c r="AA277">
        <v>6.9842042234831599E-3</v>
      </c>
      <c r="AB277">
        <v>4.6561361489887796E-3</v>
      </c>
      <c r="AC277">
        <v>3.4921021117415799E-3</v>
      </c>
      <c r="AD277">
        <v>2.79368168939326E-3</v>
      </c>
      <c r="AE277">
        <v>2.3280680744943898E-3</v>
      </c>
      <c r="AF277">
        <v>1.9954869209951901E-3</v>
      </c>
      <c r="AG277">
        <v>1.74605105587079E-3</v>
      </c>
      <c r="AH277">
        <v>1.5520453829962601E-3</v>
      </c>
      <c r="AI277">
        <v>1.39684084469663E-3</v>
      </c>
    </row>
    <row r="278" spans="1:35">
      <c r="A278">
        <v>0.03</v>
      </c>
      <c r="B278">
        <v>60</v>
      </c>
      <c r="C278">
        <v>2.3274885360686901</v>
      </c>
      <c r="D278">
        <v>1.9395737800572399</v>
      </c>
      <c r="E278">
        <v>1.6624918114776299</v>
      </c>
      <c r="F278">
        <v>1.45468033504293</v>
      </c>
      <c r="G278">
        <v>1.2930491867048199</v>
      </c>
      <c r="H278">
        <v>1.1637442680343399</v>
      </c>
      <c r="I278">
        <v>0.58187213401717297</v>
      </c>
      <c r="J278">
        <v>0.38791475601144798</v>
      </c>
      <c r="K278">
        <v>0.29093606700858599</v>
      </c>
      <c r="L278">
        <v>0.23274885360686901</v>
      </c>
      <c r="M278">
        <v>0.19395737800572399</v>
      </c>
      <c r="N278">
        <v>0.16624918114776299</v>
      </c>
      <c r="O278">
        <v>0.14546803350429299</v>
      </c>
      <c r="P278">
        <v>0.12930491867048199</v>
      </c>
      <c r="Q278">
        <v>0.116374426803434</v>
      </c>
      <c r="R278">
        <v>5.81872134017173E-2</v>
      </c>
      <c r="S278">
        <v>3.8791475601144799E-2</v>
      </c>
      <c r="T278">
        <v>2.9093606700858601E-2</v>
      </c>
      <c r="U278">
        <v>2.3274885360686899E-2</v>
      </c>
      <c r="V278">
        <v>1.93957378005724E-2</v>
      </c>
      <c r="W278">
        <v>1.6624918114776299E-2</v>
      </c>
      <c r="X278">
        <v>1.4546803350429301E-2</v>
      </c>
      <c r="Y278">
        <v>1.2930491867048199E-2</v>
      </c>
      <c r="Z278">
        <v>1.1637442680343399E-2</v>
      </c>
      <c r="AA278">
        <v>5.81872134017173E-3</v>
      </c>
      <c r="AB278">
        <v>3.8791475601144898E-3</v>
      </c>
      <c r="AC278">
        <v>2.9093606700858598E-3</v>
      </c>
      <c r="AD278">
        <v>2.3274885360686898E-3</v>
      </c>
      <c r="AE278">
        <v>1.9395737800572399E-3</v>
      </c>
      <c r="AF278">
        <v>1.66249181147763E-3</v>
      </c>
      <c r="AG278">
        <v>1.4546803350429299E-3</v>
      </c>
      <c r="AH278">
        <v>1.2930491867048199E-3</v>
      </c>
      <c r="AI278">
        <v>1.1637442680343399E-3</v>
      </c>
    </row>
    <row r="279" spans="1:35">
      <c r="A279">
        <v>0.03</v>
      </c>
      <c r="B279">
        <v>65</v>
      </c>
      <c r="C279">
        <v>1.9360003044846401</v>
      </c>
      <c r="D279">
        <v>1.6133335870705301</v>
      </c>
      <c r="E279">
        <v>1.38285736034617</v>
      </c>
      <c r="F279">
        <v>1.2100001903029001</v>
      </c>
      <c r="G279">
        <v>1.07555572471369</v>
      </c>
      <c r="H279">
        <v>0.96800015224232105</v>
      </c>
      <c r="I279">
        <v>0.48400007612116003</v>
      </c>
      <c r="J279">
        <v>0.32266671741410702</v>
      </c>
      <c r="K279">
        <v>0.24200003806058001</v>
      </c>
      <c r="L279">
        <v>0.19360003044846399</v>
      </c>
      <c r="M279">
        <v>0.16133335870705301</v>
      </c>
      <c r="N279">
        <v>0.138285736034617</v>
      </c>
      <c r="O279">
        <v>0.12100001903029001</v>
      </c>
      <c r="P279">
        <v>0.107555572471369</v>
      </c>
      <c r="Q279">
        <v>9.6800015224232094E-2</v>
      </c>
      <c r="R279">
        <v>4.8400007612115999E-2</v>
      </c>
      <c r="S279">
        <v>3.22666717414107E-2</v>
      </c>
      <c r="T279">
        <v>2.4200003806057999E-2</v>
      </c>
      <c r="U279">
        <v>1.9360003044846402E-2</v>
      </c>
      <c r="V279">
        <v>1.6133335870705302E-2</v>
      </c>
      <c r="W279">
        <v>1.3828573603461699E-2</v>
      </c>
      <c r="X279">
        <v>1.2100001903029E-2</v>
      </c>
      <c r="Y279">
        <v>1.07555572471369E-2</v>
      </c>
      <c r="Z279">
        <v>9.6800015224232094E-3</v>
      </c>
      <c r="AA279">
        <v>4.8400007612116004E-3</v>
      </c>
      <c r="AB279">
        <v>3.22666717414107E-3</v>
      </c>
      <c r="AC279">
        <v>2.4200003806058002E-3</v>
      </c>
      <c r="AD279">
        <v>1.93600030448464E-3</v>
      </c>
      <c r="AE279">
        <v>1.61333358707053E-3</v>
      </c>
      <c r="AF279">
        <v>1.3828573603461699E-3</v>
      </c>
      <c r="AG279">
        <v>1.2100001903029001E-3</v>
      </c>
      <c r="AH279">
        <v>1.0755557247136901E-3</v>
      </c>
      <c r="AI279">
        <v>9.6800015224232097E-4</v>
      </c>
    </row>
    <row r="280" spans="1:35">
      <c r="A280">
        <v>0.03</v>
      </c>
      <c r="B280">
        <v>70</v>
      </c>
      <c r="C280">
        <v>1.70381301354814</v>
      </c>
      <c r="D280">
        <v>1.4198441779567801</v>
      </c>
      <c r="E280">
        <v>1.2170092953915199</v>
      </c>
      <c r="F280">
        <v>1.0648831334675799</v>
      </c>
      <c r="G280">
        <v>0.94656278530452298</v>
      </c>
      <c r="H280">
        <v>0.85190650677406998</v>
      </c>
      <c r="I280">
        <v>0.42595325338703499</v>
      </c>
      <c r="J280">
        <v>0.28396883559135599</v>
      </c>
      <c r="K280">
        <v>0.212976626693517</v>
      </c>
      <c r="L280">
        <v>0.170381301354814</v>
      </c>
      <c r="M280">
        <v>0.141984417795678</v>
      </c>
      <c r="N280">
        <v>0.121700929539152</v>
      </c>
      <c r="O280">
        <v>0.106488313346758</v>
      </c>
      <c r="P280">
        <v>9.4656278530452206E-2</v>
      </c>
      <c r="Q280">
        <v>8.5190650677406998E-2</v>
      </c>
      <c r="R280">
        <v>4.2595325338703499E-2</v>
      </c>
      <c r="S280">
        <v>2.83968835591356E-2</v>
      </c>
      <c r="T280">
        <v>2.1297662669351701E-2</v>
      </c>
      <c r="U280">
        <v>1.7038130135481399E-2</v>
      </c>
      <c r="V280">
        <v>1.41984417795678E-2</v>
      </c>
      <c r="W280">
        <v>1.2170092953915201E-2</v>
      </c>
      <c r="X280">
        <v>1.06488313346758E-2</v>
      </c>
      <c r="Y280">
        <v>9.4656278530452203E-3</v>
      </c>
      <c r="Z280">
        <v>8.5190650677406995E-3</v>
      </c>
      <c r="AA280">
        <v>4.2595325338703497E-3</v>
      </c>
      <c r="AB280">
        <v>2.8396883559135598E-3</v>
      </c>
      <c r="AC280">
        <v>2.1297662669351701E-3</v>
      </c>
      <c r="AD280">
        <v>1.70381301354814E-3</v>
      </c>
      <c r="AE280">
        <v>1.4198441779567799E-3</v>
      </c>
      <c r="AF280">
        <v>1.2170092953915201E-3</v>
      </c>
      <c r="AG280">
        <v>1.0648831334675801E-3</v>
      </c>
      <c r="AH280">
        <v>9.4656278530452201E-4</v>
      </c>
      <c r="AI280">
        <v>8.5190650677407001E-4</v>
      </c>
    </row>
    <row r="281" spans="1:35">
      <c r="A281">
        <v>0.03</v>
      </c>
      <c r="B281">
        <v>75</v>
      </c>
      <c r="C281">
        <v>1.47179055952085</v>
      </c>
      <c r="D281">
        <v>1.2264921329340399</v>
      </c>
      <c r="E281">
        <v>1.05127897108632</v>
      </c>
      <c r="F281">
        <v>0.91986909970053299</v>
      </c>
      <c r="G281">
        <v>0.81766142195602898</v>
      </c>
      <c r="H281">
        <v>0.73589527976042701</v>
      </c>
      <c r="I281">
        <v>0.36794763988021301</v>
      </c>
      <c r="J281">
        <v>0.245298426586808</v>
      </c>
      <c r="K281">
        <v>0.183973819940106</v>
      </c>
      <c r="L281">
        <v>0.147179055952085</v>
      </c>
      <c r="M281">
        <v>0.122649213293404</v>
      </c>
      <c r="N281">
        <v>0.105127897108632</v>
      </c>
      <c r="O281">
        <v>9.1986909970053404E-2</v>
      </c>
      <c r="P281">
        <v>8.1766142195602895E-2</v>
      </c>
      <c r="Q281">
        <v>7.3589527976042596E-2</v>
      </c>
      <c r="R281">
        <v>3.6794763988021298E-2</v>
      </c>
      <c r="S281">
        <v>2.45298426586808E-2</v>
      </c>
      <c r="T281">
        <v>1.83973819940106E-2</v>
      </c>
      <c r="U281">
        <v>1.47179055952085E-2</v>
      </c>
      <c r="V281">
        <v>1.22649213293404E-2</v>
      </c>
      <c r="W281">
        <v>1.05127897108632E-2</v>
      </c>
      <c r="X281">
        <v>9.1986909970053297E-3</v>
      </c>
      <c r="Y281">
        <v>8.1766142195602992E-3</v>
      </c>
      <c r="Z281">
        <v>7.3589527976042598E-3</v>
      </c>
      <c r="AA281">
        <v>3.6794763988021299E-3</v>
      </c>
      <c r="AB281">
        <v>2.4529842658680798E-3</v>
      </c>
      <c r="AC281">
        <v>1.83973819940106E-3</v>
      </c>
      <c r="AD281">
        <v>1.47179055952085E-3</v>
      </c>
      <c r="AE281">
        <v>1.2264921329340399E-3</v>
      </c>
      <c r="AF281">
        <v>1.05127897108632E-3</v>
      </c>
      <c r="AG281">
        <v>9.1986909970053301E-4</v>
      </c>
      <c r="AH281">
        <v>8.1766142195602905E-4</v>
      </c>
      <c r="AI281">
        <v>7.3589527976042595E-4</v>
      </c>
    </row>
    <row r="282" spans="1:35">
      <c r="A282">
        <v>0.03</v>
      </c>
      <c r="B282">
        <v>80</v>
      </c>
      <c r="C282">
        <v>1.3380303906425299</v>
      </c>
      <c r="D282">
        <v>1.1150253255354401</v>
      </c>
      <c r="E282">
        <v>0.95573599331609504</v>
      </c>
      <c r="F282">
        <v>0.83626899415158396</v>
      </c>
      <c r="G282">
        <v>0.74335021702363002</v>
      </c>
      <c r="H282">
        <v>0.66901519532126696</v>
      </c>
      <c r="I282">
        <v>0.33450759766063298</v>
      </c>
      <c r="J282">
        <v>0.22300506510708801</v>
      </c>
      <c r="K282">
        <v>0.16725379883031599</v>
      </c>
      <c r="L282">
        <v>0.133803039064253</v>
      </c>
      <c r="M282">
        <v>0.111502532553544</v>
      </c>
      <c r="N282">
        <v>9.5573599331609596E-2</v>
      </c>
      <c r="O282">
        <v>8.3626899415158301E-2</v>
      </c>
      <c r="P282">
        <v>7.4335021702363002E-2</v>
      </c>
      <c r="Q282">
        <v>6.6901519532126696E-2</v>
      </c>
      <c r="R282">
        <v>3.34507597660633E-2</v>
      </c>
      <c r="S282">
        <v>2.23005065107089E-2</v>
      </c>
      <c r="T282">
        <v>1.6725379883031601E-2</v>
      </c>
      <c r="U282">
        <v>1.3380303906425301E-2</v>
      </c>
      <c r="V282">
        <v>1.11502532553544E-2</v>
      </c>
      <c r="W282">
        <v>9.5573599331609492E-3</v>
      </c>
      <c r="X282">
        <v>8.3626899415158301E-3</v>
      </c>
      <c r="Y282">
        <v>7.4335021702362997E-3</v>
      </c>
      <c r="Z282">
        <v>6.6901519532126703E-3</v>
      </c>
      <c r="AA282">
        <v>3.34507597660633E-3</v>
      </c>
      <c r="AB282">
        <v>2.2300506510708898E-3</v>
      </c>
      <c r="AC282">
        <v>1.67253798830316E-3</v>
      </c>
      <c r="AD282">
        <v>1.3380303906425301E-3</v>
      </c>
      <c r="AE282">
        <v>1.1150253255354399E-3</v>
      </c>
      <c r="AF282">
        <v>9.5573599331609505E-4</v>
      </c>
      <c r="AG282">
        <v>8.3626899415158303E-4</v>
      </c>
      <c r="AH282">
        <v>7.4335021702363001E-4</v>
      </c>
      <c r="AI282">
        <v>6.6901519532126699E-4</v>
      </c>
    </row>
    <row r="283" spans="1:35">
      <c r="A283">
        <v>0.03</v>
      </c>
      <c r="B283">
        <v>85</v>
      </c>
      <c r="C283">
        <v>1.1843922352201399</v>
      </c>
      <c r="D283">
        <v>0.98699352935012297</v>
      </c>
      <c r="E283">
        <v>0.84599445372867599</v>
      </c>
      <c r="F283">
        <v>0.74024514701259203</v>
      </c>
      <c r="G283">
        <v>0.65799568623341498</v>
      </c>
      <c r="H283">
        <v>0.59219611761007296</v>
      </c>
      <c r="I283">
        <v>0.29609805880503598</v>
      </c>
      <c r="J283">
        <v>0.197398705870024</v>
      </c>
      <c r="K283">
        <v>0.14804902940251799</v>
      </c>
      <c r="L283">
        <v>0.118439223522014</v>
      </c>
      <c r="M283">
        <v>9.8699352935012294E-2</v>
      </c>
      <c r="N283">
        <v>8.4599445372867704E-2</v>
      </c>
      <c r="O283">
        <v>7.4024514701259203E-2</v>
      </c>
      <c r="P283">
        <v>6.5799568623341506E-2</v>
      </c>
      <c r="Q283">
        <v>5.9219611761007401E-2</v>
      </c>
      <c r="R283">
        <v>2.9609805880503701E-2</v>
      </c>
      <c r="S283">
        <v>1.9739870587002401E-2</v>
      </c>
      <c r="T283">
        <v>1.48049029402518E-2</v>
      </c>
      <c r="U283">
        <v>1.18439223522014E-2</v>
      </c>
      <c r="V283">
        <v>9.8699352935012301E-3</v>
      </c>
      <c r="W283">
        <v>8.4599445372867694E-3</v>
      </c>
      <c r="X283">
        <v>7.40245147012592E-3</v>
      </c>
      <c r="Y283">
        <v>6.5799568623341499E-3</v>
      </c>
      <c r="Z283">
        <v>5.9219611761007398E-3</v>
      </c>
      <c r="AA283">
        <v>2.9609805880503699E-3</v>
      </c>
      <c r="AB283">
        <v>1.9739870587002399E-3</v>
      </c>
      <c r="AC283">
        <v>1.48049029402518E-3</v>
      </c>
      <c r="AD283">
        <v>1.1843922352201401E-3</v>
      </c>
      <c r="AE283">
        <v>9.8699352935012301E-4</v>
      </c>
      <c r="AF283">
        <v>8.4599445372867603E-4</v>
      </c>
      <c r="AG283">
        <v>7.4024514701259204E-4</v>
      </c>
      <c r="AH283">
        <v>6.5799568623341501E-4</v>
      </c>
      <c r="AI283">
        <v>5.9219611761007296E-4</v>
      </c>
    </row>
    <row r="284" spans="1:35">
      <c r="A284">
        <v>0.03</v>
      </c>
      <c r="B284">
        <v>90</v>
      </c>
      <c r="C284">
        <v>1.07717466299348</v>
      </c>
      <c r="D284">
        <v>0.89764555249456901</v>
      </c>
      <c r="E284">
        <v>0.76941047356677394</v>
      </c>
      <c r="F284">
        <v>0.67323416437092698</v>
      </c>
      <c r="G284">
        <v>0.59843036832971297</v>
      </c>
      <c r="H284">
        <v>0.53858733149674098</v>
      </c>
      <c r="I284">
        <v>0.26929366574836999</v>
      </c>
      <c r="J284">
        <v>0.17952911049891301</v>
      </c>
      <c r="K284">
        <v>0.134646832874185</v>
      </c>
      <c r="L284">
        <v>0.107717466299348</v>
      </c>
      <c r="M284">
        <v>8.9764555249456895E-2</v>
      </c>
      <c r="N284">
        <v>7.6941047356677394E-2</v>
      </c>
      <c r="O284">
        <v>6.7323416437092706E-2</v>
      </c>
      <c r="P284">
        <v>5.9843036832971201E-2</v>
      </c>
      <c r="Q284">
        <v>5.3858733149674098E-2</v>
      </c>
      <c r="R284">
        <v>2.6929366574837001E-2</v>
      </c>
      <c r="S284">
        <v>1.7952911049891301E-2</v>
      </c>
      <c r="T284">
        <v>1.34646832874185E-2</v>
      </c>
      <c r="U284">
        <v>1.0771746629934799E-2</v>
      </c>
      <c r="V284">
        <v>8.9764555249456906E-3</v>
      </c>
      <c r="W284">
        <v>7.6941047356677301E-3</v>
      </c>
      <c r="X284">
        <v>6.7323416437092701E-3</v>
      </c>
      <c r="Y284">
        <v>5.9843036832971297E-3</v>
      </c>
      <c r="Z284">
        <v>5.3858733149674204E-3</v>
      </c>
      <c r="AA284">
        <v>2.6929366574836998E-3</v>
      </c>
      <c r="AB284">
        <v>1.7952911049891301E-3</v>
      </c>
      <c r="AC284">
        <v>1.3464683287418499E-3</v>
      </c>
      <c r="AD284">
        <v>1.07717466299348E-3</v>
      </c>
      <c r="AE284">
        <v>8.9764555249456895E-4</v>
      </c>
      <c r="AF284">
        <v>7.6941047356677401E-4</v>
      </c>
      <c r="AG284">
        <v>6.7323416437092701E-4</v>
      </c>
      <c r="AH284">
        <v>5.9843036832971303E-4</v>
      </c>
      <c r="AI284">
        <v>5.3858733149674096E-4</v>
      </c>
    </row>
    <row r="285" spans="1:35">
      <c r="A285">
        <v>0.03</v>
      </c>
      <c r="B285">
        <v>95</v>
      </c>
      <c r="C285">
        <v>0.98119066951711997</v>
      </c>
      <c r="D285">
        <v>0.81765889126426705</v>
      </c>
      <c r="E285">
        <v>0.70085047822651403</v>
      </c>
      <c r="F285">
        <v>0.61324416844819996</v>
      </c>
      <c r="G285">
        <v>0.54510592750951103</v>
      </c>
      <c r="H285">
        <v>0.49059533475855999</v>
      </c>
      <c r="I285">
        <v>0.24529766737927999</v>
      </c>
      <c r="J285">
        <v>0.16353177825285301</v>
      </c>
      <c r="K285">
        <v>0.12264883368964</v>
      </c>
      <c r="L285">
        <v>9.8119066951712006E-2</v>
      </c>
      <c r="M285">
        <v>8.1765889126426697E-2</v>
      </c>
      <c r="N285">
        <v>7.00850478226515E-2</v>
      </c>
      <c r="O285">
        <v>6.1324416844819998E-2</v>
      </c>
      <c r="P285">
        <v>5.4510592750951103E-2</v>
      </c>
      <c r="Q285">
        <v>4.9059533475856003E-2</v>
      </c>
      <c r="R285">
        <v>2.4529766737928001E-2</v>
      </c>
      <c r="S285">
        <v>1.6353177825285298E-2</v>
      </c>
      <c r="T285">
        <v>1.2264883368964001E-2</v>
      </c>
      <c r="U285">
        <v>9.8119066951712006E-3</v>
      </c>
      <c r="V285">
        <v>8.17658891264267E-3</v>
      </c>
      <c r="W285">
        <v>7.0085047822651403E-3</v>
      </c>
      <c r="X285">
        <v>6.1324416844820004E-3</v>
      </c>
      <c r="Y285">
        <v>5.4510592750951102E-3</v>
      </c>
      <c r="Z285">
        <v>4.9059533475856003E-3</v>
      </c>
      <c r="AA285">
        <v>2.4529766737928001E-3</v>
      </c>
      <c r="AB285">
        <v>1.6353177825285301E-3</v>
      </c>
      <c r="AC285">
        <v>1.2264883368964001E-3</v>
      </c>
      <c r="AD285">
        <v>9.8119066951712105E-4</v>
      </c>
      <c r="AE285">
        <v>8.17658891264267E-4</v>
      </c>
      <c r="AF285">
        <v>7.0085047822651496E-4</v>
      </c>
      <c r="AG285">
        <v>6.1324416844820004E-4</v>
      </c>
      <c r="AH285">
        <v>5.4510592750951097E-4</v>
      </c>
      <c r="AI285">
        <v>4.9059533475855998E-4</v>
      </c>
    </row>
    <row r="286" spans="1:35">
      <c r="A286">
        <v>0.03</v>
      </c>
      <c r="B286">
        <v>100</v>
      </c>
      <c r="C286">
        <v>0.906661989303164</v>
      </c>
      <c r="D286">
        <v>0.755551657752637</v>
      </c>
      <c r="E286">
        <v>0.64761570664511703</v>
      </c>
      <c r="F286">
        <v>0.566663743314477</v>
      </c>
      <c r="G286">
        <v>0.50370110516842403</v>
      </c>
      <c r="H286">
        <v>0.453330994651582</v>
      </c>
      <c r="I286">
        <v>0.226665497325791</v>
      </c>
      <c r="J286">
        <v>0.151110331550527</v>
      </c>
      <c r="K286">
        <v>0.113332748662895</v>
      </c>
      <c r="L286">
        <v>9.0666198930316397E-2</v>
      </c>
      <c r="M286">
        <v>7.5555165775263694E-2</v>
      </c>
      <c r="N286">
        <v>6.47615706645117E-2</v>
      </c>
      <c r="O286">
        <v>5.6666374331447701E-2</v>
      </c>
      <c r="P286">
        <v>5.0370110516842398E-2</v>
      </c>
      <c r="Q286">
        <v>4.5333099465158198E-2</v>
      </c>
      <c r="R286">
        <v>2.2666549732579099E-2</v>
      </c>
      <c r="S286">
        <v>1.5111033155052699E-2</v>
      </c>
      <c r="T286">
        <v>1.1333274866289499E-2</v>
      </c>
      <c r="U286">
        <v>9.0666198930316397E-3</v>
      </c>
      <c r="V286">
        <v>7.55551657752636E-3</v>
      </c>
      <c r="W286">
        <v>6.4761570664511698E-3</v>
      </c>
      <c r="X286">
        <v>5.6666374331447696E-3</v>
      </c>
      <c r="Y286">
        <v>5.0370110516842403E-3</v>
      </c>
      <c r="Z286">
        <v>4.5333099465158198E-3</v>
      </c>
      <c r="AA286">
        <v>2.2666549732579099E-3</v>
      </c>
      <c r="AB286">
        <v>1.5111033155052701E-3</v>
      </c>
      <c r="AC286">
        <v>1.13332748662895E-3</v>
      </c>
      <c r="AD286">
        <v>9.0666198930316403E-4</v>
      </c>
      <c r="AE286">
        <v>7.5555165775263603E-4</v>
      </c>
      <c r="AF286">
        <v>6.4761570664511703E-4</v>
      </c>
      <c r="AG286">
        <v>5.6666374331447705E-4</v>
      </c>
      <c r="AH286">
        <v>5.0370110516842405E-4</v>
      </c>
      <c r="AI286">
        <v>4.5333099465158202E-4</v>
      </c>
    </row>
    <row r="287" spans="1:35">
      <c r="A287">
        <v>3.5000000000000003E-2</v>
      </c>
      <c r="B287">
        <v>0.1</v>
      </c>
      <c r="C287">
        <v>4560.4776826388797</v>
      </c>
      <c r="D287">
        <v>3800.3980688657298</v>
      </c>
      <c r="E287">
        <v>3257.4840590277699</v>
      </c>
      <c r="F287">
        <v>2850.2985516493</v>
      </c>
      <c r="G287">
        <v>2533.5987125771499</v>
      </c>
      <c r="H287">
        <v>2280.2388413194399</v>
      </c>
      <c r="I287">
        <v>1140.1194206597199</v>
      </c>
      <c r="J287">
        <v>760.07961377314598</v>
      </c>
      <c r="K287">
        <v>570.05971032985997</v>
      </c>
      <c r="L287">
        <v>456.04776826388701</v>
      </c>
      <c r="M287">
        <v>380.03980688657299</v>
      </c>
      <c r="N287">
        <v>325.74840590277699</v>
      </c>
      <c r="O287">
        <v>285.02985516492998</v>
      </c>
      <c r="P287">
        <v>253.35987125771501</v>
      </c>
      <c r="Q287">
        <v>228.02388413194299</v>
      </c>
      <c r="R287">
        <v>114.011942065971</v>
      </c>
      <c r="S287">
        <v>76.007961377314601</v>
      </c>
      <c r="T287">
        <v>57.005971032985897</v>
      </c>
      <c r="U287">
        <v>45.604776826388701</v>
      </c>
      <c r="V287">
        <v>38.0039806886573</v>
      </c>
      <c r="W287">
        <v>32.574840590277702</v>
      </c>
      <c r="X287">
        <v>28.502985516492899</v>
      </c>
      <c r="Y287">
        <v>25.335987125771499</v>
      </c>
      <c r="Z287">
        <v>22.8023884131944</v>
      </c>
      <c r="AA287">
        <v>11.401194206597101</v>
      </c>
      <c r="AB287">
        <v>7.6007961377314599</v>
      </c>
      <c r="AC287">
        <v>5.7005971032985903</v>
      </c>
      <c r="AD287">
        <v>4.5604776826388802</v>
      </c>
      <c r="AE287">
        <v>3.80039806886573</v>
      </c>
      <c r="AF287">
        <v>3.2574840590277598</v>
      </c>
      <c r="AG287">
        <v>2.8502985516493</v>
      </c>
      <c r="AH287">
        <v>2.5335987125771502</v>
      </c>
      <c r="AI287">
        <v>2.2802388413194401</v>
      </c>
    </row>
    <row r="288" spans="1:35">
      <c r="A288">
        <v>3.5000000000000003E-2</v>
      </c>
      <c r="B288">
        <v>0.2</v>
      </c>
      <c r="C288">
        <v>2233.0176464862102</v>
      </c>
      <c r="D288">
        <v>1860.84803873851</v>
      </c>
      <c r="E288">
        <v>1595.0126046330099</v>
      </c>
      <c r="F288">
        <v>1395.6360290538801</v>
      </c>
      <c r="G288">
        <v>1240.5653591590101</v>
      </c>
      <c r="H288">
        <v>1116.5088232431001</v>
      </c>
      <c r="I288">
        <v>558.25441162155403</v>
      </c>
      <c r="J288">
        <v>372.169607747702</v>
      </c>
      <c r="K288">
        <v>279.12720581077701</v>
      </c>
      <c r="L288">
        <v>223.301764648622</v>
      </c>
      <c r="M288">
        <v>186.084803873851</v>
      </c>
      <c r="N288">
        <v>159.50126046330101</v>
      </c>
      <c r="O288">
        <v>139.563602905388</v>
      </c>
      <c r="P288">
        <v>124.05653591590099</v>
      </c>
      <c r="Q288">
        <v>111.650882324311</v>
      </c>
      <c r="R288">
        <v>55.825441162155499</v>
      </c>
      <c r="S288">
        <v>37.2169607747702</v>
      </c>
      <c r="T288">
        <v>27.9127205810777</v>
      </c>
      <c r="U288">
        <v>22.330176464862099</v>
      </c>
      <c r="V288">
        <v>18.6084803873851</v>
      </c>
      <c r="W288">
        <v>15.9501260463301</v>
      </c>
      <c r="X288">
        <v>13.9563602905388</v>
      </c>
      <c r="Y288">
        <v>12.405653591590101</v>
      </c>
      <c r="Z288">
        <v>11.165088232431</v>
      </c>
      <c r="AA288">
        <v>5.5825441162155398</v>
      </c>
      <c r="AB288">
        <v>3.7216960774770298</v>
      </c>
      <c r="AC288">
        <v>2.7912720581077699</v>
      </c>
      <c r="AD288">
        <v>2.2330176464862199</v>
      </c>
      <c r="AE288">
        <v>1.86084803873851</v>
      </c>
      <c r="AF288">
        <v>1.59501260463301</v>
      </c>
      <c r="AG288">
        <v>1.3956360290538801</v>
      </c>
      <c r="AH288">
        <v>1.240565359159</v>
      </c>
      <c r="AI288">
        <v>1.11650882324311</v>
      </c>
    </row>
    <row r="289" spans="1:35">
      <c r="A289">
        <v>3.5000000000000003E-2</v>
      </c>
      <c r="B289">
        <v>0.3</v>
      </c>
      <c r="C289">
        <v>1259.22902993503</v>
      </c>
      <c r="D289">
        <v>1049.35752494586</v>
      </c>
      <c r="E289">
        <v>899.44930709645303</v>
      </c>
      <c r="F289">
        <v>787.01814370939701</v>
      </c>
      <c r="G289">
        <v>699.57168329724095</v>
      </c>
      <c r="H289">
        <v>629.61451496751795</v>
      </c>
      <c r="I289">
        <v>314.80725748375897</v>
      </c>
      <c r="J289">
        <v>209.871504989172</v>
      </c>
      <c r="K289">
        <v>157.403628741879</v>
      </c>
      <c r="L289">
        <v>125.922902993503</v>
      </c>
      <c r="M289">
        <v>104.935752494586</v>
      </c>
      <c r="N289">
        <v>89.944930709645305</v>
      </c>
      <c r="O289">
        <v>78.7018143709398</v>
      </c>
      <c r="P289">
        <v>69.957168329724098</v>
      </c>
      <c r="Q289">
        <v>62.9614514967517</v>
      </c>
      <c r="R289">
        <v>31.4807257483758</v>
      </c>
      <c r="S289">
        <v>20.987150498917199</v>
      </c>
      <c r="T289">
        <v>15.7403628741879</v>
      </c>
      <c r="U289">
        <v>12.592290299350299</v>
      </c>
      <c r="V289">
        <v>10.493575249458599</v>
      </c>
      <c r="W289">
        <v>8.9944930709645394</v>
      </c>
      <c r="X289">
        <v>7.8701814370939598</v>
      </c>
      <c r="Y289">
        <v>6.99571683297241</v>
      </c>
      <c r="Z289">
        <v>6.2961451496751701</v>
      </c>
      <c r="AA289">
        <v>3.1480725748375802</v>
      </c>
      <c r="AB289">
        <v>2.09871504989172</v>
      </c>
      <c r="AC289">
        <v>1.5740362874187901</v>
      </c>
      <c r="AD289">
        <v>1.2592290299350299</v>
      </c>
      <c r="AE289">
        <v>1.04935752494586</v>
      </c>
      <c r="AF289">
        <v>0.89944930709645199</v>
      </c>
      <c r="AG289">
        <v>0.78701814370939704</v>
      </c>
      <c r="AH289">
        <v>0.69957168329724095</v>
      </c>
      <c r="AI289">
        <v>0.62961451496751697</v>
      </c>
    </row>
    <row r="290" spans="1:35">
      <c r="A290">
        <v>3.5000000000000003E-2</v>
      </c>
      <c r="B290">
        <v>0.4</v>
      </c>
      <c r="C290">
        <v>947.26291441405999</v>
      </c>
      <c r="D290">
        <v>789.385762011716</v>
      </c>
      <c r="E290">
        <v>676.61636743861402</v>
      </c>
      <c r="F290">
        <v>592.039321508787</v>
      </c>
      <c r="G290">
        <v>526.25717467447703</v>
      </c>
      <c r="H290">
        <v>473.63145720702897</v>
      </c>
      <c r="I290">
        <v>236.815728603514</v>
      </c>
      <c r="J290">
        <v>157.877152402343</v>
      </c>
      <c r="K290">
        <v>118.407864301757</v>
      </c>
      <c r="L290">
        <v>94.726291441405905</v>
      </c>
      <c r="M290">
        <v>78.9385762011716</v>
      </c>
      <c r="N290">
        <v>67.661636743861393</v>
      </c>
      <c r="O290">
        <v>59.2039321508787</v>
      </c>
      <c r="P290">
        <v>52.6257174674477</v>
      </c>
      <c r="Q290">
        <v>47.363145720702903</v>
      </c>
      <c r="R290">
        <v>23.681572860351402</v>
      </c>
      <c r="S290">
        <v>15.7877152402343</v>
      </c>
      <c r="T290">
        <v>11.840786430175701</v>
      </c>
      <c r="U290">
        <v>9.4726291441405905</v>
      </c>
      <c r="V290">
        <v>7.89385762011716</v>
      </c>
      <c r="W290">
        <v>6.7661636743861298</v>
      </c>
      <c r="X290">
        <v>5.92039321508787</v>
      </c>
      <c r="Y290">
        <v>5.2625717467447704</v>
      </c>
      <c r="Z290">
        <v>4.7363145720702899</v>
      </c>
      <c r="AA290">
        <v>2.3681572860351401</v>
      </c>
      <c r="AB290">
        <v>1.5787715240234299</v>
      </c>
      <c r="AC290">
        <v>1.18407864301757</v>
      </c>
      <c r="AD290">
        <v>0.94726291441405897</v>
      </c>
      <c r="AE290">
        <v>0.78938576201171595</v>
      </c>
      <c r="AF290">
        <v>0.67661636743861298</v>
      </c>
      <c r="AG290">
        <v>0.59203932150878702</v>
      </c>
      <c r="AH290">
        <v>0.52625717467447697</v>
      </c>
      <c r="AI290">
        <v>0.47363145720702898</v>
      </c>
    </row>
    <row r="291" spans="1:35">
      <c r="A291">
        <v>3.5000000000000003E-2</v>
      </c>
      <c r="B291">
        <v>0.5</v>
      </c>
      <c r="C291">
        <v>617.18489586369503</v>
      </c>
      <c r="D291">
        <v>514.32074655307997</v>
      </c>
      <c r="E291">
        <v>440.84635418835398</v>
      </c>
      <c r="F291">
        <v>385.74055991480998</v>
      </c>
      <c r="G291">
        <v>342.88049770205299</v>
      </c>
      <c r="H291">
        <v>308.592447931847</v>
      </c>
      <c r="I291">
        <v>154.29622396592299</v>
      </c>
      <c r="J291">
        <v>102.864149310616</v>
      </c>
      <c r="K291">
        <v>77.148111982961893</v>
      </c>
      <c r="L291">
        <v>61.7184895863696</v>
      </c>
      <c r="M291">
        <v>51.432074655308</v>
      </c>
      <c r="N291">
        <v>44.084635418835397</v>
      </c>
      <c r="O291">
        <v>38.574055991480897</v>
      </c>
      <c r="P291">
        <v>34.288049770205298</v>
      </c>
      <c r="Q291">
        <v>30.8592447931848</v>
      </c>
      <c r="R291">
        <v>15.4296223965924</v>
      </c>
      <c r="S291">
        <v>10.286414931061501</v>
      </c>
      <c r="T291">
        <v>7.7148111982962</v>
      </c>
      <c r="U291">
        <v>6.1718489586369598</v>
      </c>
      <c r="V291">
        <v>5.1432074655307902</v>
      </c>
      <c r="W291">
        <v>4.4084635418835401</v>
      </c>
      <c r="X291">
        <v>3.8574055991481</v>
      </c>
      <c r="Y291">
        <v>3.4288049770205302</v>
      </c>
      <c r="Z291">
        <v>3.0859244793184799</v>
      </c>
      <c r="AA291">
        <v>1.54296223965924</v>
      </c>
      <c r="AB291">
        <v>1.02864149310616</v>
      </c>
      <c r="AC291">
        <v>0.77148111982961998</v>
      </c>
      <c r="AD291">
        <v>0.61718489586369596</v>
      </c>
      <c r="AE291">
        <v>0.51432074655308002</v>
      </c>
      <c r="AF291">
        <v>0.44084635418835399</v>
      </c>
      <c r="AG291">
        <v>0.38574055991480999</v>
      </c>
      <c r="AH291">
        <v>0.34288049770205298</v>
      </c>
      <c r="AI291">
        <v>0.30859244793184798</v>
      </c>
    </row>
    <row r="292" spans="1:35">
      <c r="A292">
        <v>3.5000000000000003E-2</v>
      </c>
      <c r="B292">
        <v>0.6</v>
      </c>
      <c r="C292">
        <v>477.61403667124603</v>
      </c>
      <c r="D292">
        <v>398.011697226038</v>
      </c>
      <c r="E292">
        <v>341.15288333660402</v>
      </c>
      <c r="F292">
        <v>298.50877291952798</v>
      </c>
      <c r="G292">
        <v>265.34113148402503</v>
      </c>
      <c r="H292">
        <v>238.80701833562301</v>
      </c>
      <c r="I292">
        <v>119.40350916781099</v>
      </c>
      <c r="J292">
        <v>79.602339445207605</v>
      </c>
      <c r="K292">
        <v>59.701754583905696</v>
      </c>
      <c r="L292">
        <v>47.761403667124497</v>
      </c>
      <c r="M292">
        <v>39.801169722603802</v>
      </c>
      <c r="N292">
        <v>34.115288333660402</v>
      </c>
      <c r="O292">
        <v>29.850877291952798</v>
      </c>
      <c r="P292">
        <v>26.534113148402501</v>
      </c>
      <c r="Q292">
        <v>23.880701833562199</v>
      </c>
      <c r="R292">
        <v>11.940350916781099</v>
      </c>
      <c r="S292">
        <v>7.9602339445207599</v>
      </c>
      <c r="T292">
        <v>5.9701754583905702</v>
      </c>
      <c r="U292">
        <v>4.7761403667124496</v>
      </c>
      <c r="V292">
        <v>3.98011697226038</v>
      </c>
      <c r="W292">
        <v>3.4115288333660398</v>
      </c>
      <c r="X292">
        <v>2.9850877291952802</v>
      </c>
      <c r="Y292">
        <v>2.6534113148402501</v>
      </c>
      <c r="Z292">
        <v>2.3880701833562199</v>
      </c>
      <c r="AA292">
        <v>1.1940350916781099</v>
      </c>
      <c r="AB292">
        <v>0.79602339445207604</v>
      </c>
      <c r="AC292">
        <v>0.59701754583905697</v>
      </c>
      <c r="AD292">
        <v>0.47761403667124602</v>
      </c>
      <c r="AE292">
        <v>0.39801169722603802</v>
      </c>
      <c r="AF292">
        <v>0.34115288333660398</v>
      </c>
      <c r="AG292">
        <v>0.29850877291952799</v>
      </c>
      <c r="AH292">
        <v>0.26534113148402499</v>
      </c>
      <c r="AI292">
        <v>0.23880701833562301</v>
      </c>
    </row>
    <row r="293" spans="1:35">
      <c r="A293">
        <v>3.5000000000000003E-2</v>
      </c>
      <c r="B293">
        <v>0.7</v>
      </c>
      <c r="C293">
        <v>414.96872759976401</v>
      </c>
      <c r="D293">
        <v>345.80727299980299</v>
      </c>
      <c r="E293">
        <v>296.40623399983099</v>
      </c>
      <c r="F293">
        <v>259.35545474985202</v>
      </c>
      <c r="G293">
        <v>230.53818199986799</v>
      </c>
      <c r="H293">
        <v>207.484363799882</v>
      </c>
      <c r="I293">
        <v>103.742181899941</v>
      </c>
      <c r="J293">
        <v>69.161454599960607</v>
      </c>
      <c r="K293">
        <v>51.871090949970501</v>
      </c>
      <c r="L293">
        <v>41.496872759976398</v>
      </c>
      <c r="M293">
        <v>34.580727299980303</v>
      </c>
      <c r="N293">
        <v>29.640623399983099</v>
      </c>
      <c r="O293">
        <v>25.935545474985201</v>
      </c>
      <c r="P293">
        <v>23.0538181999869</v>
      </c>
      <c r="Q293">
        <v>20.748436379988199</v>
      </c>
      <c r="R293">
        <v>10.3742181899941</v>
      </c>
      <c r="S293">
        <v>6.9161454599960601</v>
      </c>
      <c r="T293">
        <v>5.1871090949970498</v>
      </c>
      <c r="U293">
        <v>4.14968727599764</v>
      </c>
      <c r="V293">
        <v>3.4580727299980301</v>
      </c>
      <c r="W293">
        <v>2.9640623399983101</v>
      </c>
      <c r="X293">
        <v>2.59355454749852</v>
      </c>
      <c r="Y293">
        <v>2.3053818199986802</v>
      </c>
      <c r="Z293">
        <v>2.07484363799882</v>
      </c>
      <c r="AA293">
        <v>1.03742181899941</v>
      </c>
      <c r="AB293">
        <v>0.69161454599960603</v>
      </c>
      <c r="AC293">
        <v>0.518710909499705</v>
      </c>
      <c r="AD293">
        <v>0.414968727599764</v>
      </c>
      <c r="AE293">
        <v>0.34580727299980302</v>
      </c>
      <c r="AF293">
        <v>0.29640623399983101</v>
      </c>
      <c r="AG293">
        <v>0.259355454749852</v>
      </c>
      <c r="AH293">
        <v>0.230538181999868</v>
      </c>
      <c r="AI293">
        <v>0.207484363799882</v>
      </c>
    </row>
    <row r="294" spans="1:35">
      <c r="A294">
        <v>3.5000000000000003E-2</v>
      </c>
      <c r="B294">
        <v>0.8</v>
      </c>
      <c r="C294">
        <v>391.30860788979197</v>
      </c>
      <c r="D294">
        <v>326.09050657482601</v>
      </c>
      <c r="E294">
        <v>279.50614849270801</v>
      </c>
      <c r="F294">
        <v>244.56787993111999</v>
      </c>
      <c r="G294">
        <v>217.39367104988401</v>
      </c>
      <c r="H294">
        <v>195.65430394489599</v>
      </c>
      <c r="I294">
        <v>97.827151972448107</v>
      </c>
      <c r="J294">
        <v>65.218101314965395</v>
      </c>
      <c r="K294">
        <v>48.913575986223996</v>
      </c>
      <c r="L294">
        <v>39.130860788979199</v>
      </c>
      <c r="M294">
        <v>32.609050657482697</v>
      </c>
      <c r="N294">
        <v>27.950614849270799</v>
      </c>
      <c r="O294">
        <v>24.456787993111998</v>
      </c>
      <c r="P294">
        <v>21.7393671049884</v>
      </c>
      <c r="Q294">
        <v>19.565430394489599</v>
      </c>
      <c r="R294">
        <v>9.7827151972448103</v>
      </c>
      <c r="S294">
        <v>6.5218101314965402</v>
      </c>
      <c r="T294">
        <v>4.8913575986223998</v>
      </c>
      <c r="U294">
        <v>3.91308607889792</v>
      </c>
      <c r="V294">
        <v>3.2609050657482701</v>
      </c>
      <c r="W294">
        <v>2.7950614849270798</v>
      </c>
      <c r="X294">
        <v>2.4456787993111999</v>
      </c>
      <c r="Y294">
        <v>2.1739367104988401</v>
      </c>
      <c r="Z294">
        <v>1.95654303944896</v>
      </c>
      <c r="AA294">
        <v>0.97827151972448001</v>
      </c>
      <c r="AB294">
        <v>0.65218101314965304</v>
      </c>
      <c r="AC294">
        <v>0.48913575986224</v>
      </c>
      <c r="AD294">
        <v>0.39130860788979199</v>
      </c>
      <c r="AE294">
        <v>0.32609050657482602</v>
      </c>
      <c r="AF294">
        <v>0.279506148492708</v>
      </c>
      <c r="AG294">
        <v>0.24456787993112</v>
      </c>
      <c r="AH294">
        <v>0.217393671049884</v>
      </c>
      <c r="AI294">
        <v>0.195654303944896</v>
      </c>
    </row>
    <row r="295" spans="1:35">
      <c r="A295">
        <v>3.5000000000000003E-2</v>
      </c>
      <c r="B295">
        <v>0.9</v>
      </c>
      <c r="C295">
        <v>423.87168135791097</v>
      </c>
      <c r="D295">
        <v>353.22640113159201</v>
      </c>
      <c r="E295">
        <v>302.76548668422203</v>
      </c>
      <c r="F295">
        <v>264.91980084869402</v>
      </c>
      <c r="G295">
        <v>235.48426742106099</v>
      </c>
      <c r="H295">
        <v>211.935840678955</v>
      </c>
      <c r="I295">
        <v>105.967920339477</v>
      </c>
      <c r="J295">
        <v>70.645280226318505</v>
      </c>
      <c r="K295">
        <v>52.983960169738801</v>
      </c>
      <c r="L295">
        <v>42.387168135791001</v>
      </c>
      <c r="M295">
        <v>35.322640113159203</v>
      </c>
      <c r="N295">
        <v>30.276548668422201</v>
      </c>
      <c r="O295">
        <v>26.4919800848694</v>
      </c>
      <c r="P295">
        <v>23.548426742106098</v>
      </c>
      <c r="Q295">
        <v>21.1935840678955</v>
      </c>
      <c r="R295">
        <v>10.5967920339477</v>
      </c>
      <c r="S295">
        <v>7.0645280226318503</v>
      </c>
      <c r="T295">
        <v>5.2983960169738804</v>
      </c>
      <c r="U295">
        <v>4.2387168135791002</v>
      </c>
      <c r="V295">
        <v>3.5322640113159198</v>
      </c>
      <c r="W295">
        <v>3.0276548668422198</v>
      </c>
      <c r="X295">
        <v>2.6491980084869402</v>
      </c>
      <c r="Y295">
        <v>2.3548426742106101</v>
      </c>
      <c r="Z295">
        <v>2.1193584067895501</v>
      </c>
      <c r="AA295">
        <v>1.05967920339477</v>
      </c>
      <c r="AB295">
        <v>0.70645280226318496</v>
      </c>
      <c r="AC295">
        <v>0.52983960169738797</v>
      </c>
      <c r="AD295">
        <v>0.42387168135791098</v>
      </c>
      <c r="AE295">
        <v>0.35322640113159198</v>
      </c>
      <c r="AF295">
        <v>0.30276548668422198</v>
      </c>
      <c r="AG295">
        <v>0.26491980084869399</v>
      </c>
      <c r="AH295">
        <v>0.23548426742106099</v>
      </c>
      <c r="AI295">
        <v>0.21193584067895499</v>
      </c>
    </row>
    <row r="296" spans="1:35">
      <c r="A296">
        <v>3.5000000000000003E-2</v>
      </c>
      <c r="B296">
        <v>1</v>
      </c>
      <c r="C296">
        <v>446.38089601682702</v>
      </c>
      <c r="D296">
        <v>371.98408001402299</v>
      </c>
      <c r="E296">
        <v>318.84349715487599</v>
      </c>
      <c r="F296">
        <v>278.98806001051702</v>
      </c>
      <c r="G296">
        <v>247.98938667601499</v>
      </c>
      <c r="H296">
        <v>223.190448008413</v>
      </c>
      <c r="I296">
        <v>111.595224004206</v>
      </c>
      <c r="J296">
        <v>74.396816002804599</v>
      </c>
      <c r="K296">
        <v>55.797612002103399</v>
      </c>
      <c r="L296">
        <v>44.638089601682701</v>
      </c>
      <c r="M296">
        <v>37.198408001402299</v>
      </c>
      <c r="N296">
        <v>31.884349715487598</v>
      </c>
      <c r="O296">
        <v>27.8988060010517</v>
      </c>
      <c r="P296">
        <v>24.798938667601501</v>
      </c>
      <c r="Q296">
        <v>22.319044800841301</v>
      </c>
      <c r="R296">
        <v>11.159522400420601</v>
      </c>
      <c r="S296">
        <v>7.43968160028047</v>
      </c>
      <c r="T296">
        <v>5.5797612002103403</v>
      </c>
      <c r="U296">
        <v>4.4638089601682696</v>
      </c>
      <c r="V296">
        <v>3.7198408001402301</v>
      </c>
      <c r="W296">
        <v>3.1884349715487601</v>
      </c>
      <c r="X296">
        <v>2.7898806001051701</v>
      </c>
      <c r="Y296">
        <v>2.47989386676015</v>
      </c>
      <c r="Z296">
        <v>2.2319044800841401</v>
      </c>
      <c r="AA296">
        <v>1.1159522400420601</v>
      </c>
      <c r="AB296">
        <v>0.743968160028046</v>
      </c>
      <c r="AC296">
        <v>0.55797612002103403</v>
      </c>
      <c r="AD296">
        <v>0.44638089601682801</v>
      </c>
      <c r="AE296">
        <v>0.371984080014023</v>
      </c>
      <c r="AF296">
        <v>0.31884349715487698</v>
      </c>
      <c r="AG296">
        <v>0.27898806001051701</v>
      </c>
      <c r="AH296">
        <v>0.247989386676015</v>
      </c>
      <c r="AI296">
        <v>0.22319044800841401</v>
      </c>
    </row>
    <row r="297" spans="1:35">
      <c r="A297">
        <v>3.5000000000000003E-2</v>
      </c>
      <c r="B297">
        <v>1.25</v>
      </c>
      <c r="C297">
        <v>536.79798062596399</v>
      </c>
      <c r="D297">
        <v>447.33165052163702</v>
      </c>
      <c r="E297">
        <v>383.427129018546</v>
      </c>
      <c r="F297">
        <v>335.49873789122699</v>
      </c>
      <c r="G297">
        <v>298.22110034775801</v>
      </c>
      <c r="H297">
        <v>268.39899031298199</v>
      </c>
      <c r="I297">
        <v>134.199495156491</v>
      </c>
      <c r="J297">
        <v>89.466330104327398</v>
      </c>
      <c r="K297">
        <v>67.099747578245598</v>
      </c>
      <c r="L297">
        <v>53.679798062596397</v>
      </c>
      <c r="M297">
        <v>44.733165052163699</v>
      </c>
      <c r="N297">
        <v>38.342712901854597</v>
      </c>
      <c r="O297">
        <v>33.549873789122799</v>
      </c>
      <c r="P297">
        <v>29.8221100347758</v>
      </c>
      <c r="Q297">
        <v>26.839899031298199</v>
      </c>
      <c r="R297">
        <v>13.419949515649099</v>
      </c>
      <c r="S297">
        <v>8.9466330104327394</v>
      </c>
      <c r="T297">
        <v>6.7099747578245497</v>
      </c>
      <c r="U297">
        <v>5.3679798062596404</v>
      </c>
      <c r="V297">
        <v>4.4733165052163697</v>
      </c>
      <c r="W297">
        <v>3.8342712901854599</v>
      </c>
      <c r="X297">
        <v>3.3549873789122802</v>
      </c>
      <c r="Y297">
        <v>2.9822110034775799</v>
      </c>
      <c r="Z297">
        <v>2.6839899031298202</v>
      </c>
      <c r="AA297">
        <v>1.3419949515649101</v>
      </c>
      <c r="AB297">
        <v>0.89466330104327396</v>
      </c>
      <c r="AC297">
        <v>0.67099747578245605</v>
      </c>
      <c r="AD297">
        <v>0.53679798062596396</v>
      </c>
      <c r="AE297">
        <v>0.44733165052163698</v>
      </c>
      <c r="AF297">
        <v>0.38342712901854598</v>
      </c>
      <c r="AG297">
        <v>0.33549873789122803</v>
      </c>
      <c r="AH297">
        <v>0.29822110034775801</v>
      </c>
      <c r="AI297">
        <v>0.26839899031298198</v>
      </c>
    </row>
    <row r="298" spans="1:35">
      <c r="A298">
        <v>3.5000000000000003E-2</v>
      </c>
      <c r="B298">
        <v>1.5</v>
      </c>
      <c r="C298">
        <v>767.45021888893098</v>
      </c>
      <c r="D298">
        <v>639.541849074109</v>
      </c>
      <c r="E298">
        <v>548.17872777780804</v>
      </c>
      <c r="F298">
        <v>479.65638680558197</v>
      </c>
      <c r="G298">
        <v>426.361232716073</v>
      </c>
      <c r="H298">
        <v>383.72510944446498</v>
      </c>
      <c r="I298">
        <v>191.86255472223201</v>
      </c>
      <c r="J298">
        <v>127.908369814822</v>
      </c>
      <c r="K298">
        <v>95.9312773611164</v>
      </c>
      <c r="L298">
        <v>76.745021888893106</v>
      </c>
      <c r="M298">
        <v>63.954184907410998</v>
      </c>
      <c r="N298">
        <v>54.817872777780799</v>
      </c>
      <c r="O298">
        <v>47.9656386805582</v>
      </c>
      <c r="P298">
        <v>42.636123271607303</v>
      </c>
      <c r="Q298">
        <v>38.372510944446503</v>
      </c>
      <c r="R298">
        <v>19.186255472223198</v>
      </c>
      <c r="S298">
        <v>12.7908369814821</v>
      </c>
      <c r="T298">
        <v>9.59312773611164</v>
      </c>
      <c r="U298">
        <v>7.6745021888893099</v>
      </c>
      <c r="V298">
        <v>6.3954184907410898</v>
      </c>
      <c r="W298">
        <v>5.4817872777780803</v>
      </c>
      <c r="X298">
        <v>4.79656386805582</v>
      </c>
      <c r="Y298">
        <v>4.2636123271607298</v>
      </c>
      <c r="Z298">
        <v>3.8372510944446501</v>
      </c>
      <c r="AA298">
        <v>1.9186255472223199</v>
      </c>
      <c r="AB298">
        <v>1.2790836981482101</v>
      </c>
      <c r="AC298">
        <v>0.95931277361116396</v>
      </c>
      <c r="AD298">
        <v>0.76745021888893095</v>
      </c>
      <c r="AE298">
        <v>0.63954184907410905</v>
      </c>
      <c r="AF298">
        <v>0.54817872777780796</v>
      </c>
      <c r="AG298">
        <v>0.47965638680558198</v>
      </c>
      <c r="AH298">
        <v>0.42636123271607301</v>
      </c>
      <c r="AI298">
        <v>0.38372510944446497</v>
      </c>
    </row>
    <row r="299" spans="1:35">
      <c r="A299">
        <v>3.5000000000000003E-2</v>
      </c>
      <c r="B299">
        <v>1.75</v>
      </c>
      <c r="C299">
        <v>2253.7152991861299</v>
      </c>
      <c r="D299">
        <v>1878.09608265511</v>
      </c>
      <c r="E299">
        <v>1609.79664227581</v>
      </c>
      <c r="F299">
        <v>1408.57206199133</v>
      </c>
      <c r="G299">
        <v>1252.0640551034001</v>
      </c>
      <c r="H299">
        <v>1126.8576495930599</v>
      </c>
      <c r="I299">
        <v>563.42882479653304</v>
      </c>
      <c r="J299">
        <v>375.619216531022</v>
      </c>
      <c r="K299">
        <v>281.71441239826601</v>
      </c>
      <c r="L299">
        <v>225.37152991861299</v>
      </c>
      <c r="M299">
        <v>187.809608265511</v>
      </c>
      <c r="N299">
        <v>160.979664227581</v>
      </c>
      <c r="O299">
        <v>140.857206199133</v>
      </c>
      <c r="P299">
        <v>125.20640551034001</v>
      </c>
      <c r="Q299">
        <v>112.685764959306</v>
      </c>
      <c r="R299">
        <v>56.342882479653298</v>
      </c>
      <c r="S299">
        <v>37.561921653102203</v>
      </c>
      <c r="T299">
        <v>28.171441239826599</v>
      </c>
      <c r="U299">
        <v>22.537152991861301</v>
      </c>
      <c r="V299">
        <v>18.780960826551102</v>
      </c>
      <c r="W299">
        <v>16.097966422758098</v>
      </c>
      <c r="X299">
        <v>14.0857206199133</v>
      </c>
      <c r="Y299">
        <v>12.520640551034001</v>
      </c>
      <c r="Z299">
        <v>11.268576495930599</v>
      </c>
      <c r="AA299">
        <v>5.6342882479653298</v>
      </c>
      <c r="AB299">
        <v>3.7561921653102202</v>
      </c>
      <c r="AC299">
        <v>2.81714412398266</v>
      </c>
      <c r="AD299">
        <v>2.2537152991861298</v>
      </c>
      <c r="AE299">
        <v>1.8780960826551101</v>
      </c>
      <c r="AF299">
        <v>1.6097966422758101</v>
      </c>
      <c r="AG299">
        <v>1.40857206199133</v>
      </c>
      <c r="AH299">
        <v>1.2520640551033999</v>
      </c>
      <c r="AI299">
        <v>1.12685764959306</v>
      </c>
    </row>
    <row r="300" spans="1:35">
      <c r="A300">
        <v>3.5000000000000003E-2</v>
      </c>
      <c r="B300">
        <v>2</v>
      </c>
      <c r="C300">
        <v>3161.8716836133099</v>
      </c>
      <c r="D300">
        <v>2634.8930696777602</v>
      </c>
      <c r="E300">
        <v>2258.4797740095</v>
      </c>
      <c r="F300">
        <v>1976.16980225832</v>
      </c>
      <c r="G300">
        <v>1756.5953797851701</v>
      </c>
      <c r="H300">
        <v>1580.9358418066499</v>
      </c>
      <c r="I300">
        <v>790.46792090332804</v>
      </c>
      <c r="J300">
        <v>526.97861393555195</v>
      </c>
      <c r="K300">
        <v>395.23396045166402</v>
      </c>
      <c r="L300">
        <v>316.18716836133098</v>
      </c>
      <c r="M300">
        <v>263.48930696777597</v>
      </c>
      <c r="N300">
        <v>225.84797740094999</v>
      </c>
      <c r="O300">
        <v>197.61698022583201</v>
      </c>
      <c r="P300">
        <v>175.65953797851699</v>
      </c>
      <c r="Q300">
        <v>158.093584180665</v>
      </c>
      <c r="R300">
        <v>79.046792090332801</v>
      </c>
      <c r="S300">
        <v>52.6978613935552</v>
      </c>
      <c r="T300">
        <v>39.5233960451664</v>
      </c>
      <c r="U300">
        <v>31.6187168361331</v>
      </c>
      <c r="V300">
        <v>26.3489306967776</v>
      </c>
      <c r="W300">
        <v>22.584797740094999</v>
      </c>
      <c r="X300">
        <v>19.7616980225832</v>
      </c>
      <c r="Y300">
        <v>17.565953797851702</v>
      </c>
      <c r="Z300">
        <v>15.8093584180665</v>
      </c>
      <c r="AA300">
        <v>7.9046792090332803</v>
      </c>
      <c r="AB300">
        <v>5.2697861393555199</v>
      </c>
      <c r="AC300">
        <v>3.9523396045166401</v>
      </c>
      <c r="AD300">
        <v>3.1618716836133101</v>
      </c>
      <c r="AE300">
        <v>2.6348930696777599</v>
      </c>
      <c r="AF300">
        <v>2.2584797740095</v>
      </c>
      <c r="AG300">
        <v>1.9761698022583201</v>
      </c>
      <c r="AH300">
        <v>1.7565953797851701</v>
      </c>
      <c r="AI300">
        <v>1.5809358418066499</v>
      </c>
    </row>
    <row r="301" spans="1:35">
      <c r="A301">
        <v>3.5000000000000003E-2</v>
      </c>
      <c r="B301">
        <v>2.25</v>
      </c>
      <c r="C301">
        <v>3331.17071326927</v>
      </c>
      <c r="D301">
        <v>2775.97559439106</v>
      </c>
      <c r="E301">
        <v>2379.4076523351901</v>
      </c>
      <c r="F301">
        <v>2081.9816957932899</v>
      </c>
      <c r="G301">
        <v>1850.6503962607001</v>
      </c>
      <c r="H301">
        <v>1665.58535663463</v>
      </c>
      <c r="I301">
        <v>832.79267831731704</v>
      </c>
      <c r="J301">
        <v>555.19511887821102</v>
      </c>
      <c r="K301">
        <v>416.39633915865801</v>
      </c>
      <c r="L301">
        <v>333.11707132692698</v>
      </c>
      <c r="M301">
        <v>277.597559439105</v>
      </c>
      <c r="N301">
        <v>237.94076523351899</v>
      </c>
      <c r="O301">
        <v>208.198169579329</v>
      </c>
      <c r="P301">
        <v>185.06503962606999</v>
      </c>
      <c r="Q301">
        <v>166.558535663463</v>
      </c>
      <c r="R301">
        <v>83.279267831731801</v>
      </c>
      <c r="S301">
        <v>55.519511887821203</v>
      </c>
      <c r="T301">
        <v>41.6396339158659</v>
      </c>
      <c r="U301">
        <v>33.311707132692703</v>
      </c>
      <c r="V301">
        <v>27.759755943910601</v>
      </c>
      <c r="W301">
        <v>23.794076523351901</v>
      </c>
      <c r="X301">
        <v>20.8198169579329</v>
      </c>
      <c r="Y301">
        <v>18.506503962606999</v>
      </c>
      <c r="Z301">
        <v>16.655853566346298</v>
      </c>
      <c r="AA301">
        <v>8.3279267831731794</v>
      </c>
      <c r="AB301">
        <v>5.5519511887821196</v>
      </c>
      <c r="AC301">
        <v>4.1639633915865897</v>
      </c>
      <c r="AD301">
        <v>3.3311707132692701</v>
      </c>
      <c r="AE301">
        <v>2.7759755943910598</v>
      </c>
      <c r="AF301">
        <v>2.3794076523351899</v>
      </c>
      <c r="AG301">
        <v>2.08198169579329</v>
      </c>
      <c r="AH301">
        <v>1.8506503962606999</v>
      </c>
      <c r="AI301">
        <v>1.6655853566346299</v>
      </c>
    </row>
    <row r="302" spans="1:35">
      <c r="A302">
        <v>3.5000000000000003E-2</v>
      </c>
      <c r="B302">
        <v>2.5</v>
      </c>
      <c r="C302">
        <v>1808.7267579039799</v>
      </c>
      <c r="D302">
        <v>1507.2722982533101</v>
      </c>
      <c r="E302">
        <v>1291.94768421712</v>
      </c>
      <c r="F302">
        <v>1130.4542236899799</v>
      </c>
      <c r="G302">
        <v>1004.84819883554</v>
      </c>
      <c r="H302">
        <v>904.36337895198994</v>
      </c>
      <c r="I302">
        <v>452.18168947599497</v>
      </c>
      <c r="J302">
        <v>301.45445965066301</v>
      </c>
      <c r="K302">
        <v>226.090844737997</v>
      </c>
      <c r="L302">
        <v>180.87267579039801</v>
      </c>
      <c r="M302">
        <v>150.72722982533099</v>
      </c>
      <c r="N302">
        <v>129.19476842171201</v>
      </c>
      <c r="O302">
        <v>113.045422368998</v>
      </c>
      <c r="P302">
        <v>100.484819883554</v>
      </c>
      <c r="Q302">
        <v>90.436337895199003</v>
      </c>
      <c r="R302">
        <v>45.218168947599501</v>
      </c>
      <c r="S302">
        <v>30.145445965066301</v>
      </c>
      <c r="T302">
        <v>22.609084473799701</v>
      </c>
      <c r="U302">
        <v>18.0872675790398</v>
      </c>
      <c r="V302">
        <v>15.072722982533101</v>
      </c>
      <c r="W302">
        <v>12.9194768421712</v>
      </c>
      <c r="X302">
        <v>11.304542236899801</v>
      </c>
      <c r="Y302">
        <v>10.0484819883554</v>
      </c>
      <c r="Z302">
        <v>9.0436337895198999</v>
      </c>
      <c r="AA302">
        <v>4.52181689475995</v>
      </c>
      <c r="AB302">
        <v>3.0145445965066302</v>
      </c>
      <c r="AC302">
        <v>2.2609084473799701</v>
      </c>
      <c r="AD302">
        <v>1.8087267579039801</v>
      </c>
      <c r="AE302">
        <v>1.50727229825331</v>
      </c>
      <c r="AF302">
        <v>1.29194768421712</v>
      </c>
      <c r="AG302">
        <v>1.1304542236899799</v>
      </c>
      <c r="AH302">
        <v>1.00484819883554</v>
      </c>
      <c r="AI302">
        <v>0.90436337895199004</v>
      </c>
    </row>
    <row r="303" spans="1:35">
      <c r="A303">
        <v>3.5000000000000003E-2</v>
      </c>
      <c r="B303">
        <v>2.75</v>
      </c>
      <c r="C303">
        <v>783.87372330174298</v>
      </c>
      <c r="D303">
        <v>653.22810275145196</v>
      </c>
      <c r="E303">
        <v>559.90980235838697</v>
      </c>
      <c r="F303">
        <v>489.921077063589</v>
      </c>
      <c r="G303">
        <v>435.485401834301</v>
      </c>
      <c r="H303">
        <v>391.93686165087098</v>
      </c>
      <c r="I303">
        <v>195.96843082543501</v>
      </c>
      <c r="J303">
        <v>130.64562055029</v>
      </c>
      <c r="K303">
        <v>97.984215412717802</v>
      </c>
      <c r="L303">
        <v>78.387372330174301</v>
      </c>
      <c r="M303">
        <v>65.322810275145201</v>
      </c>
      <c r="N303">
        <v>55.990980235838698</v>
      </c>
      <c r="O303">
        <v>48.992107706358901</v>
      </c>
      <c r="P303">
        <v>43.548540183430099</v>
      </c>
      <c r="Q303">
        <v>39.193686165087101</v>
      </c>
      <c r="R303">
        <v>19.596843082543501</v>
      </c>
      <c r="S303">
        <v>13.064562055029</v>
      </c>
      <c r="T303">
        <v>9.7984215412717894</v>
      </c>
      <c r="U303">
        <v>7.8387372330174196</v>
      </c>
      <c r="V303">
        <v>6.5322810275145198</v>
      </c>
      <c r="W303">
        <v>5.5990980235838697</v>
      </c>
      <c r="X303">
        <v>4.8992107706358903</v>
      </c>
      <c r="Y303">
        <v>4.3548540183430102</v>
      </c>
      <c r="Z303">
        <v>3.9193686165087098</v>
      </c>
      <c r="AA303">
        <v>1.95968430825435</v>
      </c>
      <c r="AB303">
        <v>1.3064562055029001</v>
      </c>
      <c r="AC303">
        <v>0.97984215412717801</v>
      </c>
      <c r="AD303">
        <v>0.78387372330174299</v>
      </c>
      <c r="AE303">
        <v>0.65322810275145204</v>
      </c>
      <c r="AF303">
        <v>0.55990980235838705</v>
      </c>
      <c r="AG303">
        <v>0.48992107706358901</v>
      </c>
      <c r="AH303">
        <v>0.43548540183430101</v>
      </c>
      <c r="AI303">
        <v>0.39193686165087099</v>
      </c>
    </row>
    <row r="304" spans="1:35">
      <c r="A304">
        <v>3.5000000000000003E-2</v>
      </c>
      <c r="B304">
        <v>3</v>
      </c>
      <c r="C304">
        <v>501.587056552793</v>
      </c>
      <c r="D304">
        <v>417.989213793994</v>
      </c>
      <c r="E304">
        <v>358.27646896628102</v>
      </c>
      <c r="F304">
        <v>313.491910345495</v>
      </c>
      <c r="G304">
        <v>278.65947586266299</v>
      </c>
      <c r="H304">
        <v>250.79352827639599</v>
      </c>
      <c r="I304">
        <v>125.39676413819799</v>
      </c>
      <c r="J304">
        <v>83.597842758798805</v>
      </c>
      <c r="K304">
        <v>62.698382069099097</v>
      </c>
      <c r="L304">
        <v>50.158705655279299</v>
      </c>
      <c r="M304">
        <v>41.798921379399403</v>
      </c>
      <c r="N304">
        <v>35.827646896628103</v>
      </c>
      <c r="O304">
        <v>31.349191034549499</v>
      </c>
      <c r="P304">
        <v>27.865947586266198</v>
      </c>
      <c r="Q304">
        <v>25.0793528276396</v>
      </c>
      <c r="R304">
        <v>12.5396764138198</v>
      </c>
      <c r="S304">
        <v>8.3597842758798802</v>
      </c>
      <c r="T304">
        <v>6.2698382069099097</v>
      </c>
      <c r="U304">
        <v>5.0158705655279299</v>
      </c>
      <c r="V304">
        <v>4.1798921379399401</v>
      </c>
      <c r="W304">
        <v>3.58276468966281</v>
      </c>
      <c r="X304">
        <v>3.13491910345495</v>
      </c>
      <c r="Y304">
        <v>2.7865947586266202</v>
      </c>
      <c r="Z304">
        <v>2.50793528276396</v>
      </c>
      <c r="AA304">
        <v>1.25396764138198</v>
      </c>
      <c r="AB304">
        <v>0.83597842758798802</v>
      </c>
      <c r="AC304">
        <v>0.62698382069099101</v>
      </c>
      <c r="AD304">
        <v>0.50158705655279301</v>
      </c>
      <c r="AE304">
        <v>0.41798921379399401</v>
      </c>
      <c r="AF304">
        <v>0.35827646896628002</v>
      </c>
      <c r="AG304">
        <v>0.31349191034549501</v>
      </c>
      <c r="AH304">
        <v>0.27865947586266299</v>
      </c>
      <c r="AI304">
        <v>0.250793528276396</v>
      </c>
    </row>
    <row r="305" spans="1:35">
      <c r="A305">
        <v>3.5000000000000003E-2</v>
      </c>
      <c r="B305">
        <v>3.25</v>
      </c>
      <c r="C305">
        <v>413.03446832232498</v>
      </c>
      <c r="D305">
        <v>344.195390268604</v>
      </c>
      <c r="E305">
        <v>295.02462023023202</v>
      </c>
      <c r="F305">
        <v>258.14654270145297</v>
      </c>
      <c r="G305">
        <v>229.46359351240301</v>
      </c>
      <c r="H305">
        <v>206.51723416116201</v>
      </c>
      <c r="I305">
        <v>103.258617080581</v>
      </c>
      <c r="J305">
        <v>68.839078053720897</v>
      </c>
      <c r="K305">
        <v>51.629308540290701</v>
      </c>
      <c r="L305">
        <v>41.303446832232503</v>
      </c>
      <c r="M305">
        <v>34.419539026860399</v>
      </c>
      <c r="N305">
        <v>29.502462023023199</v>
      </c>
      <c r="O305">
        <v>25.814654270145301</v>
      </c>
      <c r="P305">
        <v>22.9463593512403</v>
      </c>
      <c r="Q305">
        <v>20.651723416116202</v>
      </c>
      <c r="R305">
        <v>10.325861708058101</v>
      </c>
      <c r="S305">
        <v>6.8839078053720897</v>
      </c>
      <c r="T305">
        <v>5.1629308540290699</v>
      </c>
      <c r="U305">
        <v>4.1303446832232504</v>
      </c>
      <c r="V305">
        <v>3.44195390268604</v>
      </c>
      <c r="W305">
        <v>2.9502462023023202</v>
      </c>
      <c r="X305">
        <v>2.5814654270145301</v>
      </c>
      <c r="Y305">
        <v>2.2946359351240302</v>
      </c>
      <c r="Z305">
        <v>2.0651723416116199</v>
      </c>
      <c r="AA305">
        <v>1.0325861708058099</v>
      </c>
      <c r="AB305">
        <v>0.68839078053720903</v>
      </c>
      <c r="AC305">
        <v>0.51629308540290697</v>
      </c>
      <c r="AD305">
        <v>0.41303446832232499</v>
      </c>
      <c r="AE305">
        <v>0.34419539026860402</v>
      </c>
      <c r="AF305">
        <v>0.29502462023023202</v>
      </c>
      <c r="AG305">
        <v>0.25814654270145299</v>
      </c>
      <c r="AH305">
        <v>0.229463593512403</v>
      </c>
      <c r="AI305">
        <v>0.20651723416116199</v>
      </c>
    </row>
    <row r="306" spans="1:35">
      <c r="A306">
        <v>3.5000000000000003E-2</v>
      </c>
      <c r="B306">
        <v>3.5</v>
      </c>
      <c r="C306">
        <v>561.843638707526</v>
      </c>
      <c r="D306">
        <v>468.203032256271</v>
      </c>
      <c r="E306">
        <v>401.31688479108999</v>
      </c>
      <c r="F306">
        <v>351.15227419220298</v>
      </c>
      <c r="G306">
        <v>312.135354837514</v>
      </c>
      <c r="H306">
        <v>280.921819353763</v>
      </c>
      <c r="I306">
        <v>140.46090967688099</v>
      </c>
      <c r="J306">
        <v>93.6406064512543</v>
      </c>
      <c r="K306">
        <v>70.230454838440707</v>
      </c>
      <c r="L306">
        <v>56.184363870752598</v>
      </c>
      <c r="M306">
        <v>46.8203032256271</v>
      </c>
      <c r="N306">
        <v>40.131688479109002</v>
      </c>
      <c r="O306">
        <v>35.115227419220403</v>
      </c>
      <c r="P306">
        <v>31.2135354837514</v>
      </c>
      <c r="Q306">
        <v>28.092181935376299</v>
      </c>
      <c r="R306">
        <v>14.0460909676881</v>
      </c>
      <c r="S306">
        <v>9.3640606451254307</v>
      </c>
      <c r="T306">
        <v>7.0230454838440703</v>
      </c>
      <c r="U306">
        <v>5.6184363870752598</v>
      </c>
      <c r="V306">
        <v>4.68203032256271</v>
      </c>
      <c r="W306">
        <v>4.0131688479109</v>
      </c>
      <c r="X306">
        <v>3.5115227419220401</v>
      </c>
      <c r="Y306">
        <v>3.12135354837514</v>
      </c>
      <c r="Z306">
        <v>2.8092181935376299</v>
      </c>
      <c r="AA306">
        <v>1.4046090967688101</v>
      </c>
      <c r="AB306">
        <v>0.93640606451254405</v>
      </c>
      <c r="AC306">
        <v>0.70230454838440703</v>
      </c>
      <c r="AD306">
        <v>0.56184363870752596</v>
      </c>
      <c r="AE306">
        <v>0.46820303225627202</v>
      </c>
      <c r="AF306">
        <v>0.40131688479109001</v>
      </c>
      <c r="AG306">
        <v>0.35115227419220302</v>
      </c>
      <c r="AH306">
        <v>0.31213535483751398</v>
      </c>
      <c r="AI306">
        <v>0.28092181935376298</v>
      </c>
    </row>
    <row r="307" spans="1:35">
      <c r="A307">
        <v>3.5000000000000003E-2</v>
      </c>
      <c r="B307">
        <v>3.75</v>
      </c>
      <c r="C307">
        <v>665.90019122822002</v>
      </c>
      <c r="D307">
        <v>554.91682602351602</v>
      </c>
      <c r="E307">
        <v>475.642993734443</v>
      </c>
      <c r="F307">
        <v>416.18761951763702</v>
      </c>
      <c r="G307">
        <v>369.94455068234402</v>
      </c>
      <c r="H307">
        <v>332.95009561411001</v>
      </c>
      <c r="I307">
        <v>166.47504780705501</v>
      </c>
      <c r="J307">
        <v>110.98336520470301</v>
      </c>
      <c r="K307">
        <v>83.237523903527503</v>
      </c>
      <c r="L307">
        <v>66.590019122822</v>
      </c>
      <c r="M307">
        <v>55.491682602351602</v>
      </c>
      <c r="N307">
        <v>47.5642993734442</v>
      </c>
      <c r="O307">
        <v>41.618761951763702</v>
      </c>
      <c r="P307">
        <v>36.994455068234402</v>
      </c>
      <c r="Q307">
        <v>33.295009561411</v>
      </c>
      <c r="R307">
        <v>16.6475047807055</v>
      </c>
      <c r="S307">
        <v>11.0983365204703</v>
      </c>
      <c r="T307">
        <v>8.3237523903527499</v>
      </c>
      <c r="U307">
        <v>6.6590019122822</v>
      </c>
      <c r="V307">
        <v>5.5491682602351604</v>
      </c>
      <c r="W307">
        <v>4.7564299373444197</v>
      </c>
      <c r="X307">
        <v>4.1618761951763696</v>
      </c>
      <c r="Y307">
        <v>3.69944550682344</v>
      </c>
      <c r="Z307">
        <v>3.3295009561411</v>
      </c>
      <c r="AA307">
        <v>1.66475047807055</v>
      </c>
      <c r="AB307">
        <v>1.10983365204703</v>
      </c>
      <c r="AC307">
        <v>0.83237523903527499</v>
      </c>
      <c r="AD307">
        <v>0.66590019122821997</v>
      </c>
      <c r="AE307">
        <v>0.554916826023516</v>
      </c>
      <c r="AF307">
        <v>0.47564299373444202</v>
      </c>
      <c r="AG307">
        <v>0.416187619517637</v>
      </c>
      <c r="AH307">
        <v>0.369944550682344</v>
      </c>
      <c r="AI307">
        <v>0.33295009561410999</v>
      </c>
    </row>
    <row r="308" spans="1:35">
      <c r="A308">
        <v>3.5000000000000003E-2</v>
      </c>
      <c r="B308">
        <v>4</v>
      </c>
      <c r="C308">
        <v>629.99356424290795</v>
      </c>
      <c r="D308">
        <v>524.99463686908996</v>
      </c>
      <c r="E308">
        <v>449.99540303064799</v>
      </c>
      <c r="F308">
        <v>393.74597765181699</v>
      </c>
      <c r="G308">
        <v>349.99642457939302</v>
      </c>
      <c r="H308">
        <v>314.99678212145398</v>
      </c>
      <c r="I308">
        <v>157.49839106072699</v>
      </c>
      <c r="J308">
        <v>104.99892737381801</v>
      </c>
      <c r="K308">
        <v>78.749195530363494</v>
      </c>
      <c r="L308">
        <v>62.999356424290802</v>
      </c>
      <c r="M308">
        <v>52.499463686909003</v>
      </c>
      <c r="N308">
        <v>44.999540303064798</v>
      </c>
      <c r="O308">
        <v>39.374597765181697</v>
      </c>
      <c r="P308">
        <v>34.999642457939302</v>
      </c>
      <c r="Q308">
        <v>31.499678212145401</v>
      </c>
      <c r="R308">
        <v>15.749839106072701</v>
      </c>
      <c r="S308">
        <v>10.499892737381799</v>
      </c>
      <c r="T308">
        <v>7.8749195530363503</v>
      </c>
      <c r="U308">
        <v>6.2999356424290802</v>
      </c>
      <c r="V308">
        <v>5.2499463686908996</v>
      </c>
      <c r="W308">
        <v>4.4999540303064798</v>
      </c>
      <c r="X308">
        <v>3.9374597765181698</v>
      </c>
      <c r="Y308">
        <v>3.49996424579393</v>
      </c>
      <c r="Z308">
        <v>3.1499678212145401</v>
      </c>
      <c r="AA308">
        <v>1.5749839106072701</v>
      </c>
      <c r="AB308">
        <v>1.04998927373818</v>
      </c>
      <c r="AC308">
        <v>0.78749195530363503</v>
      </c>
      <c r="AD308">
        <v>0.62999356424290798</v>
      </c>
      <c r="AE308">
        <v>0.52499463686908998</v>
      </c>
      <c r="AF308">
        <v>0.449995403030648</v>
      </c>
      <c r="AG308">
        <v>0.39374597765181701</v>
      </c>
      <c r="AH308">
        <v>0.34999642457939301</v>
      </c>
      <c r="AI308">
        <v>0.31499678212145399</v>
      </c>
    </row>
    <row r="309" spans="1:35">
      <c r="A309">
        <v>3.5000000000000003E-2</v>
      </c>
      <c r="B309">
        <v>4.25</v>
      </c>
      <c r="C309">
        <v>583.39359016286096</v>
      </c>
      <c r="D309">
        <v>486.16132513571802</v>
      </c>
      <c r="E309">
        <v>416.70970725918602</v>
      </c>
      <c r="F309">
        <v>364.620993851788</v>
      </c>
      <c r="G309">
        <v>324.10755009047801</v>
      </c>
      <c r="H309">
        <v>291.69679508143003</v>
      </c>
      <c r="I309">
        <v>145.84839754071501</v>
      </c>
      <c r="J309">
        <v>97.232265027143598</v>
      </c>
      <c r="K309">
        <v>72.924198770357705</v>
      </c>
      <c r="L309">
        <v>58.339359016286103</v>
      </c>
      <c r="M309">
        <v>48.616132513571799</v>
      </c>
      <c r="N309">
        <v>41.6709707259187</v>
      </c>
      <c r="O309">
        <v>36.462099385178803</v>
      </c>
      <c r="P309">
        <v>32.410755009047797</v>
      </c>
      <c r="Q309">
        <v>29.169679508142998</v>
      </c>
      <c r="R309">
        <v>14.584839754071499</v>
      </c>
      <c r="S309">
        <v>9.7232265027143594</v>
      </c>
      <c r="T309">
        <v>7.29241987703577</v>
      </c>
      <c r="U309">
        <v>5.8339359016286103</v>
      </c>
      <c r="V309">
        <v>4.8616132513571797</v>
      </c>
      <c r="W309">
        <v>4.1670970725918597</v>
      </c>
      <c r="X309">
        <v>3.6462099385178801</v>
      </c>
      <c r="Y309">
        <v>3.2410755009047798</v>
      </c>
      <c r="Z309">
        <v>2.9169679508142998</v>
      </c>
      <c r="AA309">
        <v>1.4584839754071499</v>
      </c>
      <c r="AB309">
        <v>0.97232265027143605</v>
      </c>
      <c r="AC309">
        <v>0.72924198770357695</v>
      </c>
      <c r="AD309">
        <v>0.58339359016286096</v>
      </c>
      <c r="AE309">
        <v>0.48616132513571803</v>
      </c>
      <c r="AF309">
        <v>0.41670970725918699</v>
      </c>
      <c r="AG309">
        <v>0.36462099385178798</v>
      </c>
      <c r="AH309">
        <v>0.32410755009047798</v>
      </c>
      <c r="AI309">
        <v>0.29169679508142998</v>
      </c>
    </row>
    <row r="310" spans="1:35">
      <c r="A310">
        <v>3.5000000000000003E-2</v>
      </c>
      <c r="B310">
        <v>4.5</v>
      </c>
      <c r="C310">
        <v>739.24387626326597</v>
      </c>
      <c r="D310">
        <v>616.03656355272199</v>
      </c>
      <c r="E310">
        <v>528.03134018804701</v>
      </c>
      <c r="F310">
        <v>462.02742266454101</v>
      </c>
      <c r="G310">
        <v>410.69104236848102</v>
      </c>
      <c r="H310">
        <v>369.62193813163299</v>
      </c>
      <c r="I310">
        <v>184.81096906581601</v>
      </c>
      <c r="J310">
        <v>123.207312710544</v>
      </c>
      <c r="K310">
        <v>92.405484532908304</v>
      </c>
      <c r="L310">
        <v>73.924387626326606</v>
      </c>
      <c r="M310">
        <v>61.6036563552722</v>
      </c>
      <c r="N310">
        <v>52.803134018804698</v>
      </c>
      <c r="O310">
        <v>46.202742266454102</v>
      </c>
      <c r="P310">
        <v>41.069104236848098</v>
      </c>
      <c r="Q310">
        <v>36.962193813163303</v>
      </c>
      <c r="R310">
        <v>18.481096906581602</v>
      </c>
      <c r="S310">
        <v>12.320731271054401</v>
      </c>
      <c r="T310">
        <v>9.2405484532908293</v>
      </c>
      <c r="U310">
        <v>7.3924387626326604</v>
      </c>
      <c r="V310">
        <v>6.1603656355272198</v>
      </c>
      <c r="W310">
        <v>5.2803134018804698</v>
      </c>
      <c r="X310">
        <v>4.6202742266454102</v>
      </c>
      <c r="Y310">
        <v>4.10691042368481</v>
      </c>
      <c r="Z310">
        <v>3.6962193813163302</v>
      </c>
      <c r="AA310">
        <v>1.84810969065816</v>
      </c>
      <c r="AB310">
        <v>1.2320731271054399</v>
      </c>
      <c r="AC310">
        <v>0.924054845329083</v>
      </c>
      <c r="AD310">
        <v>0.73924387626326604</v>
      </c>
      <c r="AE310">
        <v>0.61603656355272196</v>
      </c>
      <c r="AF310">
        <v>0.52803134018804698</v>
      </c>
      <c r="AG310">
        <v>0.462027422664541</v>
      </c>
      <c r="AH310">
        <v>0.41069104236848097</v>
      </c>
      <c r="AI310">
        <v>0.36962193813163302</v>
      </c>
    </row>
    <row r="311" spans="1:35">
      <c r="A311">
        <v>3.5000000000000003E-2</v>
      </c>
      <c r="B311">
        <v>4.75</v>
      </c>
      <c r="C311">
        <v>614.94756179062801</v>
      </c>
      <c r="D311">
        <v>512.45630149219005</v>
      </c>
      <c r="E311">
        <v>439.24825842187698</v>
      </c>
      <c r="F311">
        <v>384.34222611914299</v>
      </c>
      <c r="G311">
        <v>341.637534328127</v>
      </c>
      <c r="H311">
        <v>307.47378089531401</v>
      </c>
      <c r="I311">
        <v>153.736890447657</v>
      </c>
      <c r="J311">
        <v>102.49126029843799</v>
      </c>
      <c r="K311">
        <v>76.868445223828502</v>
      </c>
      <c r="L311">
        <v>61.494756179062797</v>
      </c>
      <c r="M311">
        <v>51.245630149218997</v>
      </c>
      <c r="N311">
        <v>43.924825842187701</v>
      </c>
      <c r="O311">
        <v>38.434222611914201</v>
      </c>
      <c r="P311">
        <v>34.163753432812697</v>
      </c>
      <c r="Q311">
        <v>30.747378089531399</v>
      </c>
      <c r="R311">
        <v>15.373689044765699</v>
      </c>
      <c r="S311">
        <v>10.249126029843801</v>
      </c>
      <c r="T311">
        <v>7.6868445223828603</v>
      </c>
      <c r="U311">
        <v>6.1494756179062797</v>
      </c>
      <c r="V311">
        <v>5.1245630149219004</v>
      </c>
      <c r="W311">
        <v>4.3924825842187696</v>
      </c>
      <c r="X311">
        <v>3.8434222611914302</v>
      </c>
      <c r="Y311">
        <v>3.41637534328127</v>
      </c>
      <c r="Z311">
        <v>3.0747378089531399</v>
      </c>
      <c r="AA311">
        <v>1.5373689044765699</v>
      </c>
      <c r="AB311">
        <v>1.02491260298438</v>
      </c>
      <c r="AC311">
        <v>0.76868445223828596</v>
      </c>
      <c r="AD311">
        <v>0.61494756179062804</v>
      </c>
      <c r="AE311">
        <v>0.51245630149219001</v>
      </c>
      <c r="AF311">
        <v>0.43924825842187698</v>
      </c>
      <c r="AG311">
        <v>0.38434222611914298</v>
      </c>
      <c r="AH311">
        <v>0.34163753432812699</v>
      </c>
      <c r="AI311">
        <v>0.30747378089531402</v>
      </c>
    </row>
    <row r="312" spans="1:35">
      <c r="A312">
        <v>3.5000000000000003E-2</v>
      </c>
      <c r="B312">
        <v>5</v>
      </c>
      <c r="C312">
        <v>365.841422363856</v>
      </c>
      <c r="D312">
        <v>304.86785196987898</v>
      </c>
      <c r="E312">
        <v>261.31530168846803</v>
      </c>
      <c r="F312">
        <v>228.65088897740901</v>
      </c>
      <c r="G312">
        <v>203.245234646586</v>
      </c>
      <c r="H312">
        <v>182.920711181928</v>
      </c>
      <c r="I312">
        <v>91.460355590963999</v>
      </c>
      <c r="J312">
        <v>60.973570393975898</v>
      </c>
      <c r="K312">
        <v>45.730177795482</v>
      </c>
      <c r="L312">
        <v>36.584142236385503</v>
      </c>
      <c r="M312">
        <v>30.486785196987899</v>
      </c>
      <c r="N312">
        <v>26.131530168846801</v>
      </c>
      <c r="O312">
        <v>22.865088897741</v>
      </c>
      <c r="P312">
        <v>20.324523464658601</v>
      </c>
      <c r="Q312">
        <v>18.292071118192698</v>
      </c>
      <c r="R312">
        <v>9.14603555909639</v>
      </c>
      <c r="S312">
        <v>6.0973570393975898</v>
      </c>
      <c r="T312">
        <v>4.5730177795481897</v>
      </c>
      <c r="U312">
        <v>3.65841422363855</v>
      </c>
      <c r="V312">
        <v>3.04867851969879</v>
      </c>
      <c r="W312">
        <v>2.6131530168846799</v>
      </c>
      <c r="X312">
        <v>2.2865088897740899</v>
      </c>
      <c r="Y312">
        <v>2.0324523464658601</v>
      </c>
      <c r="Z312">
        <v>1.8292071118192701</v>
      </c>
      <c r="AA312">
        <v>0.91460355590963904</v>
      </c>
      <c r="AB312">
        <v>0.60973570393975896</v>
      </c>
      <c r="AC312">
        <v>0.45730177795481902</v>
      </c>
      <c r="AD312">
        <v>0.36584142236385497</v>
      </c>
      <c r="AE312">
        <v>0.30486785196987898</v>
      </c>
      <c r="AF312">
        <v>0.261315301688468</v>
      </c>
      <c r="AG312">
        <v>0.22865088897740901</v>
      </c>
      <c r="AH312">
        <v>0.203245234646586</v>
      </c>
      <c r="AI312">
        <v>0.18292071118192799</v>
      </c>
    </row>
    <row r="313" spans="1:35">
      <c r="A313">
        <v>3.5000000000000003E-2</v>
      </c>
      <c r="B313">
        <v>5.5</v>
      </c>
      <c r="C313">
        <v>363.92092001249102</v>
      </c>
      <c r="D313">
        <v>303.26743334374203</v>
      </c>
      <c r="E313">
        <v>259.94351429463597</v>
      </c>
      <c r="F313">
        <v>227.450575007807</v>
      </c>
      <c r="G313">
        <v>202.17828889582799</v>
      </c>
      <c r="H313">
        <v>181.960460006245</v>
      </c>
      <c r="I313">
        <v>90.980230003122898</v>
      </c>
      <c r="J313">
        <v>60.653486668748599</v>
      </c>
      <c r="K313">
        <v>45.490115001561399</v>
      </c>
      <c r="L313">
        <v>36.392092001249097</v>
      </c>
      <c r="M313">
        <v>30.326743334374299</v>
      </c>
      <c r="N313">
        <v>25.994351429463599</v>
      </c>
      <c r="O313">
        <v>22.7450575007807</v>
      </c>
      <c r="P313">
        <v>20.217828889582801</v>
      </c>
      <c r="Q313">
        <v>18.196046000624499</v>
      </c>
      <c r="R313">
        <v>9.0980230003122795</v>
      </c>
      <c r="S313">
        <v>6.0653486668748604</v>
      </c>
      <c r="T313">
        <v>4.5490115001561398</v>
      </c>
      <c r="U313">
        <v>3.6392092001249101</v>
      </c>
      <c r="V313">
        <v>3.0326743334374302</v>
      </c>
      <c r="W313">
        <v>2.5994351429463598</v>
      </c>
      <c r="X313">
        <v>2.2745057500780699</v>
      </c>
      <c r="Y313">
        <v>2.0217828889582798</v>
      </c>
      <c r="Z313">
        <v>1.81960460006245</v>
      </c>
      <c r="AA313">
        <v>0.90980230003122897</v>
      </c>
      <c r="AB313">
        <v>0.60653486668748502</v>
      </c>
      <c r="AC313">
        <v>0.45490115001561399</v>
      </c>
      <c r="AD313">
        <v>0.36392092001249099</v>
      </c>
      <c r="AE313">
        <v>0.30326743334374201</v>
      </c>
      <c r="AF313">
        <v>0.25994351429463602</v>
      </c>
      <c r="AG313">
        <v>0.22745057500780699</v>
      </c>
      <c r="AH313">
        <v>0.20217828889582801</v>
      </c>
      <c r="AI313">
        <v>0.181960460006245</v>
      </c>
    </row>
    <row r="314" spans="1:35">
      <c r="A314">
        <v>3.5000000000000003E-2</v>
      </c>
      <c r="B314">
        <v>6</v>
      </c>
      <c r="C314">
        <v>306.130985911403</v>
      </c>
      <c r="D314">
        <v>255.109154926169</v>
      </c>
      <c r="E314">
        <v>218.66498993671601</v>
      </c>
      <c r="F314">
        <v>191.331866194626</v>
      </c>
      <c r="G314">
        <v>170.07276995077899</v>
      </c>
      <c r="H314">
        <v>153.06549295570099</v>
      </c>
      <c r="I314">
        <v>76.532746477850694</v>
      </c>
      <c r="J314">
        <v>51.021830985233798</v>
      </c>
      <c r="K314">
        <v>38.266373238925297</v>
      </c>
      <c r="L314">
        <v>30.6130985911403</v>
      </c>
      <c r="M314">
        <v>25.510915492616899</v>
      </c>
      <c r="N314">
        <v>21.866498993671598</v>
      </c>
      <c r="O314">
        <v>19.133186619462599</v>
      </c>
      <c r="P314">
        <v>17.007276995077898</v>
      </c>
      <c r="Q314">
        <v>15.3065492955701</v>
      </c>
      <c r="R314">
        <v>7.6532746477850697</v>
      </c>
      <c r="S314">
        <v>5.1021830985233798</v>
      </c>
      <c r="T314">
        <v>3.82663732389253</v>
      </c>
      <c r="U314">
        <v>3.0613098591140302</v>
      </c>
      <c r="V314">
        <v>2.5510915492616899</v>
      </c>
      <c r="W314">
        <v>2.1866498993671599</v>
      </c>
      <c r="X314">
        <v>1.9133186619462601</v>
      </c>
      <c r="Y314">
        <v>1.70072769950779</v>
      </c>
      <c r="Z314">
        <v>1.53065492955701</v>
      </c>
      <c r="AA314">
        <v>0.76532746477850699</v>
      </c>
      <c r="AB314">
        <v>0.51021830985233796</v>
      </c>
      <c r="AC314">
        <v>0.382663732389253</v>
      </c>
      <c r="AD314">
        <v>0.30613098591140298</v>
      </c>
      <c r="AE314">
        <v>0.25510915492616898</v>
      </c>
      <c r="AF314">
        <v>0.21866498993671599</v>
      </c>
      <c r="AG314">
        <v>0.191331866194626</v>
      </c>
      <c r="AH314">
        <v>0.170072769950779</v>
      </c>
      <c r="AI314">
        <v>0.15306549295570099</v>
      </c>
    </row>
    <row r="315" spans="1:35">
      <c r="A315">
        <v>3.5000000000000003E-2</v>
      </c>
      <c r="B315">
        <v>6.5</v>
      </c>
      <c r="C315">
        <v>315.17193976349898</v>
      </c>
      <c r="D315">
        <v>262.64328313624901</v>
      </c>
      <c r="E315">
        <v>225.12281411678501</v>
      </c>
      <c r="F315">
        <v>196.98246235218701</v>
      </c>
      <c r="G315">
        <v>175.09552209083299</v>
      </c>
      <c r="H315">
        <v>157.58596988174901</v>
      </c>
      <c r="I315">
        <v>78.792984940874902</v>
      </c>
      <c r="J315">
        <v>52.528656627249902</v>
      </c>
      <c r="K315">
        <v>39.396492470437401</v>
      </c>
      <c r="L315">
        <v>31.517193976349901</v>
      </c>
      <c r="M315">
        <v>26.264328313624901</v>
      </c>
      <c r="N315">
        <v>22.512281411678501</v>
      </c>
      <c r="O315">
        <v>19.698246235218701</v>
      </c>
      <c r="P315">
        <v>17.509552209083299</v>
      </c>
      <c r="Q315">
        <v>15.758596988174901</v>
      </c>
      <c r="R315">
        <v>7.8792984940874904</v>
      </c>
      <c r="S315">
        <v>5.2528656627249903</v>
      </c>
      <c r="T315">
        <v>3.9396492470437399</v>
      </c>
      <c r="U315">
        <v>3.1517193976349902</v>
      </c>
      <c r="V315">
        <v>2.6264328313624898</v>
      </c>
      <c r="W315">
        <v>2.2512281411678501</v>
      </c>
      <c r="X315">
        <v>1.9698246235218699</v>
      </c>
      <c r="Y315">
        <v>1.7509552209083299</v>
      </c>
      <c r="Z315">
        <v>1.57585969881749</v>
      </c>
      <c r="AA315">
        <v>0.78792984940874899</v>
      </c>
      <c r="AB315">
        <v>0.52528656627249903</v>
      </c>
      <c r="AC315">
        <v>0.393964924704374</v>
      </c>
      <c r="AD315">
        <v>0.315171939763499</v>
      </c>
      <c r="AE315">
        <v>0.26264328313624902</v>
      </c>
      <c r="AF315">
        <v>0.225122814116785</v>
      </c>
      <c r="AG315">
        <v>0.196982462352187</v>
      </c>
      <c r="AH315">
        <v>0.17509552209083301</v>
      </c>
      <c r="AI315">
        <v>0.157585969881749</v>
      </c>
    </row>
    <row r="316" spans="1:35">
      <c r="A316">
        <v>3.5000000000000003E-2</v>
      </c>
      <c r="B316">
        <v>7</v>
      </c>
      <c r="C316">
        <v>273.00274715223901</v>
      </c>
      <c r="D316">
        <v>227.50228929353199</v>
      </c>
      <c r="E316">
        <v>195.001962251599</v>
      </c>
      <c r="F316">
        <v>170.626716970149</v>
      </c>
      <c r="G316">
        <v>151.668192862355</v>
      </c>
      <c r="H316">
        <v>136.50137357611899</v>
      </c>
      <c r="I316">
        <v>68.250686788059696</v>
      </c>
      <c r="J316">
        <v>45.500457858706497</v>
      </c>
      <c r="K316">
        <v>34.125343394029798</v>
      </c>
      <c r="L316">
        <v>27.3002747152239</v>
      </c>
      <c r="M316">
        <v>22.750228929353199</v>
      </c>
      <c r="N316">
        <v>19.5001962251599</v>
      </c>
      <c r="O316">
        <v>17.062671697014899</v>
      </c>
      <c r="P316">
        <v>15.1668192862355</v>
      </c>
      <c r="Q316">
        <v>13.6501373576119</v>
      </c>
      <c r="R316">
        <v>6.8250686788059696</v>
      </c>
      <c r="S316">
        <v>4.5500457858706502</v>
      </c>
      <c r="T316">
        <v>3.4125343394029799</v>
      </c>
      <c r="U316">
        <v>2.7300274715223898</v>
      </c>
      <c r="V316">
        <v>2.2750228929353198</v>
      </c>
      <c r="W316">
        <v>1.95001962251599</v>
      </c>
      <c r="X316">
        <v>1.7062671697014899</v>
      </c>
      <c r="Y316">
        <v>1.51668192862355</v>
      </c>
      <c r="Z316">
        <v>1.36501373576119</v>
      </c>
      <c r="AA316">
        <v>0.682506867880597</v>
      </c>
      <c r="AB316">
        <v>0.455004578587065</v>
      </c>
      <c r="AC316">
        <v>0.341253433940298</v>
      </c>
      <c r="AD316">
        <v>0.27300274715223899</v>
      </c>
      <c r="AE316">
        <v>0.227502289293532</v>
      </c>
      <c r="AF316">
        <v>0.19500196225159899</v>
      </c>
      <c r="AG316">
        <v>0.170626716970149</v>
      </c>
      <c r="AH316">
        <v>0.151668192862355</v>
      </c>
      <c r="AI316">
        <v>0.136501373576119</v>
      </c>
    </row>
    <row r="317" spans="1:35">
      <c r="A317">
        <v>3.5000000000000003E-2</v>
      </c>
      <c r="B317">
        <v>7.5</v>
      </c>
      <c r="C317">
        <v>150.48695948634</v>
      </c>
      <c r="D317">
        <v>125.40579957195</v>
      </c>
      <c r="E317">
        <v>107.49068534738601</v>
      </c>
      <c r="F317">
        <v>94.054349678963007</v>
      </c>
      <c r="G317">
        <v>83.603866381300506</v>
      </c>
      <c r="H317">
        <v>75.243479743170397</v>
      </c>
      <c r="I317">
        <v>37.621739871585199</v>
      </c>
      <c r="J317">
        <v>25.081159914390099</v>
      </c>
      <c r="K317">
        <v>18.810869935792599</v>
      </c>
      <c r="L317">
        <v>15.0486959486341</v>
      </c>
      <c r="M317">
        <v>12.540579957195</v>
      </c>
      <c r="N317">
        <v>10.749068534738599</v>
      </c>
      <c r="O317">
        <v>9.4054349678962996</v>
      </c>
      <c r="P317">
        <v>8.3603866381300502</v>
      </c>
      <c r="Q317">
        <v>7.5243479743170498</v>
      </c>
      <c r="R317">
        <v>3.76217398715852</v>
      </c>
      <c r="S317">
        <v>2.5081159914390101</v>
      </c>
      <c r="T317">
        <v>1.88108699357926</v>
      </c>
      <c r="U317">
        <v>1.5048695948634101</v>
      </c>
      <c r="V317">
        <v>1.2540579957194999</v>
      </c>
      <c r="W317">
        <v>1.0749068534738599</v>
      </c>
      <c r="X317">
        <v>0.94054349678963101</v>
      </c>
      <c r="Y317">
        <v>0.83603866381300496</v>
      </c>
      <c r="Z317">
        <v>0.75243479743170405</v>
      </c>
      <c r="AA317">
        <v>0.37621739871585202</v>
      </c>
      <c r="AB317">
        <v>0.250811599143901</v>
      </c>
      <c r="AC317">
        <v>0.18810869935792601</v>
      </c>
      <c r="AD317">
        <v>0.15048695948634</v>
      </c>
      <c r="AE317">
        <v>0.12540579957195</v>
      </c>
      <c r="AF317">
        <v>0.107490685347386</v>
      </c>
      <c r="AG317">
        <v>9.4054349678963103E-2</v>
      </c>
      <c r="AH317">
        <v>8.3603866381300504E-2</v>
      </c>
      <c r="AI317">
        <v>7.5243479743170402E-2</v>
      </c>
    </row>
    <row r="318" spans="1:35">
      <c r="A318">
        <v>3.5000000000000003E-2</v>
      </c>
      <c r="B318">
        <v>8</v>
      </c>
      <c r="C318">
        <v>113.346370883147</v>
      </c>
      <c r="D318">
        <v>94.455309069289498</v>
      </c>
      <c r="E318">
        <v>80.961693487962407</v>
      </c>
      <c r="F318">
        <v>70.841481801967106</v>
      </c>
      <c r="G318">
        <v>62.970206046192999</v>
      </c>
      <c r="H318">
        <v>56.6731854415737</v>
      </c>
      <c r="I318">
        <v>28.3365927207868</v>
      </c>
      <c r="J318">
        <v>18.891061813857899</v>
      </c>
      <c r="K318">
        <v>14.1682963603934</v>
      </c>
      <c r="L318">
        <v>11.3346370883147</v>
      </c>
      <c r="M318">
        <v>9.4455309069289495</v>
      </c>
      <c r="N318">
        <v>8.0961693487962396</v>
      </c>
      <c r="O318">
        <v>7.0841481801967099</v>
      </c>
      <c r="P318">
        <v>6.2970206046193002</v>
      </c>
      <c r="Q318">
        <v>5.6673185441573697</v>
      </c>
      <c r="R318">
        <v>2.83365927207868</v>
      </c>
      <c r="S318">
        <v>1.8891061813857899</v>
      </c>
      <c r="T318">
        <v>1.41682963603934</v>
      </c>
      <c r="U318">
        <v>1.1334637088314701</v>
      </c>
      <c r="V318">
        <v>0.94455309069289495</v>
      </c>
      <c r="W318">
        <v>0.80961693487962405</v>
      </c>
      <c r="X318">
        <v>0.70841481801967099</v>
      </c>
      <c r="Y318">
        <v>0.62970206046193</v>
      </c>
      <c r="Z318">
        <v>0.56673185441573704</v>
      </c>
      <c r="AA318">
        <v>0.28336592720786802</v>
      </c>
      <c r="AB318">
        <v>0.18891061813857901</v>
      </c>
      <c r="AC318">
        <v>0.14168296360393401</v>
      </c>
      <c r="AD318">
        <v>0.113346370883147</v>
      </c>
      <c r="AE318">
        <v>9.4455309069289506E-2</v>
      </c>
      <c r="AF318">
        <v>8.0961693487962505E-2</v>
      </c>
      <c r="AG318">
        <v>7.0841481801967102E-2</v>
      </c>
      <c r="AH318">
        <v>6.2970206046192995E-2</v>
      </c>
      <c r="AI318">
        <v>5.6673185441573702E-2</v>
      </c>
    </row>
    <row r="319" spans="1:35">
      <c r="A319">
        <v>3.5000000000000003E-2</v>
      </c>
      <c r="B319">
        <v>8.5</v>
      </c>
      <c r="C319">
        <v>130.95192614625401</v>
      </c>
      <c r="D319">
        <v>109.126605121878</v>
      </c>
      <c r="E319">
        <v>93.537090104467197</v>
      </c>
      <c r="F319">
        <v>81.844953841408795</v>
      </c>
      <c r="G319">
        <v>72.751070081252294</v>
      </c>
      <c r="H319">
        <v>65.475963073127105</v>
      </c>
      <c r="I319">
        <v>32.737981536563503</v>
      </c>
      <c r="J319">
        <v>21.825321024375601</v>
      </c>
      <c r="K319">
        <v>16.368990768281702</v>
      </c>
      <c r="L319">
        <v>13.0951926146254</v>
      </c>
      <c r="M319">
        <v>10.9126605121878</v>
      </c>
      <c r="N319">
        <v>9.3537090104467193</v>
      </c>
      <c r="O319">
        <v>8.1844953841408792</v>
      </c>
      <c r="P319">
        <v>7.2751070081252296</v>
      </c>
      <c r="Q319">
        <v>6.5475963073127001</v>
      </c>
      <c r="R319">
        <v>3.2737981536563501</v>
      </c>
      <c r="S319">
        <v>2.1825321024375599</v>
      </c>
      <c r="T319">
        <v>1.6368990768281699</v>
      </c>
      <c r="U319">
        <v>1.3095192614625399</v>
      </c>
      <c r="V319">
        <v>1.09126605121878</v>
      </c>
      <c r="W319">
        <v>0.93537090104467202</v>
      </c>
      <c r="X319">
        <v>0.81844953841408796</v>
      </c>
      <c r="Y319">
        <v>0.727510700812523</v>
      </c>
      <c r="Z319">
        <v>0.65475963073126997</v>
      </c>
      <c r="AA319">
        <v>0.32737981536563499</v>
      </c>
      <c r="AB319">
        <v>0.21825321024375599</v>
      </c>
      <c r="AC319">
        <v>0.16368990768281699</v>
      </c>
      <c r="AD319">
        <v>0.13095192614625401</v>
      </c>
      <c r="AE319">
        <v>0.109126605121878</v>
      </c>
      <c r="AF319">
        <v>9.3537090104467202E-2</v>
      </c>
      <c r="AG319">
        <v>8.1844953841408802E-2</v>
      </c>
      <c r="AH319">
        <v>7.2751070081252298E-2</v>
      </c>
      <c r="AI319">
        <v>6.5475963073127003E-2</v>
      </c>
    </row>
    <row r="320" spans="1:35">
      <c r="A320">
        <v>3.5000000000000003E-2</v>
      </c>
      <c r="B320">
        <v>9</v>
      </c>
      <c r="C320">
        <v>108.30966875414001</v>
      </c>
      <c r="D320">
        <v>90.258057295117396</v>
      </c>
      <c r="E320">
        <v>77.364049110100595</v>
      </c>
      <c r="F320">
        <v>67.693542971338005</v>
      </c>
      <c r="G320">
        <v>60.1720381967449</v>
      </c>
      <c r="H320">
        <v>54.154834377070401</v>
      </c>
      <c r="I320">
        <v>27.0774171885352</v>
      </c>
      <c r="J320">
        <v>18.051611459023398</v>
      </c>
      <c r="K320">
        <v>13.5387085942676</v>
      </c>
      <c r="L320">
        <v>10.830966875413999</v>
      </c>
      <c r="M320">
        <v>9.02580572951174</v>
      </c>
      <c r="N320">
        <v>7.7364049110100597</v>
      </c>
      <c r="O320">
        <v>6.7693542971338001</v>
      </c>
      <c r="P320">
        <v>6.0172038196744904</v>
      </c>
      <c r="Q320">
        <v>5.4154834377070404</v>
      </c>
      <c r="R320">
        <v>2.7077417188535202</v>
      </c>
      <c r="S320">
        <v>1.80516114590234</v>
      </c>
      <c r="T320">
        <v>1.3538708594267601</v>
      </c>
      <c r="U320">
        <v>1.0830966875414001</v>
      </c>
      <c r="V320">
        <v>0.902580572951174</v>
      </c>
      <c r="W320">
        <v>0.77364049110100597</v>
      </c>
      <c r="X320">
        <v>0.67693542971338005</v>
      </c>
      <c r="Y320">
        <v>0.60172038196744904</v>
      </c>
      <c r="Z320">
        <v>0.54154834377070404</v>
      </c>
      <c r="AA320">
        <v>0.27077417188535202</v>
      </c>
      <c r="AB320">
        <v>0.18051611459023401</v>
      </c>
      <c r="AC320">
        <v>0.13538708594267601</v>
      </c>
      <c r="AD320">
        <v>0.10830966875414</v>
      </c>
      <c r="AE320">
        <v>9.0258057295117405E-2</v>
      </c>
      <c r="AF320">
        <v>7.7364049110100599E-2</v>
      </c>
      <c r="AG320">
        <v>6.7693542971338005E-2</v>
      </c>
      <c r="AH320">
        <v>6.0172038196744902E-2</v>
      </c>
      <c r="AI320">
        <v>5.4154834377070402E-2</v>
      </c>
    </row>
    <row r="321" spans="1:35">
      <c r="A321">
        <v>3.5000000000000003E-2</v>
      </c>
      <c r="B321">
        <v>9.5</v>
      </c>
      <c r="C321">
        <v>105.089019226215</v>
      </c>
      <c r="D321">
        <v>87.574182688512806</v>
      </c>
      <c r="E321">
        <v>75.063585161582395</v>
      </c>
      <c r="F321">
        <v>65.680637016384594</v>
      </c>
      <c r="G321">
        <v>58.382788459008502</v>
      </c>
      <c r="H321">
        <v>52.544509613107699</v>
      </c>
      <c r="I321">
        <v>26.2722548065538</v>
      </c>
      <c r="J321">
        <v>17.5148365377025</v>
      </c>
      <c r="K321">
        <v>13.1361274032769</v>
      </c>
      <c r="L321">
        <v>10.508901922621501</v>
      </c>
      <c r="M321">
        <v>8.7574182688512803</v>
      </c>
      <c r="N321">
        <v>7.5063585161582402</v>
      </c>
      <c r="O321">
        <v>6.5680637016384598</v>
      </c>
      <c r="P321">
        <v>5.8382788459008497</v>
      </c>
      <c r="Q321">
        <v>5.2544509613107699</v>
      </c>
      <c r="R321">
        <v>2.6272254806553801</v>
      </c>
      <c r="S321">
        <v>1.7514836537702501</v>
      </c>
      <c r="T321">
        <v>1.31361274032769</v>
      </c>
      <c r="U321">
        <v>1.0508901922621501</v>
      </c>
      <c r="V321">
        <v>0.87574182688512903</v>
      </c>
      <c r="W321">
        <v>0.75063585161582402</v>
      </c>
      <c r="X321">
        <v>0.65680637016384602</v>
      </c>
      <c r="Y321">
        <v>0.58382788459008494</v>
      </c>
      <c r="Z321">
        <v>0.52544509613107704</v>
      </c>
      <c r="AA321">
        <v>0.26272254806553802</v>
      </c>
      <c r="AB321">
        <v>0.17514836537702499</v>
      </c>
      <c r="AC321">
        <v>0.13136127403276901</v>
      </c>
      <c r="AD321">
        <v>0.105089019226215</v>
      </c>
      <c r="AE321">
        <v>8.7574182688512803E-2</v>
      </c>
      <c r="AF321">
        <v>7.5063585161582402E-2</v>
      </c>
      <c r="AG321">
        <v>6.5680637016384602E-2</v>
      </c>
      <c r="AH321">
        <v>5.8382788459008503E-2</v>
      </c>
      <c r="AI321">
        <v>5.25445096131077E-2</v>
      </c>
    </row>
    <row r="322" spans="1:35">
      <c r="A322">
        <v>3.5000000000000003E-2</v>
      </c>
      <c r="B322">
        <v>10</v>
      </c>
      <c r="C322">
        <v>102.581981363888</v>
      </c>
      <c r="D322">
        <v>85.484984469906905</v>
      </c>
      <c r="E322">
        <v>73.272843831348794</v>
      </c>
      <c r="F322">
        <v>64.113738352430204</v>
      </c>
      <c r="G322">
        <v>56.989989646604599</v>
      </c>
      <c r="H322">
        <v>51.290990681944102</v>
      </c>
      <c r="I322">
        <v>25.645495340972001</v>
      </c>
      <c r="J322">
        <v>17.096996893981299</v>
      </c>
      <c r="K322">
        <v>12.822747670486001</v>
      </c>
      <c r="L322">
        <v>10.258198136388801</v>
      </c>
      <c r="M322">
        <v>8.5484984469906902</v>
      </c>
      <c r="N322">
        <v>7.32728438313488</v>
      </c>
      <c r="O322">
        <v>6.4113738352430198</v>
      </c>
      <c r="P322">
        <v>5.6989989646604604</v>
      </c>
      <c r="Q322">
        <v>5.12909906819442</v>
      </c>
      <c r="R322">
        <v>2.56454953409721</v>
      </c>
      <c r="S322">
        <v>1.70969968939814</v>
      </c>
      <c r="T322">
        <v>1.2822747670486001</v>
      </c>
      <c r="U322">
        <v>1.0258198136388801</v>
      </c>
      <c r="V322">
        <v>0.85484984469906999</v>
      </c>
      <c r="W322">
        <v>0.732728438313488</v>
      </c>
      <c r="X322">
        <v>0.64113738352430205</v>
      </c>
      <c r="Y322">
        <v>0.569899896466046</v>
      </c>
      <c r="Z322">
        <v>0.51290990681944104</v>
      </c>
      <c r="AA322">
        <v>0.25645495340972002</v>
      </c>
      <c r="AB322">
        <v>0.17096996893981301</v>
      </c>
      <c r="AC322">
        <v>0.12822747670486001</v>
      </c>
      <c r="AD322">
        <v>0.10258198136388801</v>
      </c>
      <c r="AE322">
        <v>8.5484984469906905E-2</v>
      </c>
      <c r="AF322">
        <v>7.32728438313488E-2</v>
      </c>
      <c r="AG322">
        <v>6.41137383524302E-2</v>
      </c>
      <c r="AH322">
        <v>5.6989989646604601E-2</v>
      </c>
      <c r="AI322">
        <v>5.12909906819441E-2</v>
      </c>
    </row>
    <row r="323" spans="1:35">
      <c r="A323">
        <v>3.5000000000000003E-2</v>
      </c>
      <c r="B323">
        <v>12</v>
      </c>
      <c r="C323">
        <v>74.602265437507398</v>
      </c>
      <c r="D323">
        <v>62.168554531256198</v>
      </c>
      <c r="E323">
        <v>53.287332455362403</v>
      </c>
      <c r="F323">
        <v>46.626415898442097</v>
      </c>
      <c r="G323">
        <v>41.445703020837399</v>
      </c>
      <c r="H323">
        <v>37.301132718753699</v>
      </c>
      <c r="I323">
        <v>18.6505663593768</v>
      </c>
      <c r="J323">
        <v>12.4337109062512</v>
      </c>
      <c r="K323">
        <v>9.3252831796884301</v>
      </c>
      <c r="L323">
        <v>7.46022654375074</v>
      </c>
      <c r="M323">
        <v>6.2168554531256204</v>
      </c>
      <c r="N323">
        <v>5.3287332455362497</v>
      </c>
      <c r="O323">
        <v>4.6626415898442097</v>
      </c>
      <c r="P323">
        <v>4.1445703020837401</v>
      </c>
      <c r="Q323">
        <v>3.73011327187537</v>
      </c>
      <c r="R323">
        <v>1.8650566359376799</v>
      </c>
      <c r="S323">
        <v>1.2433710906251201</v>
      </c>
      <c r="T323">
        <v>0.93252831796884295</v>
      </c>
      <c r="U323">
        <v>0.74602265437507398</v>
      </c>
      <c r="V323">
        <v>0.62168554531256204</v>
      </c>
      <c r="W323">
        <v>0.53287332455362402</v>
      </c>
      <c r="X323">
        <v>0.46626415898442097</v>
      </c>
      <c r="Y323">
        <v>0.41445703020837399</v>
      </c>
      <c r="Z323">
        <v>0.37301132718753699</v>
      </c>
      <c r="AA323">
        <v>0.186505663593768</v>
      </c>
      <c r="AB323">
        <v>0.124337109062512</v>
      </c>
      <c r="AC323">
        <v>9.3252831796884303E-2</v>
      </c>
      <c r="AD323">
        <v>7.4602265437507406E-2</v>
      </c>
      <c r="AE323">
        <v>6.21685545312562E-2</v>
      </c>
      <c r="AF323">
        <v>5.32873324553624E-2</v>
      </c>
      <c r="AG323">
        <v>4.6626415898442103E-2</v>
      </c>
      <c r="AH323">
        <v>4.1445703020837402E-2</v>
      </c>
      <c r="AI323">
        <v>3.7301132718753703E-2</v>
      </c>
    </row>
    <row r="324" spans="1:35">
      <c r="A324">
        <v>3.5000000000000003E-2</v>
      </c>
      <c r="B324">
        <v>14</v>
      </c>
      <c r="C324">
        <v>56.903759038945402</v>
      </c>
      <c r="D324">
        <v>47.419799199121201</v>
      </c>
      <c r="E324">
        <v>40.645542170675299</v>
      </c>
      <c r="F324">
        <v>35.564849399340801</v>
      </c>
      <c r="G324">
        <v>31.613199466080701</v>
      </c>
      <c r="H324">
        <v>28.451879519472701</v>
      </c>
      <c r="I324">
        <v>14.225939759736301</v>
      </c>
      <c r="J324">
        <v>9.4839598398242302</v>
      </c>
      <c r="K324">
        <v>7.11296987986817</v>
      </c>
      <c r="L324">
        <v>5.6903759038945401</v>
      </c>
      <c r="M324">
        <v>4.7419799199121098</v>
      </c>
      <c r="N324">
        <v>4.0645542170675197</v>
      </c>
      <c r="O324">
        <v>3.5564849399340801</v>
      </c>
      <c r="P324">
        <v>3.1613199466080699</v>
      </c>
      <c r="Q324">
        <v>2.84518795194727</v>
      </c>
      <c r="R324">
        <v>1.4225939759736299</v>
      </c>
      <c r="S324">
        <v>0.94839598398242297</v>
      </c>
      <c r="T324">
        <v>0.71129698798681695</v>
      </c>
      <c r="U324">
        <v>0.56903759038945401</v>
      </c>
      <c r="V324">
        <v>0.47419799199121099</v>
      </c>
      <c r="W324">
        <v>0.40645542170675297</v>
      </c>
      <c r="X324">
        <v>0.35564849399340798</v>
      </c>
      <c r="Y324">
        <v>0.31613199466080699</v>
      </c>
      <c r="Z324">
        <v>0.284518795194727</v>
      </c>
      <c r="AA324">
        <v>0.142259397597363</v>
      </c>
      <c r="AB324">
        <v>9.4839598398242297E-2</v>
      </c>
      <c r="AC324">
        <v>7.1129698798681695E-2</v>
      </c>
      <c r="AD324">
        <v>5.6903759038945401E-2</v>
      </c>
      <c r="AE324">
        <v>4.74197991991211E-2</v>
      </c>
      <c r="AF324">
        <v>4.06455421706753E-2</v>
      </c>
      <c r="AG324">
        <v>3.5564849399340799E-2</v>
      </c>
      <c r="AH324">
        <v>3.1613199466080703E-2</v>
      </c>
      <c r="AI324">
        <v>2.84518795194727E-2</v>
      </c>
    </row>
    <row r="325" spans="1:35">
      <c r="A325">
        <v>3.5000000000000003E-2</v>
      </c>
      <c r="B325">
        <v>16</v>
      </c>
      <c r="C325">
        <v>37.018894909288903</v>
      </c>
      <c r="D325">
        <v>30.849079091074099</v>
      </c>
      <c r="E325">
        <v>26.442067792349199</v>
      </c>
      <c r="F325">
        <v>23.136809318305598</v>
      </c>
      <c r="G325">
        <v>20.566052727382701</v>
      </c>
      <c r="H325">
        <v>18.509447454644398</v>
      </c>
      <c r="I325">
        <v>9.25472372732224</v>
      </c>
      <c r="J325">
        <v>6.1698158182148202</v>
      </c>
      <c r="K325">
        <v>4.62736186366112</v>
      </c>
      <c r="L325">
        <v>3.70188949092889</v>
      </c>
      <c r="M325">
        <v>3.0849079091074101</v>
      </c>
      <c r="N325">
        <v>2.6442067792349202</v>
      </c>
      <c r="O325">
        <v>2.31368093183056</v>
      </c>
      <c r="P325">
        <v>2.05660527273827</v>
      </c>
      <c r="Q325">
        <v>1.8509447454644401</v>
      </c>
      <c r="R325">
        <v>0.92547237273222405</v>
      </c>
      <c r="S325">
        <v>0.61698158182148199</v>
      </c>
      <c r="T325">
        <v>0.46273618636611202</v>
      </c>
      <c r="U325">
        <v>0.37018894909288902</v>
      </c>
      <c r="V325">
        <v>0.308490790910741</v>
      </c>
      <c r="W325">
        <v>0.264420677923492</v>
      </c>
      <c r="X325">
        <v>0.23136809318305601</v>
      </c>
      <c r="Y325">
        <v>0.205660527273827</v>
      </c>
      <c r="Z325">
        <v>0.18509447454644401</v>
      </c>
      <c r="AA325">
        <v>9.2547237273222394E-2</v>
      </c>
      <c r="AB325">
        <v>6.1698158182148299E-2</v>
      </c>
      <c r="AC325">
        <v>4.6273618636611197E-2</v>
      </c>
      <c r="AD325">
        <v>3.7018894909288898E-2</v>
      </c>
      <c r="AE325">
        <v>3.0849079091074101E-2</v>
      </c>
      <c r="AF325">
        <v>2.64420677923492E-2</v>
      </c>
      <c r="AG325">
        <v>2.3136809318305598E-2</v>
      </c>
      <c r="AH325">
        <v>2.0566052727382701E-2</v>
      </c>
      <c r="AI325">
        <v>1.85094474546444E-2</v>
      </c>
    </row>
    <row r="326" spans="1:35">
      <c r="A326">
        <v>3.5000000000000003E-2</v>
      </c>
      <c r="B326">
        <v>18</v>
      </c>
      <c r="C326">
        <v>31.223040697616099</v>
      </c>
      <c r="D326">
        <v>26.019200581346698</v>
      </c>
      <c r="E326">
        <v>22.302171926868599</v>
      </c>
      <c r="F326">
        <v>19.51440043601</v>
      </c>
      <c r="G326">
        <v>17.3461337208978</v>
      </c>
      <c r="H326">
        <v>15.611520348808</v>
      </c>
      <c r="I326">
        <v>7.8057601744040301</v>
      </c>
      <c r="J326">
        <v>5.2038401162693502</v>
      </c>
      <c r="K326">
        <v>3.9028800872020102</v>
      </c>
      <c r="L326">
        <v>3.12230406976161</v>
      </c>
      <c r="M326">
        <v>2.6019200581346702</v>
      </c>
      <c r="N326">
        <v>2.2302171926868599</v>
      </c>
      <c r="O326">
        <v>1.951440043601</v>
      </c>
      <c r="P326">
        <v>1.7346133720897801</v>
      </c>
      <c r="Q326">
        <v>1.5611520348807999</v>
      </c>
      <c r="R326">
        <v>0.78057601744040295</v>
      </c>
      <c r="S326">
        <v>0.52038401162693504</v>
      </c>
      <c r="T326">
        <v>0.39028800872020097</v>
      </c>
      <c r="U326">
        <v>0.312230406976161</v>
      </c>
      <c r="V326">
        <v>0.26019200581346702</v>
      </c>
      <c r="W326">
        <v>0.223021719268686</v>
      </c>
      <c r="X326">
        <v>0.19514400436009999</v>
      </c>
      <c r="Y326">
        <v>0.17346133720897799</v>
      </c>
      <c r="Z326">
        <v>0.15611520348808</v>
      </c>
      <c r="AA326">
        <v>7.8057601744040306E-2</v>
      </c>
      <c r="AB326">
        <v>5.2038401162693503E-2</v>
      </c>
      <c r="AC326">
        <v>3.9028800872020097E-2</v>
      </c>
      <c r="AD326">
        <v>3.1223040697616101E-2</v>
      </c>
      <c r="AE326">
        <v>2.6019200581346699E-2</v>
      </c>
      <c r="AF326">
        <v>2.2302171926868598E-2</v>
      </c>
      <c r="AG326">
        <v>1.951440043601E-2</v>
      </c>
      <c r="AH326">
        <v>1.7346133720897799E-2</v>
      </c>
      <c r="AI326">
        <v>1.5611520348808E-2</v>
      </c>
    </row>
    <row r="327" spans="1:35">
      <c r="A327">
        <v>3.5000000000000003E-2</v>
      </c>
      <c r="B327">
        <v>20</v>
      </c>
      <c r="C327">
        <v>25.692975128725799</v>
      </c>
      <c r="D327">
        <v>21.410812607271499</v>
      </c>
      <c r="E327">
        <v>18.352125091946998</v>
      </c>
      <c r="F327">
        <v>16.0581094554536</v>
      </c>
      <c r="G327">
        <v>14.273875071514301</v>
      </c>
      <c r="H327">
        <v>12.846487564362899</v>
      </c>
      <c r="I327">
        <v>6.4232437821814496</v>
      </c>
      <c r="J327">
        <v>4.2821625214542998</v>
      </c>
      <c r="K327">
        <v>3.2116218910907199</v>
      </c>
      <c r="L327">
        <v>2.5692975128725801</v>
      </c>
      <c r="M327">
        <v>2.1410812607271499</v>
      </c>
      <c r="N327">
        <v>1.8352125091947</v>
      </c>
      <c r="O327">
        <v>1.60581094554536</v>
      </c>
      <c r="P327">
        <v>1.4273875071514299</v>
      </c>
      <c r="Q327">
        <v>1.2846487564362901</v>
      </c>
      <c r="R327">
        <v>0.64232437821814503</v>
      </c>
      <c r="S327">
        <v>0.42821625214543002</v>
      </c>
      <c r="T327">
        <v>0.32116218910907202</v>
      </c>
      <c r="U327">
        <v>0.25692975128725798</v>
      </c>
      <c r="V327">
        <v>0.21410812607271501</v>
      </c>
      <c r="W327">
        <v>0.18352125091947</v>
      </c>
      <c r="X327">
        <v>0.16058109455453601</v>
      </c>
      <c r="Y327">
        <v>0.142738750715143</v>
      </c>
      <c r="Z327">
        <v>0.12846487564362899</v>
      </c>
      <c r="AA327">
        <v>6.4232437821814495E-2</v>
      </c>
      <c r="AB327">
        <v>4.2821625214542997E-2</v>
      </c>
      <c r="AC327">
        <v>3.2116218910907199E-2</v>
      </c>
      <c r="AD327">
        <v>2.5692975128725801E-2</v>
      </c>
      <c r="AE327">
        <v>2.1410812607271498E-2</v>
      </c>
      <c r="AF327">
        <v>1.8352125091946999E-2</v>
      </c>
      <c r="AG327">
        <v>1.6058109455453599E-2</v>
      </c>
      <c r="AH327">
        <v>1.42738750715143E-2</v>
      </c>
      <c r="AI327">
        <v>1.28464875643629E-2</v>
      </c>
    </row>
    <row r="328" spans="1:35">
      <c r="A328">
        <v>3.5000000000000003E-2</v>
      </c>
      <c r="B328">
        <v>25</v>
      </c>
      <c r="C328">
        <v>15.2146681350652</v>
      </c>
      <c r="D328">
        <v>12.678890112554299</v>
      </c>
      <c r="E328">
        <v>10.8676200964751</v>
      </c>
      <c r="F328">
        <v>9.5091675844157599</v>
      </c>
      <c r="G328">
        <v>8.4525934083695606</v>
      </c>
      <c r="H328">
        <v>7.6073340675325998</v>
      </c>
      <c r="I328">
        <v>3.8036670337662999</v>
      </c>
      <c r="J328">
        <v>2.5357780225108599</v>
      </c>
      <c r="K328">
        <v>1.9018335168831499</v>
      </c>
      <c r="L328">
        <v>1.5214668135065199</v>
      </c>
      <c r="M328">
        <v>1.26788901125543</v>
      </c>
      <c r="N328">
        <v>1.0867620096475099</v>
      </c>
      <c r="O328">
        <v>0.95091675844157497</v>
      </c>
      <c r="P328">
        <v>0.84525934083695597</v>
      </c>
      <c r="Q328">
        <v>0.76073340675325996</v>
      </c>
      <c r="R328">
        <v>0.38036670337662998</v>
      </c>
      <c r="S328">
        <v>0.253577802251087</v>
      </c>
      <c r="T328">
        <v>0.19018335168831499</v>
      </c>
      <c r="U328">
        <v>0.15214668135065201</v>
      </c>
      <c r="V328">
        <v>0.126788901125543</v>
      </c>
      <c r="W328">
        <v>0.108676200964751</v>
      </c>
      <c r="X328">
        <v>9.5091675844157494E-2</v>
      </c>
      <c r="Y328">
        <v>8.4525934083695603E-2</v>
      </c>
      <c r="Z328">
        <v>7.6073340675326007E-2</v>
      </c>
      <c r="AA328">
        <v>3.8036670337663003E-2</v>
      </c>
      <c r="AB328">
        <v>2.5357780225108598E-2</v>
      </c>
      <c r="AC328">
        <v>1.9018335168831502E-2</v>
      </c>
      <c r="AD328">
        <v>1.5214668135065199E-2</v>
      </c>
      <c r="AE328">
        <v>1.2678890112554299E-2</v>
      </c>
      <c r="AF328">
        <v>1.08676200964751E-2</v>
      </c>
      <c r="AG328">
        <v>9.5091675844157595E-3</v>
      </c>
      <c r="AH328">
        <v>8.45259340836956E-3</v>
      </c>
      <c r="AI328">
        <v>7.6073340675325996E-3</v>
      </c>
    </row>
    <row r="329" spans="1:35">
      <c r="A329">
        <v>3.5000000000000003E-2</v>
      </c>
      <c r="B329">
        <v>30</v>
      </c>
      <c r="C329">
        <v>9.5252278572169704</v>
      </c>
      <c r="D329">
        <v>7.9376898810141396</v>
      </c>
      <c r="E329">
        <v>6.8037341837263998</v>
      </c>
      <c r="F329">
        <v>5.9532674107606001</v>
      </c>
      <c r="G329">
        <v>5.2917932540094199</v>
      </c>
      <c r="H329">
        <v>4.7626139286084799</v>
      </c>
      <c r="I329">
        <v>2.3813069643042399</v>
      </c>
      <c r="J329">
        <v>1.5875379762028199</v>
      </c>
      <c r="K329">
        <v>1.19065348215212</v>
      </c>
      <c r="L329">
        <v>0.95252278572169602</v>
      </c>
      <c r="M329">
        <v>0.79376898810141305</v>
      </c>
      <c r="N329">
        <v>0.68037341837264098</v>
      </c>
      <c r="O329">
        <v>0.59532674107605998</v>
      </c>
      <c r="P329">
        <v>0.52917932540094204</v>
      </c>
      <c r="Q329">
        <v>0.47626139286084801</v>
      </c>
      <c r="R329">
        <v>0.238130696430424</v>
      </c>
      <c r="S329">
        <v>0.15875379762028199</v>
      </c>
      <c r="T329">
        <v>0.119065348215212</v>
      </c>
      <c r="U329">
        <v>9.5252278572169696E-2</v>
      </c>
      <c r="V329">
        <v>7.93768988101414E-2</v>
      </c>
      <c r="W329">
        <v>6.8037341837263995E-2</v>
      </c>
      <c r="X329">
        <v>5.9532674107606001E-2</v>
      </c>
      <c r="Y329">
        <v>5.2917932540094199E-2</v>
      </c>
      <c r="Z329">
        <v>4.76261392860848E-2</v>
      </c>
      <c r="AA329">
        <v>2.38130696430424E-2</v>
      </c>
      <c r="AB329">
        <v>1.5875379762028199E-2</v>
      </c>
      <c r="AC329">
        <v>1.19065348215212E-2</v>
      </c>
      <c r="AD329">
        <v>9.5252278572169596E-3</v>
      </c>
      <c r="AE329">
        <v>7.9376898810141396E-3</v>
      </c>
      <c r="AF329">
        <v>6.8037341837264001E-3</v>
      </c>
      <c r="AG329">
        <v>5.9532674107605999E-3</v>
      </c>
      <c r="AH329">
        <v>5.2917932540094198E-3</v>
      </c>
      <c r="AI329">
        <v>4.7626139286084798E-3</v>
      </c>
    </row>
    <row r="330" spans="1:35">
      <c r="A330">
        <v>3.5000000000000003E-2</v>
      </c>
      <c r="B330">
        <v>35</v>
      </c>
      <c r="C330">
        <v>7.1588744473997803</v>
      </c>
      <c r="D330">
        <v>5.9657287061664803</v>
      </c>
      <c r="E330">
        <v>5.1134817481427</v>
      </c>
      <c r="F330">
        <v>4.4742965296248602</v>
      </c>
      <c r="G330">
        <v>3.9771524707776602</v>
      </c>
      <c r="H330">
        <v>3.5794372236998901</v>
      </c>
      <c r="I330">
        <v>1.78971861184994</v>
      </c>
      <c r="J330">
        <v>1.19314574123329</v>
      </c>
      <c r="K330">
        <v>0.89485930592497298</v>
      </c>
      <c r="L330">
        <v>0.71588744473997801</v>
      </c>
      <c r="M330">
        <v>0.59657287061664799</v>
      </c>
      <c r="N330">
        <v>0.51134817481426997</v>
      </c>
      <c r="O330">
        <v>0.44742965296248599</v>
      </c>
      <c r="P330">
        <v>0.39771524707776501</v>
      </c>
      <c r="Q330">
        <v>0.357943722369989</v>
      </c>
      <c r="R330">
        <v>0.178971861184994</v>
      </c>
      <c r="S330">
        <v>0.11931457412332901</v>
      </c>
      <c r="T330">
        <v>8.9485930592497306E-2</v>
      </c>
      <c r="U330">
        <v>7.1588744473997795E-2</v>
      </c>
      <c r="V330">
        <v>5.9657287061664802E-2</v>
      </c>
      <c r="W330">
        <v>5.1134817481427002E-2</v>
      </c>
      <c r="X330">
        <v>4.4742965296248598E-2</v>
      </c>
      <c r="Y330">
        <v>3.97715247077765E-2</v>
      </c>
      <c r="Z330">
        <v>3.5794372236998898E-2</v>
      </c>
      <c r="AA330">
        <v>1.78971861184994E-2</v>
      </c>
      <c r="AB330">
        <v>1.19314574123329E-2</v>
      </c>
      <c r="AC330">
        <v>8.9485930592497296E-3</v>
      </c>
      <c r="AD330">
        <v>7.1588744473997804E-3</v>
      </c>
      <c r="AE330">
        <v>5.9657287061664803E-3</v>
      </c>
      <c r="AF330">
        <v>5.1134817481427002E-3</v>
      </c>
      <c r="AG330">
        <v>4.4742965296248596E-3</v>
      </c>
      <c r="AH330">
        <v>3.9771524707776498E-3</v>
      </c>
      <c r="AI330">
        <v>3.5794372236998902E-3</v>
      </c>
    </row>
    <row r="331" spans="1:35">
      <c r="A331">
        <v>3.5000000000000003E-2</v>
      </c>
      <c r="B331">
        <v>40</v>
      </c>
      <c r="C331">
        <v>5.3863840302587596</v>
      </c>
      <c r="D331">
        <v>4.4886533585489596</v>
      </c>
      <c r="E331">
        <v>3.8474171644705399</v>
      </c>
      <c r="F331">
        <v>3.36649001891172</v>
      </c>
      <c r="G331">
        <v>2.9924355723659701</v>
      </c>
      <c r="H331">
        <v>2.6931920151293798</v>
      </c>
      <c r="I331">
        <v>1.3465960075646899</v>
      </c>
      <c r="J331">
        <v>0.89773067170979204</v>
      </c>
      <c r="K331">
        <v>0.67329800378234494</v>
      </c>
      <c r="L331">
        <v>0.53863840302587596</v>
      </c>
      <c r="M331">
        <v>0.44886533585489602</v>
      </c>
      <c r="N331">
        <v>0.38474171644705402</v>
      </c>
      <c r="O331">
        <v>0.33664900189117197</v>
      </c>
      <c r="P331">
        <v>0.29924355723659701</v>
      </c>
      <c r="Q331">
        <v>0.26931920151293798</v>
      </c>
      <c r="R331">
        <v>0.13465960075646899</v>
      </c>
      <c r="S331">
        <v>8.9773067170979298E-2</v>
      </c>
      <c r="T331">
        <v>6.7329800378234494E-2</v>
      </c>
      <c r="U331">
        <v>5.3863840302587597E-2</v>
      </c>
      <c r="V331">
        <v>4.4886533585489601E-2</v>
      </c>
      <c r="W331">
        <v>3.8474171644705402E-2</v>
      </c>
      <c r="X331">
        <v>3.3664900189117199E-2</v>
      </c>
      <c r="Y331">
        <v>2.9924355723659701E-2</v>
      </c>
      <c r="Z331">
        <v>2.6931920151293798E-2</v>
      </c>
      <c r="AA331">
        <v>1.3465960075646899E-2</v>
      </c>
      <c r="AB331">
        <v>8.9773067170979305E-3</v>
      </c>
      <c r="AC331">
        <v>6.7329800378234496E-3</v>
      </c>
      <c r="AD331">
        <v>5.38638403025876E-3</v>
      </c>
      <c r="AE331">
        <v>4.4886533585489601E-3</v>
      </c>
      <c r="AF331">
        <v>3.8474171644705402E-3</v>
      </c>
      <c r="AG331">
        <v>3.36649001891172E-3</v>
      </c>
      <c r="AH331">
        <v>2.99243557236597E-3</v>
      </c>
      <c r="AI331">
        <v>2.69319201512938E-3</v>
      </c>
    </row>
    <row r="332" spans="1:35">
      <c r="A332">
        <v>3.5000000000000003E-2</v>
      </c>
      <c r="B332">
        <v>45</v>
      </c>
      <c r="C332">
        <v>4.1067635070030404</v>
      </c>
      <c r="D332">
        <v>3.4223029225025301</v>
      </c>
      <c r="E332">
        <v>2.9334025050021699</v>
      </c>
      <c r="F332">
        <v>2.5667271918768999</v>
      </c>
      <c r="G332">
        <v>2.2815352816683498</v>
      </c>
      <c r="H332">
        <v>2.0533817535015202</v>
      </c>
      <c r="I332">
        <v>1.0266908767507601</v>
      </c>
      <c r="J332">
        <v>0.68446058450050695</v>
      </c>
      <c r="K332">
        <v>0.51334543837538005</v>
      </c>
      <c r="L332">
        <v>0.410676350700304</v>
      </c>
      <c r="M332">
        <v>0.34223029225025298</v>
      </c>
      <c r="N332">
        <v>0.293340250500217</v>
      </c>
      <c r="O332">
        <v>0.25667271918769002</v>
      </c>
      <c r="P332">
        <v>0.22815352816683501</v>
      </c>
      <c r="Q332">
        <v>0.205338175350152</v>
      </c>
      <c r="R332">
        <v>0.102669087675076</v>
      </c>
      <c r="S332">
        <v>6.8446058450050695E-2</v>
      </c>
      <c r="T332">
        <v>5.1334543837538001E-2</v>
      </c>
      <c r="U332">
        <v>4.1067635070030403E-2</v>
      </c>
      <c r="V332">
        <v>3.4223029225025299E-2</v>
      </c>
      <c r="W332">
        <v>2.9334025050021698E-2</v>
      </c>
      <c r="X332">
        <v>2.5667271918769E-2</v>
      </c>
      <c r="Y332">
        <v>2.2815352816683499E-2</v>
      </c>
      <c r="Z332">
        <v>2.0533817535015202E-2</v>
      </c>
      <c r="AA332">
        <v>1.0266908767507601E-2</v>
      </c>
      <c r="AB332">
        <v>6.8446058450050704E-3</v>
      </c>
      <c r="AC332">
        <v>5.1334543837538004E-3</v>
      </c>
      <c r="AD332">
        <v>4.1067635070030396E-3</v>
      </c>
      <c r="AE332">
        <v>3.42230292250253E-3</v>
      </c>
      <c r="AF332">
        <v>2.9334025050021702E-3</v>
      </c>
      <c r="AG332">
        <v>2.5667271918769002E-3</v>
      </c>
      <c r="AH332">
        <v>2.28153528166835E-3</v>
      </c>
      <c r="AI332">
        <v>2.0533817535015198E-3</v>
      </c>
    </row>
    <row r="333" spans="1:35">
      <c r="A333">
        <v>3.5000000000000003E-2</v>
      </c>
      <c r="B333">
        <v>50</v>
      </c>
      <c r="C333">
        <v>3.1629340695811798</v>
      </c>
      <c r="D333">
        <v>2.6357783913176398</v>
      </c>
      <c r="E333">
        <v>2.25923862112941</v>
      </c>
      <c r="F333">
        <v>1.9768337934882301</v>
      </c>
      <c r="G333">
        <v>1.75718559421176</v>
      </c>
      <c r="H333">
        <v>1.5814670347905899</v>
      </c>
      <c r="I333">
        <v>0.79073351739529496</v>
      </c>
      <c r="J333">
        <v>0.52715567826352905</v>
      </c>
      <c r="K333">
        <v>0.39536675869764698</v>
      </c>
      <c r="L333">
        <v>0.31629340695811797</v>
      </c>
      <c r="M333">
        <v>0.26357783913176402</v>
      </c>
      <c r="N333">
        <v>0.22592386211294099</v>
      </c>
      <c r="O333">
        <v>0.19768337934882299</v>
      </c>
      <c r="P333">
        <v>0.17571855942117601</v>
      </c>
      <c r="Q333">
        <v>0.15814670347905899</v>
      </c>
      <c r="R333">
        <v>7.9073351739529493E-2</v>
      </c>
      <c r="S333">
        <v>5.2715567826352998E-2</v>
      </c>
      <c r="T333">
        <v>3.9536675869764698E-2</v>
      </c>
      <c r="U333">
        <v>3.1629340695811803E-2</v>
      </c>
      <c r="V333">
        <v>2.6357783913176499E-2</v>
      </c>
      <c r="W333">
        <v>2.2592386211294099E-2</v>
      </c>
      <c r="X333">
        <v>1.97683379348823E-2</v>
      </c>
      <c r="Y333">
        <v>1.75718559421176E-2</v>
      </c>
      <c r="Z333">
        <v>1.5814670347905801E-2</v>
      </c>
      <c r="AA333">
        <v>7.9073351739529403E-3</v>
      </c>
      <c r="AB333">
        <v>5.2715567826352996E-3</v>
      </c>
      <c r="AC333">
        <v>3.9536675869764702E-3</v>
      </c>
      <c r="AD333">
        <v>3.1629340695811799E-3</v>
      </c>
      <c r="AE333">
        <v>2.6357783913176498E-3</v>
      </c>
      <c r="AF333">
        <v>2.2592386211294098E-3</v>
      </c>
      <c r="AG333">
        <v>1.9768337934882299E-3</v>
      </c>
      <c r="AH333">
        <v>1.75718559421176E-3</v>
      </c>
      <c r="AI333">
        <v>1.5814670347905899E-3</v>
      </c>
    </row>
    <row r="334" spans="1:35">
      <c r="A334">
        <v>3.5000000000000003E-2</v>
      </c>
      <c r="B334">
        <v>55</v>
      </c>
      <c r="C334">
        <v>2.6450229737235298</v>
      </c>
      <c r="D334">
        <v>2.2041858114362798</v>
      </c>
      <c r="E334">
        <v>1.88930212408823</v>
      </c>
      <c r="F334">
        <v>1.6531393585772001</v>
      </c>
      <c r="G334">
        <v>1.4694572076241801</v>
      </c>
      <c r="H334">
        <v>1.32251148686176</v>
      </c>
      <c r="I334">
        <v>0.661255743430883</v>
      </c>
      <c r="J334">
        <v>0.440837162287256</v>
      </c>
      <c r="K334">
        <v>0.330627871715441</v>
      </c>
      <c r="L334">
        <v>0.26450229737235298</v>
      </c>
      <c r="M334">
        <v>0.220418581143628</v>
      </c>
      <c r="N334">
        <v>0.18893021240882299</v>
      </c>
      <c r="O334">
        <v>0.16531393585772</v>
      </c>
      <c r="P334">
        <v>0.14694572076241799</v>
      </c>
      <c r="Q334">
        <v>0.13225114868617599</v>
      </c>
      <c r="R334">
        <v>6.61255743430883E-2</v>
      </c>
      <c r="S334">
        <v>4.4083716228725499E-2</v>
      </c>
      <c r="T334">
        <v>3.3062787171544102E-2</v>
      </c>
      <c r="U334">
        <v>2.6450229737235299E-2</v>
      </c>
      <c r="V334">
        <v>2.2041858114362701E-2</v>
      </c>
      <c r="W334">
        <v>1.88930212408823E-2</v>
      </c>
      <c r="X334">
        <v>1.6531393585771999E-2</v>
      </c>
      <c r="Y334">
        <v>1.4694572076241801E-2</v>
      </c>
      <c r="Z334">
        <v>1.3225114868617599E-2</v>
      </c>
      <c r="AA334">
        <v>6.61255743430883E-3</v>
      </c>
      <c r="AB334">
        <v>4.4083716228725499E-3</v>
      </c>
      <c r="AC334">
        <v>3.3062787171544098E-3</v>
      </c>
      <c r="AD334">
        <v>2.6450229737235301E-3</v>
      </c>
      <c r="AE334">
        <v>2.2041858114362702E-3</v>
      </c>
      <c r="AF334">
        <v>1.88930212408823E-3</v>
      </c>
      <c r="AG334">
        <v>1.6531393585771999E-3</v>
      </c>
      <c r="AH334">
        <v>1.46945720762418E-3</v>
      </c>
      <c r="AI334">
        <v>1.3225114868617601E-3</v>
      </c>
    </row>
    <row r="335" spans="1:35">
      <c r="A335">
        <v>3.5000000000000003E-2</v>
      </c>
      <c r="B335">
        <v>60</v>
      </c>
      <c r="C335">
        <v>2.2028524865018402</v>
      </c>
      <c r="D335">
        <v>1.8357104054181901</v>
      </c>
      <c r="E335">
        <v>1.57346606178702</v>
      </c>
      <c r="F335">
        <v>1.3767828040636501</v>
      </c>
      <c r="G335">
        <v>1.2238069369454601</v>
      </c>
      <c r="H335">
        <v>1.1014262432509201</v>
      </c>
      <c r="I335">
        <v>0.55071312162546004</v>
      </c>
      <c r="J335">
        <v>0.36714208108363999</v>
      </c>
      <c r="K335">
        <v>0.27535656081273002</v>
      </c>
      <c r="L335">
        <v>0.22028524865018301</v>
      </c>
      <c r="M335">
        <v>0.18357104054182</v>
      </c>
      <c r="N335">
        <v>0.157346606178702</v>
      </c>
      <c r="O335">
        <v>0.13767828040636501</v>
      </c>
      <c r="P335">
        <v>0.122380693694546</v>
      </c>
      <c r="Q335">
        <v>0.110142624325091</v>
      </c>
      <c r="R335">
        <v>5.5071312162545898E-2</v>
      </c>
      <c r="S335">
        <v>3.6714208108363899E-2</v>
      </c>
      <c r="T335">
        <v>2.75356560812729E-2</v>
      </c>
      <c r="U335">
        <v>2.2028524865018401E-2</v>
      </c>
      <c r="V335">
        <v>1.8357104054181901E-2</v>
      </c>
      <c r="W335">
        <v>1.57346606178702E-2</v>
      </c>
      <c r="X335">
        <v>1.37678280406364E-2</v>
      </c>
      <c r="Y335">
        <v>1.22380693694546E-2</v>
      </c>
      <c r="Z335">
        <v>1.1014262432509201E-2</v>
      </c>
      <c r="AA335">
        <v>5.5071312162546003E-3</v>
      </c>
      <c r="AB335">
        <v>3.6714208108364001E-3</v>
      </c>
      <c r="AC335">
        <v>2.7535656081273002E-3</v>
      </c>
      <c r="AD335">
        <v>2.2028524865018401E-3</v>
      </c>
      <c r="AE335">
        <v>1.8357104054182E-3</v>
      </c>
      <c r="AF335">
        <v>1.5734660617870201E-3</v>
      </c>
      <c r="AG335">
        <v>1.3767828040636501E-3</v>
      </c>
      <c r="AH335">
        <v>1.22380693694546E-3</v>
      </c>
      <c r="AI335">
        <v>1.10142624325092E-3</v>
      </c>
    </row>
    <row r="336" spans="1:35">
      <c r="A336">
        <v>3.5000000000000003E-2</v>
      </c>
      <c r="B336">
        <v>65</v>
      </c>
      <c r="C336">
        <v>1.88591273003278</v>
      </c>
      <c r="D336">
        <v>1.5715939416939799</v>
      </c>
      <c r="E336">
        <v>1.3470805214519901</v>
      </c>
      <c r="F336">
        <v>1.1786954562704901</v>
      </c>
      <c r="G336">
        <v>1.04772929446265</v>
      </c>
      <c r="H336">
        <v>0.94295636501639302</v>
      </c>
      <c r="I336">
        <v>0.47147818250819601</v>
      </c>
      <c r="J336">
        <v>0.31431878833879701</v>
      </c>
      <c r="K336">
        <v>0.235739091254098</v>
      </c>
      <c r="L336">
        <v>0.18859127300327799</v>
      </c>
      <c r="M336">
        <v>0.157159394169398</v>
      </c>
      <c r="N336">
        <v>0.13470805214519899</v>
      </c>
      <c r="O336">
        <v>0.117869545627049</v>
      </c>
      <c r="P336">
        <v>0.104772929446265</v>
      </c>
      <c r="Q336">
        <v>9.4295636501639302E-2</v>
      </c>
      <c r="R336">
        <v>4.7147818250819602E-2</v>
      </c>
      <c r="S336">
        <v>3.1431878833879698E-2</v>
      </c>
      <c r="T336">
        <v>2.3573909125409801E-2</v>
      </c>
      <c r="U336">
        <v>1.8859127300327801E-2</v>
      </c>
      <c r="V336">
        <v>1.57159394169398E-2</v>
      </c>
      <c r="W336">
        <v>1.3470805214519901E-2</v>
      </c>
      <c r="X336">
        <v>1.1786954562704901E-2</v>
      </c>
      <c r="Y336">
        <v>1.0477292944626499E-2</v>
      </c>
      <c r="Z336">
        <v>9.4295636501639298E-3</v>
      </c>
      <c r="AA336">
        <v>4.7147818250819597E-3</v>
      </c>
      <c r="AB336">
        <v>3.14318788338797E-3</v>
      </c>
      <c r="AC336">
        <v>2.3573909125409799E-3</v>
      </c>
      <c r="AD336">
        <v>1.8859127300327799E-3</v>
      </c>
      <c r="AE336">
        <v>1.57159394169398E-3</v>
      </c>
      <c r="AF336">
        <v>1.3470805214519899E-3</v>
      </c>
      <c r="AG336">
        <v>1.1786954562704899E-3</v>
      </c>
      <c r="AH336">
        <v>1.0477292944626501E-3</v>
      </c>
      <c r="AI336">
        <v>9.4295636501639298E-4</v>
      </c>
    </row>
    <row r="337" spans="1:35">
      <c r="A337">
        <v>3.5000000000000003E-2</v>
      </c>
      <c r="B337">
        <v>70</v>
      </c>
      <c r="C337">
        <v>1.60705717016114</v>
      </c>
      <c r="D337">
        <v>1.33921430846762</v>
      </c>
      <c r="E337">
        <v>1.14789797868653</v>
      </c>
      <c r="F337">
        <v>1.00441073135071</v>
      </c>
      <c r="G337">
        <v>0.89280953897841298</v>
      </c>
      <c r="H337">
        <v>0.80352858508057201</v>
      </c>
      <c r="I337">
        <v>0.40176429254028601</v>
      </c>
      <c r="J337">
        <v>0.267842861693524</v>
      </c>
      <c r="K337">
        <v>0.200882146270143</v>
      </c>
      <c r="L337">
        <v>0.160705717016114</v>
      </c>
      <c r="M337">
        <v>0.133921430846762</v>
      </c>
      <c r="N337">
        <v>0.114789797868653</v>
      </c>
      <c r="O337">
        <v>0.100441073135071</v>
      </c>
      <c r="P337">
        <v>8.9280953897841298E-2</v>
      </c>
      <c r="Q337">
        <v>8.0352858508057096E-2</v>
      </c>
      <c r="R337">
        <v>4.0176429254028603E-2</v>
      </c>
      <c r="S337">
        <v>2.6784286169352401E-2</v>
      </c>
      <c r="T337">
        <v>2.0088214627014201E-2</v>
      </c>
      <c r="U337">
        <v>1.60705717016114E-2</v>
      </c>
      <c r="V337">
        <v>1.3392143084676201E-2</v>
      </c>
      <c r="W337">
        <v>1.1478979786865301E-2</v>
      </c>
      <c r="X337">
        <v>1.0044107313507101E-2</v>
      </c>
      <c r="Y337">
        <v>8.9280953897841308E-3</v>
      </c>
      <c r="Z337">
        <v>8.0352858508057103E-3</v>
      </c>
      <c r="AA337">
        <v>4.0176429254028603E-3</v>
      </c>
      <c r="AB337">
        <v>2.6784286169352399E-3</v>
      </c>
      <c r="AC337">
        <v>2.0088214627014202E-3</v>
      </c>
      <c r="AD337">
        <v>1.60705717016114E-3</v>
      </c>
      <c r="AE337">
        <v>1.33921430846762E-3</v>
      </c>
      <c r="AF337">
        <v>1.14789797868653E-3</v>
      </c>
      <c r="AG337">
        <v>1.0044107313507101E-3</v>
      </c>
      <c r="AH337">
        <v>8.9280953897841295E-4</v>
      </c>
      <c r="AI337">
        <v>8.0352858508057196E-4</v>
      </c>
    </row>
    <row r="338" spans="1:35">
      <c r="A338">
        <v>3.5000000000000003E-2</v>
      </c>
      <c r="B338">
        <v>75</v>
      </c>
      <c r="C338">
        <v>1.39589419600325</v>
      </c>
      <c r="D338">
        <v>1.1632451633360399</v>
      </c>
      <c r="E338">
        <v>0.997067282859468</v>
      </c>
      <c r="F338">
        <v>0.87243387250203397</v>
      </c>
      <c r="G338">
        <v>0.77549677555736396</v>
      </c>
      <c r="H338">
        <v>0.69794709800162702</v>
      </c>
      <c r="I338">
        <v>0.34897354900081301</v>
      </c>
      <c r="J338">
        <v>0.23264903266720899</v>
      </c>
      <c r="K338">
        <v>0.17448677450040601</v>
      </c>
      <c r="L338">
        <v>0.139589419600325</v>
      </c>
      <c r="M338">
        <v>0.11632451633360399</v>
      </c>
      <c r="N338">
        <v>9.9706728285946802E-2</v>
      </c>
      <c r="O338">
        <v>8.7243387250203405E-2</v>
      </c>
      <c r="P338">
        <v>7.7549677555736302E-2</v>
      </c>
      <c r="Q338">
        <v>6.9794709800162696E-2</v>
      </c>
      <c r="R338">
        <v>3.48973549000813E-2</v>
      </c>
      <c r="S338">
        <v>2.3264903266720899E-2</v>
      </c>
      <c r="T338">
        <v>1.7448677450040601E-2</v>
      </c>
      <c r="U338">
        <v>1.39589419600325E-2</v>
      </c>
      <c r="V338">
        <v>1.1632451633360401E-2</v>
      </c>
      <c r="W338">
        <v>9.9706728285946806E-3</v>
      </c>
      <c r="X338">
        <v>8.7243387250203405E-3</v>
      </c>
      <c r="Y338">
        <v>7.7549677555736399E-3</v>
      </c>
      <c r="Z338">
        <v>6.9794709800162702E-3</v>
      </c>
      <c r="AA338">
        <v>3.4897354900081299E-3</v>
      </c>
      <c r="AB338">
        <v>2.3264903266720901E-3</v>
      </c>
      <c r="AC338">
        <v>1.74486774500406E-3</v>
      </c>
      <c r="AD338">
        <v>1.39589419600325E-3</v>
      </c>
      <c r="AE338">
        <v>1.16324516333604E-3</v>
      </c>
      <c r="AF338">
        <v>9.970672828594671E-4</v>
      </c>
      <c r="AG338">
        <v>8.7243387250203399E-4</v>
      </c>
      <c r="AH338">
        <v>7.7549677555736397E-4</v>
      </c>
      <c r="AI338">
        <v>6.9794709800162697E-4</v>
      </c>
    </row>
    <row r="339" spans="1:35">
      <c r="A339">
        <v>3.5000000000000003E-2</v>
      </c>
      <c r="B339">
        <v>80</v>
      </c>
      <c r="C339">
        <v>1.2475533108532699</v>
      </c>
      <c r="D339">
        <v>1.0396277590443901</v>
      </c>
      <c r="E339">
        <v>0.89110950775233799</v>
      </c>
      <c r="F339">
        <v>0.77972081928329595</v>
      </c>
      <c r="G339">
        <v>0.69308517269626302</v>
      </c>
      <c r="H339">
        <v>0.62377665542663696</v>
      </c>
      <c r="I339">
        <v>0.31188832771331798</v>
      </c>
      <c r="J339">
        <v>0.20792555180887901</v>
      </c>
      <c r="K339">
        <v>0.15594416385665899</v>
      </c>
      <c r="L339">
        <v>0.12475533108532701</v>
      </c>
      <c r="M339">
        <v>0.103962775904439</v>
      </c>
      <c r="N339">
        <v>8.9110950775233899E-2</v>
      </c>
      <c r="O339">
        <v>7.7972081928329606E-2</v>
      </c>
      <c r="P339">
        <v>6.9308517269626294E-2</v>
      </c>
      <c r="Q339">
        <v>6.2377665542663698E-2</v>
      </c>
      <c r="R339">
        <v>3.11888327713318E-2</v>
      </c>
      <c r="S339">
        <v>2.0792555180887899E-2</v>
      </c>
      <c r="T339">
        <v>1.55944163856659E-2</v>
      </c>
      <c r="U339">
        <v>1.2475533108532701E-2</v>
      </c>
      <c r="V339">
        <v>1.0396277590443899E-2</v>
      </c>
      <c r="W339">
        <v>8.9110950775233792E-3</v>
      </c>
      <c r="X339">
        <v>7.7972081928329596E-3</v>
      </c>
      <c r="Y339">
        <v>6.9308517269626299E-3</v>
      </c>
      <c r="Z339">
        <v>6.2377665542663703E-3</v>
      </c>
      <c r="AA339">
        <v>3.1188832771331799E-3</v>
      </c>
      <c r="AB339">
        <v>2.0792555180887901E-3</v>
      </c>
      <c r="AC339">
        <v>1.55944163856659E-3</v>
      </c>
      <c r="AD339">
        <v>1.24755331085327E-3</v>
      </c>
      <c r="AE339">
        <v>1.0396277590443901E-3</v>
      </c>
      <c r="AF339">
        <v>8.9110950775233904E-4</v>
      </c>
      <c r="AG339">
        <v>7.7972081928329596E-4</v>
      </c>
      <c r="AH339">
        <v>6.9308517269626297E-4</v>
      </c>
      <c r="AI339">
        <v>6.2377665542663705E-4</v>
      </c>
    </row>
    <row r="340" spans="1:35">
      <c r="A340">
        <v>3.5000000000000003E-2</v>
      </c>
      <c r="B340">
        <v>85</v>
      </c>
      <c r="C340">
        <v>1.11817986039437</v>
      </c>
      <c r="D340">
        <v>0.93181655032864596</v>
      </c>
      <c r="E340">
        <v>0.79869990028169702</v>
      </c>
      <c r="F340">
        <v>0.69886241274648497</v>
      </c>
      <c r="G340">
        <v>0.62121103355243101</v>
      </c>
      <c r="H340">
        <v>0.559089930197188</v>
      </c>
      <c r="I340">
        <v>0.279544965098594</v>
      </c>
      <c r="J340">
        <v>0.18636331006572901</v>
      </c>
      <c r="K340">
        <v>0.139772482549297</v>
      </c>
      <c r="L340">
        <v>0.111817986039437</v>
      </c>
      <c r="M340">
        <v>9.3181655032864602E-2</v>
      </c>
      <c r="N340">
        <v>7.9869990028169704E-2</v>
      </c>
      <c r="O340">
        <v>6.98862412746485E-2</v>
      </c>
      <c r="P340">
        <v>6.2121103355243103E-2</v>
      </c>
      <c r="Q340">
        <v>5.59089930197188E-2</v>
      </c>
      <c r="R340">
        <v>2.79544965098594E-2</v>
      </c>
      <c r="S340">
        <v>1.8636331006572901E-2</v>
      </c>
      <c r="T340">
        <v>1.39772482549297E-2</v>
      </c>
      <c r="U340">
        <v>1.11817986039437E-2</v>
      </c>
      <c r="V340">
        <v>9.3181655032864696E-3</v>
      </c>
      <c r="W340">
        <v>7.9869990028169704E-3</v>
      </c>
      <c r="X340">
        <v>6.98862412746485E-3</v>
      </c>
      <c r="Y340">
        <v>6.2121103355243096E-3</v>
      </c>
      <c r="Z340">
        <v>5.5908993019718797E-3</v>
      </c>
      <c r="AA340">
        <v>2.7954496509859398E-3</v>
      </c>
      <c r="AB340">
        <v>1.86363310065729E-3</v>
      </c>
      <c r="AC340">
        <v>1.3977248254929699E-3</v>
      </c>
      <c r="AD340">
        <v>1.1181798603943701E-3</v>
      </c>
      <c r="AE340">
        <v>9.3181655032864596E-4</v>
      </c>
      <c r="AF340">
        <v>7.98699900281697E-4</v>
      </c>
      <c r="AG340">
        <v>6.9886241274648496E-4</v>
      </c>
      <c r="AH340">
        <v>6.21211033552431E-4</v>
      </c>
      <c r="AI340">
        <v>5.5908993019718797E-4</v>
      </c>
    </row>
    <row r="341" spans="1:35">
      <c r="A341">
        <v>3.5000000000000003E-2</v>
      </c>
      <c r="B341">
        <v>90</v>
      </c>
      <c r="C341">
        <v>1.00685408637473</v>
      </c>
      <c r="D341">
        <v>0.83904507197894396</v>
      </c>
      <c r="E341">
        <v>0.71918149026766598</v>
      </c>
      <c r="F341">
        <v>0.62928380398420802</v>
      </c>
      <c r="G341">
        <v>0.55936338131929597</v>
      </c>
      <c r="H341">
        <v>0.50342704318736597</v>
      </c>
      <c r="I341">
        <v>0.25171352159368299</v>
      </c>
      <c r="J341">
        <v>0.16780901439578799</v>
      </c>
      <c r="K341">
        <v>0.12585676079684099</v>
      </c>
      <c r="L341">
        <v>0.100685408637473</v>
      </c>
      <c r="M341">
        <v>8.3904507197894398E-2</v>
      </c>
      <c r="N341">
        <v>7.1918149026766603E-2</v>
      </c>
      <c r="O341">
        <v>6.2928380398420802E-2</v>
      </c>
      <c r="P341">
        <v>5.5936338131929601E-2</v>
      </c>
      <c r="Q341">
        <v>5.0342704318736602E-2</v>
      </c>
      <c r="R341">
        <v>2.5171352159368301E-2</v>
      </c>
      <c r="S341">
        <v>1.6780901439578801E-2</v>
      </c>
      <c r="T341">
        <v>1.25856760796841E-2</v>
      </c>
      <c r="U341">
        <v>1.00685408637473E-2</v>
      </c>
      <c r="V341">
        <v>8.3904507197894405E-3</v>
      </c>
      <c r="W341">
        <v>7.1918149026766603E-3</v>
      </c>
      <c r="X341">
        <v>6.2928380398420804E-3</v>
      </c>
      <c r="Y341">
        <v>5.5936338131929598E-3</v>
      </c>
      <c r="Z341">
        <v>5.0342704318736596E-3</v>
      </c>
      <c r="AA341">
        <v>2.5171352159368298E-3</v>
      </c>
      <c r="AB341">
        <v>1.67809014395788E-3</v>
      </c>
      <c r="AC341">
        <v>1.2585676079684099E-3</v>
      </c>
      <c r="AD341">
        <v>1.00685408637473E-3</v>
      </c>
      <c r="AE341">
        <v>8.3904507197894403E-4</v>
      </c>
      <c r="AF341">
        <v>7.1918149026766603E-4</v>
      </c>
      <c r="AG341">
        <v>6.29283803984208E-4</v>
      </c>
      <c r="AH341">
        <v>5.5936338131929602E-4</v>
      </c>
      <c r="AI341">
        <v>5.0342704318736599E-4</v>
      </c>
    </row>
    <row r="342" spans="1:35">
      <c r="A342">
        <v>3.5000000000000003E-2</v>
      </c>
      <c r="B342">
        <v>95</v>
      </c>
      <c r="C342">
        <v>0.924354982622277</v>
      </c>
      <c r="D342">
        <v>0.77029581885189702</v>
      </c>
      <c r="E342">
        <v>0.66025355901591198</v>
      </c>
      <c r="F342">
        <v>0.57772186413892301</v>
      </c>
      <c r="G342">
        <v>0.51353054590126501</v>
      </c>
      <c r="H342">
        <v>0.462177491311138</v>
      </c>
      <c r="I342">
        <v>0.231088745655569</v>
      </c>
      <c r="J342">
        <v>0.15405916377037901</v>
      </c>
      <c r="K342">
        <v>0.115544372827784</v>
      </c>
      <c r="L342">
        <v>9.24354982622278E-2</v>
      </c>
      <c r="M342">
        <v>7.7029581885189796E-2</v>
      </c>
      <c r="N342">
        <v>6.6025355901591198E-2</v>
      </c>
      <c r="O342">
        <v>5.7772186413892299E-2</v>
      </c>
      <c r="P342">
        <v>5.1353054590126498E-2</v>
      </c>
      <c r="Q342">
        <v>4.62177491311139E-2</v>
      </c>
      <c r="R342">
        <v>2.3108874565556901E-2</v>
      </c>
      <c r="S342">
        <v>1.54059163770379E-2</v>
      </c>
      <c r="T342">
        <v>1.15544372827784E-2</v>
      </c>
      <c r="U342">
        <v>9.2435498262227692E-3</v>
      </c>
      <c r="V342">
        <v>7.7029581885189801E-3</v>
      </c>
      <c r="W342">
        <v>6.60253559015912E-3</v>
      </c>
      <c r="X342">
        <v>5.7772186413892297E-3</v>
      </c>
      <c r="Y342">
        <v>5.1353054590126497E-3</v>
      </c>
      <c r="Z342">
        <v>4.6217749131113803E-3</v>
      </c>
      <c r="AA342">
        <v>2.3108874565556901E-3</v>
      </c>
      <c r="AB342">
        <v>1.54059163770379E-3</v>
      </c>
      <c r="AC342">
        <v>1.1554437282778401E-3</v>
      </c>
      <c r="AD342">
        <v>9.2435498262227701E-4</v>
      </c>
      <c r="AE342">
        <v>7.7029581885189801E-4</v>
      </c>
      <c r="AF342">
        <v>6.6025355901591198E-4</v>
      </c>
      <c r="AG342">
        <v>5.7772186413892297E-4</v>
      </c>
      <c r="AH342">
        <v>5.1353054590126505E-4</v>
      </c>
      <c r="AI342">
        <v>4.6217749131113802E-4</v>
      </c>
    </row>
    <row r="343" spans="1:35">
      <c r="A343">
        <v>3.5000000000000003E-2</v>
      </c>
      <c r="B343">
        <v>100</v>
      </c>
      <c r="C343">
        <v>0.83865303076747</v>
      </c>
      <c r="D343">
        <v>0.69887752563955796</v>
      </c>
      <c r="E343">
        <v>0.59903787911962103</v>
      </c>
      <c r="F343">
        <v>0.524158144229669</v>
      </c>
      <c r="G343">
        <v>0.46591835042637197</v>
      </c>
      <c r="H343">
        <v>0.419326515383735</v>
      </c>
      <c r="I343">
        <v>0.209663257691867</v>
      </c>
      <c r="J343">
        <v>0.13977550512791101</v>
      </c>
      <c r="K343">
        <v>0.104831628845933</v>
      </c>
      <c r="L343">
        <v>8.3865303076747E-2</v>
      </c>
      <c r="M343">
        <v>6.9887752563955796E-2</v>
      </c>
      <c r="N343">
        <v>5.9903787911962103E-2</v>
      </c>
      <c r="O343">
        <v>5.2415814422966799E-2</v>
      </c>
      <c r="P343">
        <v>4.6591835042637197E-2</v>
      </c>
      <c r="Q343">
        <v>4.19326515383735E-2</v>
      </c>
      <c r="R343">
        <v>2.0966325769186701E-2</v>
      </c>
      <c r="S343">
        <v>1.39775505127911E-2</v>
      </c>
      <c r="T343">
        <v>1.04831628845933E-2</v>
      </c>
      <c r="U343">
        <v>8.3865303076746996E-3</v>
      </c>
      <c r="V343">
        <v>6.9887752563955801E-3</v>
      </c>
      <c r="W343">
        <v>5.9903787911962198E-3</v>
      </c>
      <c r="X343">
        <v>5.2415814422966901E-3</v>
      </c>
      <c r="Y343">
        <v>4.6591835042637201E-3</v>
      </c>
      <c r="Z343">
        <v>4.1932651538373498E-3</v>
      </c>
      <c r="AA343">
        <v>2.0966325769186701E-3</v>
      </c>
      <c r="AB343">
        <v>1.39775505127911E-3</v>
      </c>
      <c r="AC343">
        <v>1.0483162884593301E-3</v>
      </c>
      <c r="AD343">
        <v>8.3865303076747003E-4</v>
      </c>
      <c r="AE343">
        <v>6.9887752563955801E-4</v>
      </c>
      <c r="AF343">
        <v>5.9903787911962103E-4</v>
      </c>
      <c r="AG343">
        <v>5.2415814422966797E-4</v>
      </c>
      <c r="AH343">
        <v>4.6591835042637201E-4</v>
      </c>
      <c r="AI343">
        <v>4.1932651538373501E-4</v>
      </c>
    </row>
    <row r="344" spans="1:35">
      <c r="A344">
        <v>0.04</v>
      </c>
      <c r="B344">
        <v>0.1</v>
      </c>
      <c r="C344">
        <v>4460.0383354795003</v>
      </c>
      <c r="D344">
        <v>3716.69861289958</v>
      </c>
      <c r="E344">
        <v>3185.7416681996401</v>
      </c>
      <c r="F344">
        <v>2787.5239596746801</v>
      </c>
      <c r="G344">
        <v>2477.79907526638</v>
      </c>
      <c r="H344">
        <v>2230.0191677397502</v>
      </c>
      <c r="I344">
        <v>1115.0095838698701</v>
      </c>
      <c r="J344">
        <v>743.33972257991695</v>
      </c>
      <c r="K344">
        <v>557.504791934938</v>
      </c>
      <c r="L344">
        <v>446.00383354795002</v>
      </c>
      <c r="M344">
        <v>371.66986128995802</v>
      </c>
      <c r="N344">
        <v>318.57416681996301</v>
      </c>
      <c r="O344">
        <v>278.752395967469</v>
      </c>
      <c r="P344">
        <v>247.779907526638</v>
      </c>
      <c r="Q344">
        <v>223.00191677397501</v>
      </c>
      <c r="R344">
        <v>111.50095838698699</v>
      </c>
      <c r="S344">
        <v>74.333972257991505</v>
      </c>
      <c r="T344">
        <v>55.750479193493703</v>
      </c>
      <c r="U344">
        <v>44.6003833547949</v>
      </c>
      <c r="V344">
        <v>37.166986128995703</v>
      </c>
      <c r="W344">
        <v>31.857416681996401</v>
      </c>
      <c r="X344">
        <v>27.875239596746798</v>
      </c>
      <c r="Y344">
        <v>24.777990752663801</v>
      </c>
      <c r="Z344">
        <v>22.3001916773974</v>
      </c>
      <c r="AA344">
        <v>11.1500958386987</v>
      </c>
      <c r="AB344">
        <v>7.4333972257991503</v>
      </c>
      <c r="AC344">
        <v>5.5750479193493696</v>
      </c>
      <c r="AD344">
        <v>4.4600383354795001</v>
      </c>
      <c r="AE344">
        <v>3.7166986128995698</v>
      </c>
      <c r="AF344">
        <v>3.1857416681996402</v>
      </c>
      <c r="AG344">
        <v>2.7875239596746799</v>
      </c>
      <c r="AH344">
        <v>2.4777990752663799</v>
      </c>
      <c r="AI344">
        <v>2.2300191677397501</v>
      </c>
    </row>
    <row r="345" spans="1:35">
      <c r="A345">
        <v>0.04</v>
      </c>
      <c r="B345">
        <v>0.2</v>
      </c>
      <c r="C345">
        <v>2143.1996352849501</v>
      </c>
      <c r="D345">
        <v>1785.9996960707899</v>
      </c>
      <c r="E345">
        <v>1530.85688234639</v>
      </c>
      <c r="F345">
        <v>1339.4997720530901</v>
      </c>
      <c r="G345">
        <v>1190.6664640471899</v>
      </c>
      <c r="H345">
        <v>1071.59981764247</v>
      </c>
      <c r="I345">
        <v>535.79990882123798</v>
      </c>
      <c r="J345">
        <v>357.19993921415897</v>
      </c>
      <c r="K345">
        <v>267.89995441061899</v>
      </c>
      <c r="L345">
        <v>214.31996352849501</v>
      </c>
      <c r="M345">
        <v>178.599969607079</v>
      </c>
      <c r="N345">
        <v>153.08568823463901</v>
      </c>
      <c r="O345">
        <v>133.94997720530901</v>
      </c>
      <c r="P345">
        <v>119.06664640471899</v>
      </c>
      <c r="Q345">
        <v>107.15998176424699</v>
      </c>
      <c r="R345">
        <v>53.579990882123802</v>
      </c>
      <c r="S345">
        <v>35.719993921415899</v>
      </c>
      <c r="T345">
        <v>26.789995441061901</v>
      </c>
      <c r="U345">
        <v>21.431996352849499</v>
      </c>
      <c r="V345">
        <v>17.8599969607079</v>
      </c>
      <c r="W345">
        <v>15.308568823463901</v>
      </c>
      <c r="X345">
        <v>13.394997720530901</v>
      </c>
      <c r="Y345">
        <v>11.906664640471901</v>
      </c>
      <c r="Z345">
        <v>10.7159981764247</v>
      </c>
      <c r="AA345">
        <v>5.3579990882123703</v>
      </c>
      <c r="AB345">
        <v>3.57199939214158</v>
      </c>
      <c r="AC345">
        <v>2.6789995441061798</v>
      </c>
      <c r="AD345">
        <v>2.1431996352849501</v>
      </c>
      <c r="AE345">
        <v>1.78599969607079</v>
      </c>
      <c r="AF345">
        <v>1.5308568823463899</v>
      </c>
      <c r="AG345">
        <v>1.3394997720530899</v>
      </c>
      <c r="AH345">
        <v>1.19066646404719</v>
      </c>
      <c r="AI345">
        <v>1.0715998176424699</v>
      </c>
    </row>
    <row r="346" spans="1:35">
      <c r="A346">
        <v>0.04</v>
      </c>
      <c r="B346">
        <v>0.3</v>
      </c>
      <c r="C346">
        <v>1179.0381631208199</v>
      </c>
      <c r="D346">
        <v>982.53180260068405</v>
      </c>
      <c r="E346">
        <v>842.17011651487201</v>
      </c>
      <c r="F346">
        <v>736.89885195051295</v>
      </c>
      <c r="G346">
        <v>655.02120173379001</v>
      </c>
      <c r="H346">
        <v>589.519081560411</v>
      </c>
      <c r="I346">
        <v>294.75954078020499</v>
      </c>
      <c r="J346">
        <v>196.50636052013601</v>
      </c>
      <c r="K346">
        <v>147.37977039010201</v>
      </c>
      <c r="L346">
        <v>117.903816312082</v>
      </c>
      <c r="M346">
        <v>98.253180260068405</v>
      </c>
      <c r="N346">
        <v>84.217011651487198</v>
      </c>
      <c r="O346">
        <v>73.689885195051303</v>
      </c>
      <c r="P346">
        <v>65.502120173378898</v>
      </c>
      <c r="Q346">
        <v>58.9519081560411</v>
      </c>
      <c r="R346">
        <v>29.4759540780205</v>
      </c>
      <c r="S346">
        <v>19.650636052013699</v>
      </c>
      <c r="T346">
        <v>14.7379770390102</v>
      </c>
      <c r="U346">
        <v>11.7903816312082</v>
      </c>
      <c r="V346">
        <v>9.8253180260068493</v>
      </c>
      <c r="W346">
        <v>8.4217011651487201</v>
      </c>
      <c r="X346">
        <v>7.3689885195051401</v>
      </c>
      <c r="Y346">
        <v>6.5502120173378797</v>
      </c>
      <c r="Z346">
        <v>5.8951908156041002</v>
      </c>
      <c r="AA346">
        <v>2.9475954078020501</v>
      </c>
      <c r="AB346">
        <v>1.9650636052013699</v>
      </c>
      <c r="AC346">
        <v>1.4737977039010199</v>
      </c>
      <c r="AD346">
        <v>1.17903816312082</v>
      </c>
      <c r="AE346">
        <v>0.98253180260068496</v>
      </c>
      <c r="AF346">
        <v>0.84217011651487195</v>
      </c>
      <c r="AG346">
        <v>0.73689885195051297</v>
      </c>
      <c r="AH346">
        <v>0.65502120173378897</v>
      </c>
      <c r="AI346">
        <v>0.58951908156041</v>
      </c>
    </row>
    <row r="347" spans="1:35">
      <c r="A347">
        <v>0.04</v>
      </c>
      <c r="B347">
        <v>0.4</v>
      </c>
      <c r="C347">
        <v>869.57711442533002</v>
      </c>
      <c r="D347">
        <v>724.64759535444205</v>
      </c>
      <c r="E347">
        <v>621.12651030380698</v>
      </c>
      <c r="F347">
        <v>543.48569651583102</v>
      </c>
      <c r="G347">
        <v>483.09839690296099</v>
      </c>
      <c r="H347">
        <v>434.78855721266501</v>
      </c>
      <c r="I347">
        <v>217.39427860633199</v>
      </c>
      <c r="J347">
        <v>144.92951907088801</v>
      </c>
      <c r="K347">
        <v>108.697139303166</v>
      </c>
      <c r="L347">
        <v>86.957711442532997</v>
      </c>
      <c r="M347">
        <v>72.464759535444202</v>
      </c>
      <c r="N347">
        <v>62.112651030380697</v>
      </c>
      <c r="O347">
        <v>54.348569651583098</v>
      </c>
      <c r="P347">
        <v>48.309839690296101</v>
      </c>
      <c r="Q347">
        <v>43.478855721266498</v>
      </c>
      <c r="R347">
        <v>21.739427860633199</v>
      </c>
      <c r="S347">
        <v>14.4929519070888</v>
      </c>
      <c r="T347">
        <v>10.8697139303166</v>
      </c>
      <c r="U347">
        <v>8.6957711442533103</v>
      </c>
      <c r="V347">
        <v>7.2464759535444196</v>
      </c>
      <c r="W347">
        <v>6.2112651030380697</v>
      </c>
      <c r="X347">
        <v>5.4348569651583096</v>
      </c>
      <c r="Y347">
        <v>4.8309839690296101</v>
      </c>
      <c r="Z347">
        <v>4.3478855721266498</v>
      </c>
      <c r="AA347">
        <v>2.17394278606332</v>
      </c>
      <c r="AB347">
        <v>1.44929519070888</v>
      </c>
      <c r="AC347">
        <v>1.08697139303166</v>
      </c>
      <c r="AD347">
        <v>0.86957711442533003</v>
      </c>
      <c r="AE347">
        <v>0.72464759535444301</v>
      </c>
      <c r="AF347">
        <v>0.62112651030380694</v>
      </c>
      <c r="AG347">
        <v>0.54348569651583101</v>
      </c>
      <c r="AH347">
        <v>0.48309839690296102</v>
      </c>
      <c r="AI347">
        <v>0.43478855721266502</v>
      </c>
    </row>
    <row r="348" spans="1:35">
      <c r="A348">
        <v>0.04</v>
      </c>
      <c r="B348">
        <v>0.5</v>
      </c>
      <c r="C348">
        <v>555.72122341660395</v>
      </c>
      <c r="D348">
        <v>463.10101951383598</v>
      </c>
      <c r="E348">
        <v>396.94373101186</v>
      </c>
      <c r="F348">
        <v>347.32576463537703</v>
      </c>
      <c r="G348">
        <v>308.73401300922399</v>
      </c>
      <c r="H348">
        <v>277.86061170830197</v>
      </c>
      <c r="I348">
        <v>138.93030585415099</v>
      </c>
      <c r="J348">
        <v>92.620203902767301</v>
      </c>
      <c r="K348">
        <v>69.465152927075493</v>
      </c>
      <c r="L348">
        <v>55.572122341660297</v>
      </c>
      <c r="M348">
        <v>46.310101951383601</v>
      </c>
      <c r="N348">
        <v>39.694373101185903</v>
      </c>
      <c r="O348">
        <v>34.732576463537697</v>
      </c>
      <c r="P348">
        <v>30.873401300922399</v>
      </c>
      <c r="Q348">
        <v>27.786061170830099</v>
      </c>
      <c r="R348">
        <v>13.893030585415</v>
      </c>
      <c r="S348">
        <v>9.2620203902767297</v>
      </c>
      <c r="T348">
        <v>6.9465152927075398</v>
      </c>
      <c r="U348">
        <v>5.5572122341660402</v>
      </c>
      <c r="V348">
        <v>4.6310101951383604</v>
      </c>
      <c r="W348">
        <v>3.9694373101185998</v>
      </c>
      <c r="X348">
        <v>3.4732576463537699</v>
      </c>
      <c r="Y348">
        <v>3.0873401300922398</v>
      </c>
      <c r="Z348">
        <v>2.7786061170830201</v>
      </c>
      <c r="AA348">
        <v>1.38930305854151</v>
      </c>
      <c r="AB348">
        <v>0.92620203902767295</v>
      </c>
      <c r="AC348">
        <v>0.69465152927075502</v>
      </c>
      <c r="AD348">
        <v>0.55572122341660402</v>
      </c>
      <c r="AE348">
        <v>0.46310101951383598</v>
      </c>
      <c r="AF348">
        <v>0.39694373101185998</v>
      </c>
      <c r="AG348">
        <v>0.34732576463537701</v>
      </c>
      <c r="AH348">
        <v>0.30873401300922398</v>
      </c>
      <c r="AI348">
        <v>0.27786061170830201</v>
      </c>
    </row>
    <row r="349" spans="1:35">
      <c r="A349">
        <v>0.04</v>
      </c>
      <c r="B349">
        <v>0.6</v>
      </c>
      <c r="C349">
        <v>429.05242635299498</v>
      </c>
      <c r="D349">
        <v>357.54368862749601</v>
      </c>
      <c r="E349">
        <v>306.46601882356799</v>
      </c>
      <c r="F349">
        <v>268.15776647062199</v>
      </c>
      <c r="G349">
        <v>238.362459084997</v>
      </c>
      <c r="H349">
        <v>214.52621317649701</v>
      </c>
      <c r="I349">
        <v>107.26310658824799</v>
      </c>
      <c r="J349">
        <v>71.508737725499302</v>
      </c>
      <c r="K349">
        <v>53.631553294124402</v>
      </c>
      <c r="L349">
        <v>42.905242635299501</v>
      </c>
      <c r="M349">
        <v>35.754368862749601</v>
      </c>
      <c r="N349">
        <v>30.646601882356801</v>
      </c>
      <c r="O349">
        <v>26.815776647062201</v>
      </c>
      <c r="P349">
        <v>23.836245908499698</v>
      </c>
      <c r="Q349">
        <v>21.452621317649701</v>
      </c>
      <c r="R349">
        <v>10.726310658824801</v>
      </c>
      <c r="S349">
        <v>7.1508737725499198</v>
      </c>
      <c r="T349">
        <v>5.3631553294124403</v>
      </c>
      <c r="U349">
        <v>4.2905242635299503</v>
      </c>
      <c r="V349">
        <v>3.5754368862749599</v>
      </c>
      <c r="W349">
        <v>3.0646601882356799</v>
      </c>
      <c r="X349">
        <v>2.6815776647062202</v>
      </c>
      <c r="Y349">
        <v>2.38362459084997</v>
      </c>
      <c r="Z349">
        <v>2.1452621317649698</v>
      </c>
      <c r="AA349">
        <v>1.07263106588248</v>
      </c>
      <c r="AB349">
        <v>0.71508737725499205</v>
      </c>
      <c r="AC349">
        <v>0.53631553294124401</v>
      </c>
      <c r="AD349">
        <v>0.42905242635299501</v>
      </c>
      <c r="AE349">
        <v>0.35754368862749603</v>
      </c>
      <c r="AF349">
        <v>0.306466018823568</v>
      </c>
      <c r="AG349">
        <v>0.26815776647062201</v>
      </c>
      <c r="AH349">
        <v>0.23836245908499701</v>
      </c>
      <c r="AI349">
        <v>0.214526213176497</v>
      </c>
    </row>
    <row r="350" spans="1:35">
      <c r="A350">
        <v>0.04</v>
      </c>
      <c r="B350">
        <v>0.7</v>
      </c>
      <c r="C350">
        <v>392.782101127055</v>
      </c>
      <c r="D350">
        <v>327.31841760587901</v>
      </c>
      <c r="E350">
        <v>280.55864366218202</v>
      </c>
      <c r="F350">
        <v>245.48881320440901</v>
      </c>
      <c r="G350">
        <v>218.21227840391899</v>
      </c>
      <c r="H350">
        <v>196.39105056352699</v>
      </c>
      <c r="I350">
        <v>98.195525281763807</v>
      </c>
      <c r="J350">
        <v>65.463683521175795</v>
      </c>
      <c r="K350">
        <v>49.097762640881903</v>
      </c>
      <c r="L350">
        <v>39.278210112705501</v>
      </c>
      <c r="M350">
        <v>32.731841760587898</v>
      </c>
      <c r="N350">
        <v>28.055864366218199</v>
      </c>
      <c r="O350">
        <v>24.548881320440898</v>
      </c>
      <c r="P350">
        <v>21.821227840391899</v>
      </c>
      <c r="Q350">
        <v>19.639105056352701</v>
      </c>
      <c r="R350">
        <v>9.8195525281763807</v>
      </c>
      <c r="S350">
        <v>6.5463683521175797</v>
      </c>
      <c r="T350">
        <v>4.9097762640881797</v>
      </c>
      <c r="U350">
        <v>3.9278210112705398</v>
      </c>
      <c r="V350">
        <v>3.2731841760587899</v>
      </c>
      <c r="W350">
        <v>2.8055864366218199</v>
      </c>
      <c r="X350">
        <v>2.4548881320440898</v>
      </c>
      <c r="Y350">
        <v>2.1821227840391901</v>
      </c>
      <c r="Z350">
        <v>1.9639105056352699</v>
      </c>
      <c r="AA350">
        <v>0.98195525281763596</v>
      </c>
      <c r="AB350">
        <v>0.65463683521175797</v>
      </c>
      <c r="AC350">
        <v>0.49097762640881798</v>
      </c>
      <c r="AD350">
        <v>0.39278210112705497</v>
      </c>
      <c r="AE350">
        <v>0.32731841760587899</v>
      </c>
      <c r="AF350">
        <v>0.28055864366218197</v>
      </c>
      <c r="AG350">
        <v>0.24548881320440899</v>
      </c>
      <c r="AH350">
        <v>0.21821227840391899</v>
      </c>
      <c r="AI350">
        <v>0.19639105056352699</v>
      </c>
    </row>
    <row r="351" spans="1:35">
      <c r="A351">
        <v>0.04</v>
      </c>
      <c r="B351">
        <v>0.8</v>
      </c>
      <c r="C351">
        <v>399.11640744912302</v>
      </c>
      <c r="D351">
        <v>332.59700620760299</v>
      </c>
      <c r="E351">
        <v>285.08314817794502</v>
      </c>
      <c r="F351">
        <v>249.447754655702</v>
      </c>
      <c r="G351">
        <v>221.731337471735</v>
      </c>
      <c r="H351">
        <v>199.558203724561</v>
      </c>
      <c r="I351">
        <v>99.779101862280896</v>
      </c>
      <c r="J351">
        <v>66.519401241520598</v>
      </c>
      <c r="K351">
        <v>49.889550931140398</v>
      </c>
      <c r="L351">
        <v>39.911640744912297</v>
      </c>
      <c r="M351">
        <v>33.259700620760299</v>
      </c>
      <c r="N351">
        <v>28.508314817794499</v>
      </c>
      <c r="O351">
        <v>24.944775465570199</v>
      </c>
      <c r="P351">
        <v>22.173133747173502</v>
      </c>
      <c r="Q351">
        <v>19.955820372456099</v>
      </c>
      <c r="R351">
        <v>9.9779101862280797</v>
      </c>
      <c r="S351">
        <v>6.6519401241520502</v>
      </c>
      <c r="T351">
        <v>4.9889550931140398</v>
      </c>
      <c r="U351">
        <v>3.99116407449123</v>
      </c>
      <c r="V351">
        <v>3.3259700620760202</v>
      </c>
      <c r="W351">
        <v>2.85083148177945</v>
      </c>
      <c r="X351">
        <v>2.4944775465570199</v>
      </c>
      <c r="Y351">
        <v>2.2173133747173499</v>
      </c>
      <c r="Z351">
        <v>1.9955820372456099</v>
      </c>
      <c r="AA351">
        <v>0.99779101862280895</v>
      </c>
      <c r="AB351">
        <v>0.66519401241520504</v>
      </c>
      <c r="AC351">
        <v>0.49889550931140397</v>
      </c>
      <c r="AD351">
        <v>0.39911640744912302</v>
      </c>
      <c r="AE351">
        <v>0.33259700620760202</v>
      </c>
      <c r="AF351">
        <v>0.285083148177945</v>
      </c>
      <c r="AG351">
        <v>0.24944775465570199</v>
      </c>
      <c r="AH351">
        <v>0.22173133747173501</v>
      </c>
      <c r="AI351">
        <v>0.19955820372456101</v>
      </c>
    </row>
    <row r="352" spans="1:35">
      <c r="A352">
        <v>0.04</v>
      </c>
      <c r="B352">
        <v>0.9</v>
      </c>
      <c r="C352">
        <v>423.21785726911799</v>
      </c>
      <c r="D352">
        <v>352.68154772426402</v>
      </c>
      <c r="E352">
        <v>302.29846947794101</v>
      </c>
      <c r="F352">
        <v>264.51116079319797</v>
      </c>
      <c r="G352">
        <v>235.12103181617601</v>
      </c>
      <c r="H352">
        <v>211.60892863455899</v>
      </c>
      <c r="I352">
        <v>105.804464317279</v>
      </c>
      <c r="J352">
        <v>70.536309544852898</v>
      </c>
      <c r="K352">
        <v>52.902232158639698</v>
      </c>
      <c r="L352">
        <v>42.321785726911699</v>
      </c>
      <c r="M352">
        <v>35.268154772426399</v>
      </c>
      <c r="N352">
        <v>30.229846947794101</v>
      </c>
      <c r="O352">
        <v>26.451116079319799</v>
      </c>
      <c r="P352">
        <v>23.512103181617601</v>
      </c>
      <c r="Q352">
        <v>21.1608928634558</v>
      </c>
      <c r="R352">
        <v>10.5804464317279</v>
      </c>
      <c r="S352">
        <v>7.05363095448529</v>
      </c>
      <c r="T352">
        <v>5.2902232158639704</v>
      </c>
      <c r="U352">
        <v>4.23217857269118</v>
      </c>
      <c r="V352">
        <v>3.5268154772426401</v>
      </c>
      <c r="W352">
        <v>3.0229846947794101</v>
      </c>
      <c r="X352">
        <v>2.6451116079319799</v>
      </c>
      <c r="Y352">
        <v>2.3512103181617601</v>
      </c>
      <c r="Z352">
        <v>2.11608928634559</v>
      </c>
      <c r="AA352">
        <v>1.0580446431727899</v>
      </c>
      <c r="AB352">
        <v>0.70536309544852904</v>
      </c>
      <c r="AC352">
        <v>0.52902232158639695</v>
      </c>
      <c r="AD352">
        <v>0.42321785726911698</v>
      </c>
      <c r="AE352">
        <v>0.35268154772426402</v>
      </c>
      <c r="AF352">
        <v>0.30229846947794098</v>
      </c>
      <c r="AG352">
        <v>0.26451116079319797</v>
      </c>
      <c r="AH352">
        <v>0.235121031816176</v>
      </c>
      <c r="AI352">
        <v>0.21160892863455799</v>
      </c>
    </row>
    <row r="353" spans="1:35">
      <c r="A353">
        <v>0.04</v>
      </c>
      <c r="B353">
        <v>1</v>
      </c>
      <c r="C353">
        <v>445.88794198115397</v>
      </c>
      <c r="D353">
        <v>371.57328498429501</v>
      </c>
      <c r="E353">
        <v>318.49138712939498</v>
      </c>
      <c r="F353">
        <v>278.67996373822098</v>
      </c>
      <c r="G353">
        <v>247.71552332286299</v>
      </c>
      <c r="H353">
        <v>222.94397099057699</v>
      </c>
      <c r="I353">
        <v>111.471985495288</v>
      </c>
      <c r="J353">
        <v>74.3146569968591</v>
      </c>
      <c r="K353">
        <v>55.735992747644303</v>
      </c>
      <c r="L353">
        <v>44.588794198115401</v>
      </c>
      <c r="M353">
        <v>37.1573284984295</v>
      </c>
      <c r="N353">
        <v>31.849138712939499</v>
      </c>
      <c r="O353">
        <v>27.867996373822098</v>
      </c>
      <c r="P353">
        <v>24.771552332286301</v>
      </c>
      <c r="Q353">
        <v>22.294397099057701</v>
      </c>
      <c r="R353">
        <v>11.147198549528801</v>
      </c>
      <c r="S353">
        <v>7.4314656996858997</v>
      </c>
      <c r="T353">
        <v>5.5735992747644199</v>
      </c>
      <c r="U353">
        <v>4.4588794198115398</v>
      </c>
      <c r="V353">
        <v>3.7157328498429498</v>
      </c>
      <c r="W353">
        <v>3.1849138712939502</v>
      </c>
      <c r="X353">
        <v>2.7867996373822099</v>
      </c>
      <c r="Y353">
        <v>2.47715523322863</v>
      </c>
      <c r="Z353">
        <v>2.2294397099057699</v>
      </c>
      <c r="AA353">
        <v>1.1147198549528801</v>
      </c>
      <c r="AB353">
        <v>0.74314656996858997</v>
      </c>
      <c r="AC353">
        <v>0.55735992747644203</v>
      </c>
      <c r="AD353">
        <v>0.445887941981154</v>
      </c>
      <c r="AE353">
        <v>0.37157328498429498</v>
      </c>
      <c r="AF353">
        <v>0.31849138712939501</v>
      </c>
      <c r="AG353">
        <v>0.27867996373822101</v>
      </c>
      <c r="AH353">
        <v>0.24771552332286301</v>
      </c>
      <c r="AI353">
        <v>0.222943970990577</v>
      </c>
    </row>
    <row r="354" spans="1:35">
      <c r="A354">
        <v>0.04</v>
      </c>
      <c r="B354">
        <v>1.25</v>
      </c>
      <c r="C354">
        <v>537.31534251717699</v>
      </c>
      <c r="D354">
        <v>447.76278543098101</v>
      </c>
      <c r="E354">
        <v>383.79667322655501</v>
      </c>
      <c r="F354">
        <v>335.82208907323502</v>
      </c>
      <c r="G354">
        <v>298.50852362065399</v>
      </c>
      <c r="H354">
        <v>268.65767125858798</v>
      </c>
      <c r="I354">
        <v>134.32883562929399</v>
      </c>
      <c r="J354">
        <v>89.552557086196202</v>
      </c>
      <c r="K354">
        <v>67.164417814647095</v>
      </c>
      <c r="L354">
        <v>53.731534251717697</v>
      </c>
      <c r="M354">
        <v>44.776278543098101</v>
      </c>
      <c r="N354">
        <v>38.3796673226555</v>
      </c>
      <c r="O354">
        <v>33.582208907323498</v>
      </c>
      <c r="P354">
        <v>29.8508523620654</v>
      </c>
      <c r="Q354">
        <v>26.865767125858799</v>
      </c>
      <c r="R354">
        <v>13.432883562929399</v>
      </c>
      <c r="S354">
        <v>8.9552557086196192</v>
      </c>
      <c r="T354">
        <v>6.7164417814647202</v>
      </c>
      <c r="U354">
        <v>5.3731534251717701</v>
      </c>
      <c r="V354">
        <v>4.4776278543098096</v>
      </c>
      <c r="W354">
        <v>3.8379667322655502</v>
      </c>
      <c r="X354">
        <v>3.3582208907323601</v>
      </c>
      <c r="Y354">
        <v>2.9850852362065399</v>
      </c>
      <c r="Z354">
        <v>2.6865767125858802</v>
      </c>
      <c r="AA354">
        <v>1.3432883562929401</v>
      </c>
      <c r="AB354">
        <v>0.89552557086196205</v>
      </c>
      <c r="AC354">
        <v>0.67164417814647104</v>
      </c>
      <c r="AD354">
        <v>0.53731534251717705</v>
      </c>
      <c r="AE354">
        <v>0.44776278543098103</v>
      </c>
      <c r="AF354">
        <v>0.38379667322655497</v>
      </c>
      <c r="AG354">
        <v>0.33582208907323502</v>
      </c>
      <c r="AH354">
        <v>0.298508523620654</v>
      </c>
      <c r="AI354">
        <v>0.26865767125858803</v>
      </c>
    </row>
    <row r="355" spans="1:35">
      <c r="A355">
        <v>0.04</v>
      </c>
      <c r="B355">
        <v>1.5</v>
      </c>
      <c r="C355">
        <v>766.40020687909498</v>
      </c>
      <c r="D355">
        <v>638.666839065913</v>
      </c>
      <c r="E355">
        <v>547.42871919935396</v>
      </c>
      <c r="F355">
        <v>479.00012929943398</v>
      </c>
      <c r="G355">
        <v>425.777892710608</v>
      </c>
      <c r="H355">
        <v>383.20010343954698</v>
      </c>
      <c r="I355">
        <v>191.60005171977301</v>
      </c>
      <c r="J355">
        <v>127.733367813182</v>
      </c>
      <c r="K355">
        <v>95.800025859886901</v>
      </c>
      <c r="L355">
        <v>76.640020687909498</v>
      </c>
      <c r="M355">
        <v>63.866683906591298</v>
      </c>
      <c r="N355">
        <v>54.742871919935403</v>
      </c>
      <c r="O355">
        <v>47.900012929943401</v>
      </c>
      <c r="P355">
        <v>42.577789271060801</v>
      </c>
      <c r="Q355">
        <v>38.320010343954699</v>
      </c>
      <c r="R355">
        <v>19.160005171977399</v>
      </c>
      <c r="S355">
        <v>12.7733367813182</v>
      </c>
      <c r="T355">
        <v>9.5800025859886908</v>
      </c>
      <c r="U355">
        <v>7.6640020687909498</v>
      </c>
      <c r="V355">
        <v>6.3866683906591302</v>
      </c>
      <c r="W355">
        <v>5.4742871919935396</v>
      </c>
      <c r="X355">
        <v>4.7900012929943401</v>
      </c>
      <c r="Y355">
        <v>4.25777892710608</v>
      </c>
      <c r="Z355">
        <v>3.83200103439547</v>
      </c>
      <c r="AA355">
        <v>1.9160005171977299</v>
      </c>
      <c r="AB355">
        <v>1.2773336781318201</v>
      </c>
      <c r="AC355">
        <v>0.95800025859886895</v>
      </c>
      <c r="AD355">
        <v>0.76640020687909505</v>
      </c>
      <c r="AE355">
        <v>0.63866683906591304</v>
      </c>
      <c r="AF355">
        <v>0.54742871919935399</v>
      </c>
      <c r="AG355">
        <v>0.47900012929943397</v>
      </c>
      <c r="AH355">
        <v>0.42577789271060801</v>
      </c>
      <c r="AI355">
        <v>0.38320010343954702</v>
      </c>
    </row>
    <row r="356" spans="1:35">
      <c r="A356">
        <v>0.04</v>
      </c>
      <c r="B356">
        <v>1.75</v>
      </c>
      <c r="C356">
        <v>2098.76838639678</v>
      </c>
      <c r="D356">
        <v>1748.97365533065</v>
      </c>
      <c r="E356">
        <v>1499.1202759977</v>
      </c>
      <c r="F356">
        <v>1311.7302414979799</v>
      </c>
      <c r="G356">
        <v>1165.9824368871</v>
      </c>
      <c r="H356">
        <v>1049.38419319839</v>
      </c>
      <c r="I356">
        <v>524.692096599195</v>
      </c>
      <c r="J356">
        <v>349.79473106613</v>
      </c>
      <c r="K356">
        <v>262.34604829959699</v>
      </c>
      <c r="L356">
        <v>209.876838639678</v>
      </c>
      <c r="M356">
        <v>174.897365533065</v>
      </c>
      <c r="N356">
        <v>149.91202759977</v>
      </c>
      <c r="O356">
        <v>131.17302414979801</v>
      </c>
      <c r="P356">
        <v>116.59824368871</v>
      </c>
      <c r="Q356">
        <v>104.938419319839</v>
      </c>
      <c r="R356">
        <v>52.4692096599195</v>
      </c>
      <c r="S356">
        <v>34.979473106613</v>
      </c>
      <c r="T356">
        <v>26.2346048299597</v>
      </c>
      <c r="U356">
        <v>20.987683863967799</v>
      </c>
      <c r="V356">
        <v>17.4897365533065</v>
      </c>
      <c r="W356">
        <v>14.991202759977</v>
      </c>
      <c r="X356">
        <v>13.1173024149798</v>
      </c>
      <c r="Y356">
        <v>11.659824368871</v>
      </c>
      <c r="Z356">
        <v>10.4938419319839</v>
      </c>
      <c r="AA356">
        <v>5.2469209659919498</v>
      </c>
      <c r="AB356">
        <v>3.4979473106613002</v>
      </c>
      <c r="AC356">
        <v>2.62346048299597</v>
      </c>
      <c r="AD356">
        <v>2.0987683863967801</v>
      </c>
      <c r="AE356">
        <v>1.7489736553306501</v>
      </c>
      <c r="AF356">
        <v>1.4991202759977</v>
      </c>
      <c r="AG356">
        <v>1.3117302414979799</v>
      </c>
      <c r="AH356">
        <v>1.1659824368870999</v>
      </c>
      <c r="AI356">
        <v>1.04938419319839</v>
      </c>
    </row>
    <row r="357" spans="1:35">
      <c r="A357">
        <v>0.04</v>
      </c>
      <c r="B357">
        <v>2</v>
      </c>
      <c r="C357">
        <v>2903.3394349096802</v>
      </c>
      <c r="D357">
        <v>2419.4495290914001</v>
      </c>
      <c r="E357">
        <v>2073.8138820783402</v>
      </c>
      <c r="F357">
        <v>1814.5871468185501</v>
      </c>
      <c r="G357">
        <v>1612.9663527276</v>
      </c>
      <c r="H357">
        <v>1451.6697174548401</v>
      </c>
      <c r="I357">
        <v>725.83485872742199</v>
      </c>
      <c r="J357">
        <v>483.88990581828102</v>
      </c>
      <c r="K357">
        <v>362.91742936371099</v>
      </c>
      <c r="L357">
        <v>290.33394349096801</v>
      </c>
      <c r="M357">
        <v>241.94495290914</v>
      </c>
      <c r="N357">
        <v>207.38138820783399</v>
      </c>
      <c r="O357">
        <v>181.45871468185501</v>
      </c>
      <c r="P357">
        <v>161.29663527276</v>
      </c>
      <c r="Q357">
        <v>145.16697174548401</v>
      </c>
      <c r="R357">
        <v>72.583485872742202</v>
      </c>
      <c r="S357">
        <v>48.388990581828097</v>
      </c>
      <c r="T357">
        <v>36.291742936371101</v>
      </c>
      <c r="U357">
        <v>29.033394349096799</v>
      </c>
      <c r="V357">
        <v>24.194495290913999</v>
      </c>
      <c r="W357">
        <v>20.738138820783401</v>
      </c>
      <c r="X357">
        <v>18.145871468185501</v>
      </c>
      <c r="Y357">
        <v>16.129663527276001</v>
      </c>
      <c r="Z357">
        <v>14.516697174548399</v>
      </c>
      <c r="AA357">
        <v>7.2583485872742202</v>
      </c>
      <c r="AB357">
        <v>4.8388990581828102</v>
      </c>
      <c r="AC357">
        <v>3.6291742936371101</v>
      </c>
      <c r="AD357">
        <v>2.9033394349096802</v>
      </c>
      <c r="AE357">
        <v>2.4194495290914002</v>
      </c>
      <c r="AF357">
        <v>2.0738138820783401</v>
      </c>
      <c r="AG357">
        <v>1.8145871468185499</v>
      </c>
      <c r="AH357">
        <v>1.6129663527275999</v>
      </c>
      <c r="AI357">
        <v>1.4516697174548401</v>
      </c>
    </row>
    <row r="358" spans="1:35">
      <c r="A358">
        <v>0.04</v>
      </c>
      <c r="B358">
        <v>2.25</v>
      </c>
      <c r="C358">
        <v>3068.8867821255599</v>
      </c>
      <c r="D358">
        <v>2557.4056517713002</v>
      </c>
      <c r="E358">
        <v>2192.0619872325401</v>
      </c>
      <c r="F358">
        <v>1918.05423882848</v>
      </c>
      <c r="G358">
        <v>1704.9371011808701</v>
      </c>
      <c r="H358">
        <v>1534.4433910627799</v>
      </c>
      <c r="I358">
        <v>767.22169553139202</v>
      </c>
      <c r="J358">
        <v>511.48113035426098</v>
      </c>
      <c r="K358">
        <v>383.61084776569601</v>
      </c>
      <c r="L358">
        <v>306.88867821255599</v>
      </c>
      <c r="M358">
        <v>255.74056517713001</v>
      </c>
      <c r="N358">
        <v>219.206198723254</v>
      </c>
      <c r="O358">
        <v>191.805423882848</v>
      </c>
      <c r="P358">
        <v>170.49371011808699</v>
      </c>
      <c r="Q358">
        <v>153.44433910627799</v>
      </c>
      <c r="R358">
        <v>76.722169553139196</v>
      </c>
      <c r="S358">
        <v>51.1481130354261</v>
      </c>
      <c r="T358">
        <v>38.361084776569598</v>
      </c>
      <c r="U358">
        <v>30.688867821255599</v>
      </c>
      <c r="V358">
        <v>25.574056517713</v>
      </c>
      <c r="W358">
        <v>21.9206198723254</v>
      </c>
      <c r="X358">
        <v>19.180542388284799</v>
      </c>
      <c r="Y358">
        <v>17.049371011808699</v>
      </c>
      <c r="Z358">
        <v>15.344433910627799</v>
      </c>
      <c r="AA358">
        <v>7.6722169553139201</v>
      </c>
      <c r="AB358">
        <v>5.1148113035426102</v>
      </c>
      <c r="AC358">
        <v>3.8361084776569601</v>
      </c>
      <c r="AD358">
        <v>3.0688867821255599</v>
      </c>
      <c r="AE358">
        <v>2.5574056517713002</v>
      </c>
      <c r="AF358">
        <v>2.19206198723254</v>
      </c>
      <c r="AG358">
        <v>1.91805423882848</v>
      </c>
      <c r="AH358">
        <v>1.7049371011808701</v>
      </c>
      <c r="AI358">
        <v>1.5344433910627799</v>
      </c>
    </row>
    <row r="359" spans="1:35">
      <c r="A359">
        <v>0.04</v>
      </c>
      <c r="B359">
        <v>2.5</v>
      </c>
      <c r="C359">
        <v>1729.8098687267</v>
      </c>
      <c r="D359">
        <v>1441.5082239389201</v>
      </c>
      <c r="E359">
        <v>1235.57847766193</v>
      </c>
      <c r="F359">
        <v>1081.13116795419</v>
      </c>
      <c r="G359">
        <v>961.00548262594805</v>
      </c>
      <c r="H359">
        <v>864.90493436335396</v>
      </c>
      <c r="I359">
        <v>432.45246718167698</v>
      </c>
      <c r="J359">
        <v>288.30164478778403</v>
      </c>
      <c r="K359">
        <v>216.22623359083801</v>
      </c>
      <c r="L359">
        <v>172.98098687267</v>
      </c>
      <c r="M359">
        <v>144.15082239389201</v>
      </c>
      <c r="N359">
        <v>123.55784776619301</v>
      </c>
      <c r="O359">
        <v>108.113116795419</v>
      </c>
      <c r="P359">
        <v>96.100548262594799</v>
      </c>
      <c r="Q359">
        <v>86.490493436335399</v>
      </c>
      <c r="R359">
        <v>43.245246718167699</v>
      </c>
      <c r="S359">
        <v>28.8301644787784</v>
      </c>
      <c r="T359">
        <v>21.6226233590838</v>
      </c>
      <c r="U359">
        <v>17.298098687267</v>
      </c>
      <c r="V359">
        <v>14.4150822393892</v>
      </c>
      <c r="W359">
        <v>12.3557847766193</v>
      </c>
      <c r="X359">
        <v>10.8113116795419</v>
      </c>
      <c r="Y359">
        <v>9.6100548262594803</v>
      </c>
      <c r="Z359">
        <v>8.6490493436335392</v>
      </c>
      <c r="AA359">
        <v>4.3245246718167696</v>
      </c>
      <c r="AB359">
        <v>2.8830164478778402</v>
      </c>
      <c r="AC359">
        <v>2.1622623359083799</v>
      </c>
      <c r="AD359">
        <v>1.7298098687267001</v>
      </c>
      <c r="AE359">
        <v>1.4415082239389201</v>
      </c>
      <c r="AF359">
        <v>1.2355784776619301</v>
      </c>
      <c r="AG359">
        <v>1.08113116795419</v>
      </c>
      <c r="AH359">
        <v>0.96100548262594798</v>
      </c>
      <c r="AI359">
        <v>0.86490493436335303</v>
      </c>
    </row>
    <row r="360" spans="1:35">
      <c r="A360">
        <v>0.04</v>
      </c>
      <c r="B360">
        <v>2.75</v>
      </c>
      <c r="C360">
        <v>773.28042878823203</v>
      </c>
      <c r="D360">
        <v>644.40035732352601</v>
      </c>
      <c r="E360">
        <v>552.34316342016496</v>
      </c>
      <c r="F360">
        <v>483.30026799264499</v>
      </c>
      <c r="G360">
        <v>429.60023821568399</v>
      </c>
      <c r="H360">
        <v>386.64021439411601</v>
      </c>
      <c r="I360">
        <v>193.32010719705801</v>
      </c>
      <c r="J360">
        <v>128.880071464705</v>
      </c>
      <c r="K360">
        <v>96.660053598529004</v>
      </c>
      <c r="L360">
        <v>77.328042878823197</v>
      </c>
      <c r="M360">
        <v>64.440035732352598</v>
      </c>
      <c r="N360">
        <v>55.234316342016498</v>
      </c>
      <c r="O360">
        <v>48.330026799264502</v>
      </c>
      <c r="P360">
        <v>42.960023821568399</v>
      </c>
      <c r="Q360">
        <v>38.664021439411599</v>
      </c>
      <c r="R360">
        <v>19.332010719705799</v>
      </c>
      <c r="S360">
        <v>12.8880071464705</v>
      </c>
      <c r="T360">
        <v>9.6660053598528997</v>
      </c>
      <c r="U360">
        <v>7.7328042878823204</v>
      </c>
      <c r="V360">
        <v>6.4440035732352596</v>
      </c>
      <c r="W360">
        <v>5.5234316342016498</v>
      </c>
      <c r="X360">
        <v>4.8330026799264498</v>
      </c>
      <c r="Y360">
        <v>4.29600238215684</v>
      </c>
      <c r="Z360">
        <v>3.8664021439411602</v>
      </c>
      <c r="AA360">
        <v>1.9332010719705801</v>
      </c>
      <c r="AB360">
        <v>1.2888007146470499</v>
      </c>
      <c r="AC360">
        <v>0.96660053598529005</v>
      </c>
      <c r="AD360">
        <v>0.773280428788232</v>
      </c>
      <c r="AE360">
        <v>0.64440035732352596</v>
      </c>
      <c r="AF360">
        <v>0.55234316342016498</v>
      </c>
      <c r="AG360">
        <v>0.48330026799264503</v>
      </c>
      <c r="AH360">
        <v>0.42960023821568399</v>
      </c>
      <c r="AI360">
        <v>0.386640214394116</v>
      </c>
    </row>
    <row r="361" spans="1:35">
      <c r="A361">
        <v>0.04</v>
      </c>
      <c r="B361">
        <v>3</v>
      </c>
      <c r="C361">
        <v>495.97343751564301</v>
      </c>
      <c r="D361">
        <v>413.31119792970202</v>
      </c>
      <c r="E361">
        <v>354.26674108260198</v>
      </c>
      <c r="F361">
        <v>309.98339844727599</v>
      </c>
      <c r="G361">
        <v>275.54079861980102</v>
      </c>
      <c r="H361">
        <v>247.986718757821</v>
      </c>
      <c r="I361">
        <v>123.99335937891</v>
      </c>
      <c r="J361">
        <v>82.662239585940497</v>
      </c>
      <c r="K361">
        <v>61.996679689455398</v>
      </c>
      <c r="L361">
        <v>49.597343751564303</v>
      </c>
      <c r="M361">
        <v>41.331119792970199</v>
      </c>
      <c r="N361">
        <v>35.426674108260201</v>
      </c>
      <c r="O361">
        <v>30.998339844727699</v>
      </c>
      <c r="P361">
        <v>27.5540798619801</v>
      </c>
      <c r="Q361">
        <v>24.798671875782102</v>
      </c>
      <c r="R361">
        <v>12.399335937890999</v>
      </c>
      <c r="S361">
        <v>8.2662239585940398</v>
      </c>
      <c r="T361">
        <v>6.1996679689455299</v>
      </c>
      <c r="U361">
        <v>4.9597343751564296</v>
      </c>
      <c r="V361">
        <v>4.1331119792970199</v>
      </c>
      <c r="W361">
        <v>3.5426674108260201</v>
      </c>
      <c r="X361">
        <v>3.09983398447276</v>
      </c>
      <c r="Y361">
        <v>2.7554079861980099</v>
      </c>
      <c r="Z361">
        <v>2.4798671875782099</v>
      </c>
      <c r="AA361">
        <v>1.2399335937891001</v>
      </c>
      <c r="AB361">
        <v>0.826622395859405</v>
      </c>
      <c r="AC361">
        <v>0.61996679689455303</v>
      </c>
      <c r="AD361">
        <v>0.49597343751564299</v>
      </c>
      <c r="AE361">
        <v>0.413311197929702</v>
      </c>
      <c r="AF361">
        <v>0.35426674108260198</v>
      </c>
      <c r="AG361">
        <v>0.30998339844727602</v>
      </c>
      <c r="AH361">
        <v>0.27554079861980102</v>
      </c>
      <c r="AI361">
        <v>0.247986718757821</v>
      </c>
    </row>
    <row r="362" spans="1:35">
      <c r="A362">
        <v>0.04</v>
      </c>
      <c r="B362">
        <v>3.25</v>
      </c>
      <c r="C362">
        <v>402.59838141868499</v>
      </c>
      <c r="D362">
        <v>335.49865118223698</v>
      </c>
      <c r="E362">
        <v>287.57027244191698</v>
      </c>
      <c r="F362">
        <v>251.62398838667801</v>
      </c>
      <c r="G362">
        <v>223.66576745482499</v>
      </c>
      <c r="H362">
        <v>201.29919070934201</v>
      </c>
      <c r="I362">
        <v>100.64959535467101</v>
      </c>
      <c r="J362">
        <v>67.099730236447499</v>
      </c>
      <c r="K362">
        <v>50.324797677335603</v>
      </c>
      <c r="L362">
        <v>40.259838141868499</v>
      </c>
      <c r="M362">
        <v>33.5498651182237</v>
      </c>
      <c r="N362">
        <v>28.757027244191701</v>
      </c>
      <c r="O362">
        <v>25.162398838667801</v>
      </c>
      <c r="P362">
        <v>22.366576745482501</v>
      </c>
      <c r="Q362">
        <v>20.1299190709342</v>
      </c>
      <c r="R362">
        <v>10.0649595354671</v>
      </c>
      <c r="S362">
        <v>6.7099730236447499</v>
      </c>
      <c r="T362">
        <v>5.0324797677335598</v>
      </c>
      <c r="U362">
        <v>4.0259838141868496</v>
      </c>
      <c r="V362">
        <v>3.3549865118223701</v>
      </c>
      <c r="W362">
        <v>2.87570272441917</v>
      </c>
      <c r="X362">
        <v>2.5162398838667799</v>
      </c>
      <c r="Y362">
        <v>2.2366576745482498</v>
      </c>
      <c r="Z362">
        <v>2.0129919070934199</v>
      </c>
      <c r="AA362">
        <v>1.00649595354671</v>
      </c>
      <c r="AB362">
        <v>0.67099730236447497</v>
      </c>
      <c r="AC362">
        <v>0.50324797677335598</v>
      </c>
      <c r="AD362">
        <v>0.40259838141868398</v>
      </c>
      <c r="AE362">
        <v>0.33549865118223698</v>
      </c>
      <c r="AF362">
        <v>0.28757027244191702</v>
      </c>
      <c r="AG362">
        <v>0.25162398838667799</v>
      </c>
      <c r="AH362">
        <v>0.223665767454825</v>
      </c>
      <c r="AI362">
        <v>0.20129919070934199</v>
      </c>
    </row>
    <row r="363" spans="1:35">
      <c r="A363">
        <v>0.04</v>
      </c>
      <c r="B363">
        <v>3.5</v>
      </c>
      <c r="C363">
        <v>515.43950062066006</v>
      </c>
      <c r="D363">
        <v>429.53291718388402</v>
      </c>
      <c r="E363">
        <v>368.17107187189998</v>
      </c>
      <c r="F363">
        <v>322.14968788791299</v>
      </c>
      <c r="G363">
        <v>286.35527812258903</v>
      </c>
      <c r="H363">
        <v>257.71975031033003</v>
      </c>
      <c r="I363">
        <v>128.85987515516501</v>
      </c>
      <c r="J363">
        <v>85.906583436776799</v>
      </c>
      <c r="K363">
        <v>64.429937577582507</v>
      </c>
      <c r="L363">
        <v>51.543950062066003</v>
      </c>
      <c r="M363">
        <v>42.9532917183884</v>
      </c>
      <c r="N363">
        <v>36.817107187189997</v>
      </c>
      <c r="O363">
        <v>32.214968788791197</v>
      </c>
      <c r="P363">
        <v>28.6355278122589</v>
      </c>
      <c r="Q363">
        <v>25.771975031033001</v>
      </c>
      <c r="R363">
        <v>12.885987515516501</v>
      </c>
      <c r="S363">
        <v>8.5906583436776796</v>
      </c>
      <c r="T363">
        <v>6.4429937577582601</v>
      </c>
      <c r="U363">
        <v>5.1543950062065997</v>
      </c>
      <c r="V363">
        <v>4.2953291718388398</v>
      </c>
      <c r="W363">
        <v>3.6817107187190001</v>
      </c>
      <c r="X363">
        <v>3.2214968788791301</v>
      </c>
      <c r="Y363">
        <v>2.8635527812258901</v>
      </c>
      <c r="Z363">
        <v>2.5771975031032999</v>
      </c>
      <c r="AA363">
        <v>1.2885987515516499</v>
      </c>
      <c r="AB363">
        <v>0.85906583436776796</v>
      </c>
      <c r="AC363">
        <v>0.64429937577582597</v>
      </c>
      <c r="AD363">
        <v>0.51543950062066002</v>
      </c>
      <c r="AE363">
        <v>0.42953291718388398</v>
      </c>
      <c r="AF363">
        <v>0.36817107187190001</v>
      </c>
      <c r="AG363">
        <v>0.32214968788791298</v>
      </c>
      <c r="AH363">
        <v>0.28635527812258899</v>
      </c>
      <c r="AI363">
        <v>0.25771975031033001</v>
      </c>
    </row>
    <row r="364" spans="1:35">
      <c r="A364">
        <v>0.04</v>
      </c>
      <c r="B364">
        <v>3.75</v>
      </c>
      <c r="C364">
        <v>599.16982706708404</v>
      </c>
      <c r="D364">
        <v>499.30818922256998</v>
      </c>
      <c r="E364">
        <v>427.97844790506002</v>
      </c>
      <c r="F364">
        <v>374.48114191692702</v>
      </c>
      <c r="G364">
        <v>332.87212614838</v>
      </c>
      <c r="H364">
        <v>299.58491353354202</v>
      </c>
      <c r="I364">
        <v>149.79245676677101</v>
      </c>
      <c r="J364">
        <v>99.861637844514107</v>
      </c>
      <c r="K364">
        <v>74.896228383385505</v>
      </c>
      <c r="L364">
        <v>59.916982706708403</v>
      </c>
      <c r="M364">
        <v>49.930818922256996</v>
      </c>
      <c r="N364">
        <v>42.797844790505998</v>
      </c>
      <c r="O364">
        <v>37.448114191692703</v>
      </c>
      <c r="P364">
        <v>33.287212614837998</v>
      </c>
      <c r="Q364">
        <v>29.958491353354201</v>
      </c>
      <c r="R364">
        <v>14.979245676677101</v>
      </c>
      <c r="S364">
        <v>9.98616378445141</v>
      </c>
      <c r="T364">
        <v>7.4896228383385504</v>
      </c>
      <c r="U364">
        <v>5.9916982706708399</v>
      </c>
      <c r="V364">
        <v>4.9930818922256996</v>
      </c>
      <c r="W364">
        <v>4.2797844790506003</v>
      </c>
      <c r="X364">
        <v>3.7448114191692699</v>
      </c>
      <c r="Y364">
        <v>3.3287212614838002</v>
      </c>
      <c r="Z364">
        <v>2.99584913533542</v>
      </c>
      <c r="AA364">
        <v>1.49792456766771</v>
      </c>
      <c r="AB364">
        <v>0.99861637844514095</v>
      </c>
      <c r="AC364">
        <v>0.74896228383385499</v>
      </c>
      <c r="AD364">
        <v>0.59916982706708399</v>
      </c>
      <c r="AE364">
        <v>0.49930818922256998</v>
      </c>
      <c r="AF364">
        <v>0.42797844790506001</v>
      </c>
      <c r="AG364">
        <v>0.374481141916928</v>
      </c>
      <c r="AH364">
        <v>0.33287212614838002</v>
      </c>
      <c r="AI364">
        <v>0.299584913533542</v>
      </c>
    </row>
    <row r="365" spans="1:35">
      <c r="A365">
        <v>0.04</v>
      </c>
      <c r="B365">
        <v>4</v>
      </c>
      <c r="C365">
        <v>569.84989817101405</v>
      </c>
      <c r="D365">
        <v>474.87491514251201</v>
      </c>
      <c r="E365">
        <v>407.03564155072399</v>
      </c>
      <c r="F365">
        <v>356.15618635688401</v>
      </c>
      <c r="G365">
        <v>316.58327676167403</v>
      </c>
      <c r="H365">
        <v>284.92494908550702</v>
      </c>
      <c r="I365">
        <v>142.462474542753</v>
      </c>
      <c r="J365">
        <v>94.974983028502393</v>
      </c>
      <c r="K365">
        <v>71.231237271376799</v>
      </c>
      <c r="L365">
        <v>56.9849898171014</v>
      </c>
      <c r="M365">
        <v>47.487491514251197</v>
      </c>
      <c r="N365">
        <v>40.703564155072399</v>
      </c>
      <c r="O365">
        <v>35.615618635688399</v>
      </c>
      <c r="P365">
        <v>31.658327676167399</v>
      </c>
      <c r="Q365">
        <v>28.4924949085507</v>
      </c>
      <c r="R365">
        <v>14.2462474542753</v>
      </c>
      <c r="S365">
        <v>9.4974983028502393</v>
      </c>
      <c r="T365">
        <v>7.1231237271376804</v>
      </c>
      <c r="U365">
        <v>5.6984989817101397</v>
      </c>
      <c r="V365">
        <v>4.7487491514251197</v>
      </c>
      <c r="W365">
        <v>4.0703564155072396</v>
      </c>
      <c r="X365">
        <v>3.5615618635688402</v>
      </c>
      <c r="Y365">
        <v>3.1658327676167399</v>
      </c>
      <c r="Z365">
        <v>2.8492494908550698</v>
      </c>
      <c r="AA365">
        <v>1.42462474542753</v>
      </c>
      <c r="AB365">
        <v>0.94974983028502402</v>
      </c>
      <c r="AC365">
        <v>0.71231237271376802</v>
      </c>
      <c r="AD365">
        <v>0.56984989817101395</v>
      </c>
      <c r="AE365">
        <v>0.47487491514251201</v>
      </c>
      <c r="AF365">
        <v>0.40703564155072403</v>
      </c>
      <c r="AG365">
        <v>0.35615618635688401</v>
      </c>
      <c r="AH365">
        <v>0.31658327676167403</v>
      </c>
      <c r="AI365">
        <v>0.28492494908550697</v>
      </c>
    </row>
    <row r="366" spans="1:35">
      <c r="A366">
        <v>0.04</v>
      </c>
      <c r="B366">
        <v>4.25</v>
      </c>
      <c r="C366">
        <v>546.93050348426596</v>
      </c>
      <c r="D366">
        <v>455.77541957022203</v>
      </c>
      <c r="E366">
        <v>390.66464534590398</v>
      </c>
      <c r="F366">
        <v>341.83156467766599</v>
      </c>
      <c r="G366">
        <v>303.85027971348097</v>
      </c>
      <c r="H366">
        <v>273.46525174213298</v>
      </c>
      <c r="I366">
        <v>136.73262587106601</v>
      </c>
      <c r="J366">
        <v>91.155083914044397</v>
      </c>
      <c r="K366">
        <v>68.366312935533301</v>
      </c>
      <c r="L366">
        <v>54.693050348426603</v>
      </c>
      <c r="M366">
        <v>45.577541957022198</v>
      </c>
      <c r="N366">
        <v>39.066464534590402</v>
      </c>
      <c r="O366">
        <v>34.183156467766601</v>
      </c>
      <c r="P366">
        <v>30.385027971348102</v>
      </c>
      <c r="Q366">
        <v>27.346525174213301</v>
      </c>
      <c r="R366">
        <v>13.673262587106599</v>
      </c>
      <c r="S366">
        <v>9.1155083914044397</v>
      </c>
      <c r="T366">
        <v>6.8366312935533298</v>
      </c>
      <c r="U366">
        <v>5.4693050348426597</v>
      </c>
      <c r="V366">
        <v>4.5577541957022198</v>
      </c>
      <c r="W366">
        <v>3.9066464534590399</v>
      </c>
      <c r="X366">
        <v>3.41831564677666</v>
      </c>
      <c r="Y366">
        <v>3.03850279713481</v>
      </c>
      <c r="Z366">
        <v>2.7346525174213299</v>
      </c>
      <c r="AA366">
        <v>1.36732625871066</v>
      </c>
      <c r="AB366">
        <v>0.91155083914044399</v>
      </c>
      <c r="AC366">
        <v>0.68366312935533302</v>
      </c>
      <c r="AD366">
        <v>0.54693050348426597</v>
      </c>
      <c r="AE366">
        <v>0.455775419570222</v>
      </c>
      <c r="AF366">
        <v>0.390664645345904</v>
      </c>
      <c r="AG366">
        <v>0.34183156467766601</v>
      </c>
      <c r="AH366">
        <v>0.303850279713481</v>
      </c>
      <c r="AI366">
        <v>0.27346525174213299</v>
      </c>
    </row>
    <row r="367" spans="1:35">
      <c r="A367">
        <v>0.04</v>
      </c>
      <c r="B367">
        <v>4.5</v>
      </c>
      <c r="C367">
        <v>677.892599458414</v>
      </c>
      <c r="D367">
        <v>564.91049954867901</v>
      </c>
      <c r="E367">
        <v>484.20899961315303</v>
      </c>
      <c r="F367">
        <v>423.682874661509</v>
      </c>
      <c r="G367">
        <v>376.606999699119</v>
      </c>
      <c r="H367">
        <v>338.946299729207</v>
      </c>
      <c r="I367">
        <v>169.47314986460299</v>
      </c>
      <c r="J367">
        <v>112.982099909735</v>
      </c>
      <c r="K367">
        <v>84.736574932301806</v>
      </c>
      <c r="L367">
        <v>67.789259945841494</v>
      </c>
      <c r="M367">
        <v>56.491049954867897</v>
      </c>
      <c r="N367">
        <v>48.4208999613153</v>
      </c>
      <c r="O367">
        <v>42.368287466150903</v>
      </c>
      <c r="P367">
        <v>37.660699969911903</v>
      </c>
      <c r="Q367">
        <v>33.894629972920697</v>
      </c>
      <c r="R367">
        <v>16.947314986460299</v>
      </c>
      <c r="S367">
        <v>11.298209990973501</v>
      </c>
      <c r="T367">
        <v>8.4736574932301902</v>
      </c>
      <c r="U367">
        <v>6.7789259945841396</v>
      </c>
      <c r="V367">
        <v>5.6491049954867902</v>
      </c>
      <c r="W367">
        <v>4.8420899961315298</v>
      </c>
      <c r="X367">
        <v>4.2368287466150898</v>
      </c>
      <c r="Y367">
        <v>3.7660699969911899</v>
      </c>
      <c r="Z367">
        <v>3.3894629972920698</v>
      </c>
      <c r="AA367">
        <v>1.69473149864603</v>
      </c>
      <c r="AB367">
        <v>1.12982099909735</v>
      </c>
      <c r="AC367">
        <v>0.847365749323018</v>
      </c>
      <c r="AD367">
        <v>0.67789259945841496</v>
      </c>
      <c r="AE367">
        <v>0.564910499548679</v>
      </c>
      <c r="AF367">
        <v>0.484208999613153</v>
      </c>
      <c r="AG367">
        <v>0.423682874661509</v>
      </c>
      <c r="AH367">
        <v>0.37660699969911898</v>
      </c>
      <c r="AI367">
        <v>0.33894629972920698</v>
      </c>
    </row>
    <row r="368" spans="1:35">
      <c r="A368">
        <v>0.04</v>
      </c>
      <c r="B368">
        <v>4.75</v>
      </c>
      <c r="C368">
        <v>582.22858201141105</v>
      </c>
      <c r="D368">
        <v>485.19048500950902</v>
      </c>
      <c r="E368">
        <v>415.87755857957899</v>
      </c>
      <c r="F368">
        <v>363.89286375713198</v>
      </c>
      <c r="G368">
        <v>323.46032333967298</v>
      </c>
      <c r="H368">
        <v>291.11429100570501</v>
      </c>
      <c r="I368">
        <v>145.55714550285199</v>
      </c>
      <c r="J368">
        <v>97.038097001901903</v>
      </c>
      <c r="K368">
        <v>72.778572751426395</v>
      </c>
      <c r="L368">
        <v>58.222858201141101</v>
      </c>
      <c r="M368">
        <v>48.519048500950902</v>
      </c>
      <c r="N368">
        <v>41.587755857957902</v>
      </c>
      <c r="O368">
        <v>36.389286375713198</v>
      </c>
      <c r="P368">
        <v>32.346032333967301</v>
      </c>
      <c r="Q368">
        <v>29.111429100570501</v>
      </c>
      <c r="R368">
        <v>14.555714550285201</v>
      </c>
      <c r="S368">
        <v>9.70380970019019</v>
      </c>
      <c r="T368">
        <v>7.2778572751426402</v>
      </c>
      <c r="U368">
        <v>5.8222858201141099</v>
      </c>
      <c r="V368">
        <v>4.8519048500950896</v>
      </c>
      <c r="W368">
        <v>4.15877558579579</v>
      </c>
      <c r="X368">
        <v>3.6389286375713201</v>
      </c>
      <c r="Y368">
        <v>3.2346032333967298</v>
      </c>
      <c r="Z368">
        <v>2.9111429100570501</v>
      </c>
      <c r="AA368">
        <v>1.4555714550285199</v>
      </c>
      <c r="AB368">
        <v>0.97038097001901902</v>
      </c>
      <c r="AC368">
        <v>0.72778572751426396</v>
      </c>
      <c r="AD368">
        <v>0.58222858201141103</v>
      </c>
      <c r="AE368">
        <v>0.48519048500950901</v>
      </c>
      <c r="AF368">
        <v>0.41587755857957898</v>
      </c>
      <c r="AG368">
        <v>0.36389286375713198</v>
      </c>
      <c r="AH368">
        <v>0.32346032333967301</v>
      </c>
      <c r="AI368">
        <v>0.29111429100570502</v>
      </c>
    </row>
    <row r="369" spans="1:35">
      <c r="A369">
        <v>0.04</v>
      </c>
      <c r="B369">
        <v>5</v>
      </c>
      <c r="C369">
        <v>346.22585605838998</v>
      </c>
      <c r="D369">
        <v>288.52154671532497</v>
      </c>
      <c r="E369">
        <v>247.30418289885</v>
      </c>
      <c r="F369">
        <v>216.391160036494</v>
      </c>
      <c r="G369">
        <v>192.347697810216</v>
      </c>
      <c r="H369">
        <v>173.11292802919499</v>
      </c>
      <c r="I369">
        <v>86.556464014597594</v>
      </c>
      <c r="J369">
        <v>57.704309343064999</v>
      </c>
      <c r="K369">
        <v>43.278232007298797</v>
      </c>
      <c r="L369">
        <v>34.622585605838999</v>
      </c>
      <c r="M369">
        <v>28.852154671532499</v>
      </c>
      <c r="N369">
        <v>24.730418289885002</v>
      </c>
      <c r="O369">
        <v>21.639116003649399</v>
      </c>
      <c r="P369">
        <v>19.234769781021601</v>
      </c>
      <c r="Q369">
        <v>17.3112928029195</v>
      </c>
      <c r="R369">
        <v>8.6556464014597498</v>
      </c>
      <c r="S369">
        <v>5.7704309343064999</v>
      </c>
      <c r="T369">
        <v>4.3278232007298696</v>
      </c>
      <c r="U369">
        <v>3.4622585605839</v>
      </c>
      <c r="V369">
        <v>2.8852154671532499</v>
      </c>
      <c r="W369">
        <v>2.4730418289884999</v>
      </c>
      <c r="X369">
        <v>2.1639116003649299</v>
      </c>
      <c r="Y369">
        <v>1.9234769781021599</v>
      </c>
      <c r="Z369">
        <v>1.73112928029195</v>
      </c>
      <c r="AA369">
        <v>0.86556464014597601</v>
      </c>
      <c r="AB369">
        <v>0.57704309343064997</v>
      </c>
      <c r="AC369">
        <v>0.432782320072988</v>
      </c>
      <c r="AD369">
        <v>0.34622585605839001</v>
      </c>
      <c r="AE369">
        <v>0.28852154671532498</v>
      </c>
      <c r="AF369">
        <v>0.24730418289885001</v>
      </c>
      <c r="AG369">
        <v>0.216391160036494</v>
      </c>
      <c r="AH369">
        <v>0.19234769781021599</v>
      </c>
      <c r="AI369">
        <v>0.17311292802919501</v>
      </c>
    </row>
    <row r="370" spans="1:35">
      <c r="A370">
        <v>0.04</v>
      </c>
      <c r="B370">
        <v>5.5</v>
      </c>
      <c r="C370">
        <v>338.96563182994902</v>
      </c>
      <c r="D370">
        <v>282.47135985829101</v>
      </c>
      <c r="E370">
        <v>242.118308449963</v>
      </c>
      <c r="F370">
        <v>211.85351989371799</v>
      </c>
      <c r="G370">
        <v>188.31423990552699</v>
      </c>
      <c r="H370">
        <v>169.482815914974</v>
      </c>
      <c r="I370">
        <v>84.741407957487397</v>
      </c>
      <c r="J370">
        <v>56.4942719716582</v>
      </c>
      <c r="K370">
        <v>42.370703978743698</v>
      </c>
      <c r="L370">
        <v>33.896563182994903</v>
      </c>
      <c r="M370">
        <v>28.2471359858291</v>
      </c>
      <c r="N370">
        <v>24.2118308449963</v>
      </c>
      <c r="O370">
        <v>21.185351989371799</v>
      </c>
      <c r="P370">
        <v>18.8314239905527</v>
      </c>
      <c r="Q370">
        <v>16.948281591497398</v>
      </c>
      <c r="R370">
        <v>8.47414079574874</v>
      </c>
      <c r="S370">
        <v>5.6494271971658199</v>
      </c>
      <c r="T370">
        <v>4.23707039787437</v>
      </c>
      <c r="U370">
        <v>3.3896563182994899</v>
      </c>
      <c r="V370">
        <v>2.8247135985829099</v>
      </c>
      <c r="W370">
        <v>2.4211830844996398</v>
      </c>
      <c r="X370">
        <v>2.1185351989371801</v>
      </c>
      <c r="Y370">
        <v>1.88314239905527</v>
      </c>
      <c r="Z370">
        <v>1.6948281591497401</v>
      </c>
      <c r="AA370">
        <v>0.84741407957487302</v>
      </c>
      <c r="AB370">
        <v>0.56494271971658205</v>
      </c>
      <c r="AC370">
        <v>0.42370703978743601</v>
      </c>
      <c r="AD370">
        <v>0.33896563182994899</v>
      </c>
      <c r="AE370">
        <v>0.28247135985829103</v>
      </c>
      <c r="AF370">
        <v>0.24211830844996299</v>
      </c>
      <c r="AG370">
        <v>0.21185351989371801</v>
      </c>
      <c r="AH370">
        <v>0.18831423990552701</v>
      </c>
      <c r="AI370">
        <v>0.16948281591497399</v>
      </c>
    </row>
    <row r="371" spans="1:35">
      <c r="A371">
        <v>0.04</v>
      </c>
      <c r="B371">
        <v>6</v>
      </c>
      <c r="C371">
        <v>269.95253204179602</v>
      </c>
      <c r="D371">
        <v>224.960443368163</v>
      </c>
      <c r="E371">
        <v>192.823237172711</v>
      </c>
      <c r="F371">
        <v>168.72033252612201</v>
      </c>
      <c r="G371">
        <v>149.97362891210901</v>
      </c>
      <c r="H371">
        <v>134.97626602089801</v>
      </c>
      <c r="I371">
        <v>67.488133010449104</v>
      </c>
      <c r="J371">
        <v>44.992088673632701</v>
      </c>
      <c r="K371">
        <v>33.744066505224502</v>
      </c>
      <c r="L371">
        <v>26.995253204179601</v>
      </c>
      <c r="M371">
        <v>22.496044336816301</v>
      </c>
      <c r="N371">
        <v>19.282323717271101</v>
      </c>
      <c r="O371">
        <v>16.872033252612201</v>
      </c>
      <c r="P371">
        <v>14.9973628912109</v>
      </c>
      <c r="Q371">
        <v>13.497626602089801</v>
      </c>
      <c r="R371">
        <v>6.7488133010449101</v>
      </c>
      <c r="S371">
        <v>4.4992088673632704</v>
      </c>
      <c r="T371">
        <v>3.3744066505224501</v>
      </c>
      <c r="U371">
        <v>2.6995253204179601</v>
      </c>
      <c r="V371">
        <v>2.2496044336816299</v>
      </c>
      <c r="W371">
        <v>1.9282323717271099</v>
      </c>
      <c r="X371">
        <v>1.68720332526122</v>
      </c>
      <c r="Y371">
        <v>1.4997362891210899</v>
      </c>
      <c r="Z371">
        <v>1.3497626602089801</v>
      </c>
      <c r="AA371">
        <v>0.67488133010449103</v>
      </c>
      <c r="AB371">
        <v>0.44992088673632702</v>
      </c>
      <c r="AC371">
        <v>0.33744066505224501</v>
      </c>
      <c r="AD371">
        <v>0.26995253204179598</v>
      </c>
      <c r="AE371">
        <v>0.22496044336816301</v>
      </c>
      <c r="AF371">
        <v>0.19282323717271099</v>
      </c>
      <c r="AG371">
        <v>0.16872033252612201</v>
      </c>
      <c r="AH371">
        <v>0.149973628912109</v>
      </c>
      <c r="AI371">
        <v>0.13497626602089799</v>
      </c>
    </row>
    <row r="372" spans="1:35">
      <c r="A372">
        <v>0.04</v>
      </c>
      <c r="B372">
        <v>6.5</v>
      </c>
      <c r="C372">
        <v>286.36863723758398</v>
      </c>
      <c r="D372">
        <v>238.64053103131999</v>
      </c>
      <c r="E372">
        <v>204.549026598274</v>
      </c>
      <c r="F372">
        <v>178.98039827349001</v>
      </c>
      <c r="G372">
        <v>159.09368735421299</v>
      </c>
      <c r="H372">
        <v>143.18431861879199</v>
      </c>
      <c r="I372">
        <v>71.592159309395996</v>
      </c>
      <c r="J372">
        <v>47.728106206264002</v>
      </c>
      <c r="K372">
        <v>35.796079654697998</v>
      </c>
      <c r="L372">
        <v>28.636863723758399</v>
      </c>
      <c r="M372">
        <v>23.864053103132001</v>
      </c>
      <c r="N372">
        <v>20.4549026598274</v>
      </c>
      <c r="O372">
        <v>17.898039827348999</v>
      </c>
      <c r="P372">
        <v>15.9093687354213</v>
      </c>
      <c r="Q372">
        <v>14.318431861879199</v>
      </c>
      <c r="R372">
        <v>7.1592159309395997</v>
      </c>
      <c r="S372">
        <v>4.7728106206263998</v>
      </c>
      <c r="T372">
        <v>3.5796079654697999</v>
      </c>
      <c r="U372">
        <v>2.8636863723758399</v>
      </c>
      <c r="V372">
        <v>2.3864053103131999</v>
      </c>
      <c r="W372">
        <v>2.0454902659827399</v>
      </c>
      <c r="X372">
        <v>1.7898039827348999</v>
      </c>
      <c r="Y372">
        <v>1.5909368735421301</v>
      </c>
      <c r="Z372">
        <v>1.4318431861879199</v>
      </c>
      <c r="AA372">
        <v>0.71592159309395997</v>
      </c>
      <c r="AB372">
        <v>0.47728106206263998</v>
      </c>
      <c r="AC372">
        <v>0.35796079654697999</v>
      </c>
      <c r="AD372">
        <v>0.28636863723758399</v>
      </c>
      <c r="AE372">
        <v>0.23864053103131999</v>
      </c>
      <c r="AF372">
        <v>0.20454902659827401</v>
      </c>
      <c r="AG372">
        <v>0.17898039827348999</v>
      </c>
      <c r="AH372">
        <v>0.159093687354213</v>
      </c>
      <c r="AI372">
        <v>0.14318431861879199</v>
      </c>
    </row>
    <row r="373" spans="1:35">
      <c r="A373">
        <v>0.04</v>
      </c>
      <c r="B373">
        <v>7</v>
      </c>
      <c r="C373">
        <v>255.726534922436</v>
      </c>
      <c r="D373">
        <v>213.105445768697</v>
      </c>
      <c r="E373">
        <v>182.66181065888301</v>
      </c>
      <c r="F373">
        <v>159.82908432652201</v>
      </c>
      <c r="G373">
        <v>142.07029717913099</v>
      </c>
      <c r="H373">
        <v>127.863267461218</v>
      </c>
      <c r="I373">
        <v>63.9316337306091</v>
      </c>
      <c r="J373">
        <v>42.621089153739398</v>
      </c>
      <c r="K373">
        <v>31.9658168653045</v>
      </c>
      <c r="L373">
        <v>25.5726534922436</v>
      </c>
      <c r="M373">
        <v>21.310544576869699</v>
      </c>
      <c r="N373">
        <v>18.266181065888301</v>
      </c>
      <c r="O373">
        <v>15.9829084326522</v>
      </c>
      <c r="P373">
        <v>14.2070297179131</v>
      </c>
      <c r="Q373">
        <v>12.7863267461218</v>
      </c>
      <c r="R373">
        <v>6.3931633730609096</v>
      </c>
      <c r="S373">
        <v>4.2621089153739398</v>
      </c>
      <c r="T373">
        <v>3.1965816865304499</v>
      </c>
      <c r="U373">
        <v>2.5572653492243602</v>
      </c>
      <c r="V373">
        <v>2.1310544576869699</v>
      </c>
      <c r="W373">
        <v>1.8266181065888301</v>
      </c>
      <c r="X373">
        <v>1.5982908432652201</v>
      </c>
      <c r="Y373">
        <v>1.42070297179131</v>
      </c>
      <c r="Z373">
        <v>1.2786326746121801</v>
      </c>
      <c r="AA373">
        <v>0.63931633730609105</v>
      </c>
      <c r="AB373">
        <v>0.426210891537394</v>
      </c>
      <c r="AC373">
        <v>0.31965816865304503</v>
      </c>
      <c r="AD373">
        <v>0.25572653492243602</v>
      </c>
      <c r="AE373">
        <v>0.213105445768697</v>
      </c>
      <c r="AF373">
        <v>0.18266181065888301</v>
      </c>
      <c r="AG373">
        <v>0.15982908432652199</v>
      </c>
      <c r="AH373">
        <v>0.142070297179131</v>
      </c>
      <c r="AI373">
        <v>0.12786326746121801</v>
      </c>
    </row>
    <row r="374" spans="1:35">
      <c r="A374">
        <v>0.04</v>
      </c>
      <c r="B374">
        <v>7.5</v>
      </c>
      <c r="C374">
        <v>148.87654631552999</v>
      </c>
      <c r="D374">
        <v>124.063788596275</v>
      </c>
      <c r="E374">
        <v>106.340390225378</v>
      </c>
      <c r="F374">
        <v>93.047841447206594</v>
      </c>
      <c r="G374">
        <v>82.709192397516901</v>
      </c>
      <c r="H374">
        <v>74.438273157765195</v>
      </c>
      <c r="I374">
        <v>37.219136578882598</v>
      </c>
      <c r="J374">
        <v>24.812757719255</v>
      </c>
      <c r="K374">
        <v>18.609568289441299</v>
      </c>
      <c r="L374">
        <v>14.887654631553</v>
      </c>
      <c r="M374">
        <v>12.4063788596275</v>
      </c>
      <c r="N374">
        <v>10.6340390225379</v>
      </c>
      <c r="O374">
        <v>9.3047841447206494</v>
      </c>
      <c r="P374">
        <v>8.2709192397516897</v>
      </c>
      <c r="Q374">
        <v>7.44382731577653</v>
      </c>
      <c r="R374">
        <v>3.7219136578882601</v>
      </c>
      <c r="S374">
        <v>2.4812757719255001</v>
      </c>
      <c r="T374">
        <v>1.8609568289441301</v>
      </c>
      <c r="U374">
        <v>1.4887654631553</v>
      </c>
      <c r="V374">
        <v>1.24063788596275</v>
      </c>
      <c r="W374">
        <v>1.06340390225378</v>
      </c>
      <c r="X374">
        <v>0.93047841447206603</v>
      </c>
      <c r="Y374">
        <v>0.82709192397516895</v>
      </c>
      <c r="Z374">
        <v>0.744382731577652</v>
      </c>
      <c r="AA374">
        <v>0.372191365788826</v>
      </c>
      <c r="AB374">
        <v>0.24812757719254999</v>
      </c>
      <c r="AC374">
        <v>0.186095682894413</v>
      </c>
      <c r="AD374">
        <v>0.14887654631552999</v>
      </c>
      <c r="AE374">
        <v>0.124063788596275</v>
      </c>
      <c r="AF374">
        <v>0.106340390225378</v>
      </c>
      <c r="AG374">
        <v>9.30478414472065E-2</v>
      </c>
      <c r="AH374">
        <v>8.2709192397516895E-2</v>
      </c>
      <c r="AI374">
        <v>7.4438273157765203E-2</v>
      </c>
    </row>
    <row r="375" spans="1:35">
      <c r="A375">
        <v>0.04</v>
      </c>
      <c r="B375">
        <v>8</v>
      </c>
      <c r="C375">
        <v>109.73980938962799</v>
      </c>
      <c r="D375">
        <v>91.449841158023602</v>
      </c>
      <c r="E375">
        <v>78.385578135448696</v>
      </c>
      <c r="F375">
        <v>68.587380868517698</v>
      </c>
      <c r="G375">
        <v>60.966560772015697</v>
      </c>
      <c r="H375">
        <v>54.869904694814103</v>
      </c>
      <c r="I375">
        <v>27.434952347406998</v>
      </c>
      <c r="J375">
        <v>18.2899682316047</v>
      </c>
      <c r="K375">
        <v>13.717476173703499</v>
      </c>
      <c r="L375">
        <v>10.9739809389628</v>
      </c>
      <c r="M375">
        <v>9.1449841158023499</v>
      </c>
      <c r="N375">
        <v>7.8385578135448704</v>
      </c>
      <c r="O375">
        <v>6.8587380868517602</v>
      </c>
      <c r="P375">
        <v>6.0966560772015699</v>
      </c>
      <c r="Q375">
        <v>5.4869904694814098</v>
      </c>
      <c r="R375">
        <v>2.7434952347407</v>
      </c>
      <c r="S375">
        <v>1.8289968231604701</v>
      </c>
      <c r="T375">
        <v>1.37174761737035</v>
      </c>
      <c r="U375">
        <v>1.09739809389628</v>
      </c>
      <c r="V375">
        <v>0.91449841158023504</v>
      </c>
      <c r="W375">
        <v>0.78385578135448697</v>
      </c>
      <c r="X375">
        <v>0.685873808685176</v>
      </c>
      <c r="Y375">
        <v>0.60966560772015699</v>
      </c>
      <c r="Z375">
        <v>0.54869904694814098</v>
      </c>
      <c r="AA375">
        <v>0.27434952347406999</v>
      </c>
      <c r="AB375">
        <v>0.182899682316047</v>
      </c>
      <c r="AC375">
        <v>0.13717476173703499</v>
      </c>
      <c r="AD375">
        <v>0.109739809389628</v>
      </c>
      <c r="AE375">
        <v>9.1449841158023501E-2</v>
      </c>
      <c r="AF375">
        <v>7.8385578135448705E-2</v>
      </c>
      <c r="AG375">
        <v>6.8587380868517595E-2</v>
      </c>
      <c r="AH375">
        <v>6.0966560772015697E-2</v>
      </c>
      <c r="AI375">
        <v>5.4869904694814099E-2</v>
      </c>
    </row>
    <row r="376" spans="1:35">
      <c r="A376">
        <v>0.04</v>
      </c>
      <c r="B376">
        <v>8.5</v>
      </c>
      <c r="C376">
        <v>120.420260463414</v>
      </c>
      <c r="D376">
        <v>100.350217052845</v>
      </c>
      <c r="E376">
        <v>86.014471759582094</v>
      </c>
      <c r="F376">
        <v>75.262662789634305</v>
      </c>
      <c r="G376">
        <v>66.900144701897204</v>
      </c>
      <c r="H376">
        <v>60.210130231707403</v>
      </c>
      <c r="I376">
        <v>30.105065115853701</v>
      </c>
      <c r="J376">
        <v>20.070043410569099</v>
      </c>
      <c r="K376">
        <v>15.052532557926799</v>
      </c>
      <c r="L376">
        <v>12.042026046341499</v>
      </c>
      <c r="M376">
        <v>10.0350217052845</v>
      </c>
      <c r="N376">
        <v>8.6014471759582101</v>
      </c>
      <c r="O376">
        <v>7.5262662789634298</v>
      </c>
      <c r="P376">
        <v>6.6900144701897197</v>
      </c>
      <c r="Q376">
        <v>6.0210130231707497</v>
      </c>
      <c r="R376">
        <v>3.01050651158537</v>
      </c>
      <c r="S376">
        <v>2.0070043410569101</v>
      </c>
      <c r="T376">
        <v>1.5052532557926801</v>
      </c>
      <c r="U376">
        <v>1.2042026046341501</v>
      </c>
      <c r="V376">
        <v>1.0035021705284499</v>
      </c>
      <c r="W376">
        <v>0.86014471759582101</v>
      </c>
      <c r="X376">
        <v>0.75262662789634305</v>
      </c>
      <c r="Y376">
        <v>0.66900144701897202</v>
      </c>
      <c r="Z376">
        <v>0.60210130231707404</v>
      </c>
      <c r="AA376">
        <v>0.30105065115853702</v>
      </c>
      <c r="AB376">
        <v>0.20070043410569099</v>
      </c>
      <c r="AC376">
        <v>0.15052532557926801</v>
      </c>
      <c r="AD376">
        <v>0.120420260463415</v>
      </c>
      <c r="AE376">
        <v>0.100350217052845</v>
      </c>
      <c r="AF376">
        <v>8.6014471759582101E-2</v>
      </c>
      <c r="AG376">
        <v>7.5262662789634296E-2</v>
      </c>
      <c r="AH376">
        <v>6.6900144701897202E-2</v>
      </c>
      <c r="AI376">
        <v>6.0210130231707397E-2</v>
      </c>
    </row>
    <row r="377" spans="1:35">
      <c r="A377">
        <v>0.04</v>
      </c>
      <c r="B377">
        <v>9</v>
      </c>
      <c r="C377">
        <v>102.81259031574</v>
      </c>
      <c r="D377">
        <v>85.677158596450695</v>
      </c>
      <c r="E377">
        <v>73.437564511243494</v>
      </c>
      <c r="F377">
        <v>64.257868947337997</v>
      </c>
      <c r="G377">
        <v>57.118105730967201</v>
      </c>
      <c r="H377">
        <v>51.406295157870403</v>
      </c>
      <c r="I377">
        <v>25.703147578935202</v>
      </c>
      <c r="J377">
        <v>17.1354317192901</v>
      </c>
      <c r="K377">
        <v>12.851573789467601</v>
      </c>
      <c r="L377">
        <v>10.281259031574001</v>
      </c>
      <c r="M377">
        <v>8.5677158596450695</v>
      </c>
      <c r="N377">
        <v>7.3437564511243503</v>
      </c>
      <c r="O377">
        <v>6.4257868947338004</v>
      </c>
      <c r="P377">
        <v>5.7118105730967104</v>
      </c>
      <c r="Q377">
        <v>5.1406295157870403</v>
      </c>
      <c r="R377">
        <v>2.5703147578935202</v>
      </c>
      <c r="S377">
        <v>1.71354317192901</v>
      </c>
      <c r="T377">
        <v>1.2851573789467601</v>
      </c>
      <c r="U377">
        <v>1.0281259031573999</v>
      </c>
      <c r="V377">
        <v>0.85677158596450698</v>
      </c>
      <c r="W377">
        <v>0.73437564511243503</v>
      </c>
      <c r="X377">
        <v>0.64257868947338004</v>
      </c>
      <c r="Y377">
        <v>0.57118105730967095</v>
      </c>
      <c r="Z377">
        <v>0.51406295157870396</v>
      </c>
      <c r="AA377">
        <v>0.25703147578935198</v>
      </c>
      <c r="AB377">
        <v>0.17135431719290101</v>
      </c>
      <c r="AC377">
        <v>0.12851573789467599</v>
      </c>
      <c r="AD377">
        <v>0.10281259031574</v>
      </c>
      <c r="AE377">
        <v>8.5677158596450795E-2</v>
      </c>
      <c r="AF377">
        <v>7.3437564511243503E-2</v>
      </c>
      <c r="AG377">
        <v>6.4257868947337995E-2</v>
      </c>
      <c r="AH377">
        <v>5.7118105730967102E-2</v>
      </c>
      <c r="AI377">
        <v>5.1406295157870402E-2</v>
      </c>
    </row>
    <row r="378" spans="1:35">
      <c r="A378">
        <v>0.04</v>
      </c>
      <c r="B378">
        <v>9.5</v>
      </c>
      <c r="C378">
        <v>96.996792705725895</v>
      </c>
      <c r="D378">
        <v>80.830660588104905</v>
      </c>
      <c r="E378">
        <v>69.283423361232707</v>
      </c>
      <c r="F378">
        <v>60.6229954410787</v>
      </c>
      <c r="G378">
        <v>53.887107058736603</v>
      </c>
      <c r="H378">
        <v>48.498396352862898</v>
      </c>
      <c r="I378">
        <v>24.249198176431399</v>
      </c>
      <c r="J378">
        <v>16.166132117620901</v>
      </c>
      <c r="K378">
        <v>12.1245990882157</v>
      </c>
      <c r="L378">
        <v>9.6996792705725898</v>
      </c>
      <c r="M378">
        <v>8.0830660588104895</v>
      </c>
      <c r="N378">
        <v>6.9283423361232801</v>
      </c>
      <c r="O378">
        <v>6.0622995441078702</v>
      </c>
      <c r="P378">
        <v>5.3887107058736596</v>
      </c>
      <c r="Q378">
        <v>4.8498396352862896</v>
      </c>
      <c r="R378">
        <v>2.4249198176431399</v>
      </c>
      <c r="S378">
        <v>1.6166132117620899</v>
      </c>
      <c r="T378">
        <v>1.21245990882157</v>
      </c>
      <c r="U378">
        <v>0.96996792705725898</v>
      </c>
      <c r="V378">
        <v>0.80830660588104897</v>
      </c>
      <c r="W378">
        <v>0.69283423361232799</v>
      </c>
      <c r="X378">
        <v>0.60622995441078698</v>
      </c>
      <c r="Y378">
        <v>0.53887107058736605</v>
      </c>
      <c r="Z378">
        <v>0.48498396352862899</v>
      </c>
      <c r="AA378">
        <v>0.242491981764314</v>
      </c>
      <c r="AB378">
        <v>0.16166132117620899</v>
      </c>
      <c r="AC378">
        <v>0.121245990882157</v>
      </c>
      <c r="AD378">
        <v>9.6996792705725907E-2</v>
      </c>
      <c r="AE378">
        <v>8.0830660588104897E-2</v>
      </c>
      <c r="AF378">
        <v>6.9283423361232693E-2</v>
      </c>
      <c r="AG378">
        <v>6.06229954410787E-2</v>
      </c>
      <c r="AH378">
        <v>5.3887107058736602E-2</v>
      </c>
      <c r="AI378">
        <v>4.8498396352862898E-2</v>
      </c>
    </row>
    <row r="379" spans="1:35">
      <c r="A379">
        <v>0.04</v>
      </c>
      <c r="B379">
        <v>10</v>
      </c>
      <c r="C379">
        <v>93.108273488751294</v>
      </c>
      <c r="D379">
        <v>77.5902279072928</v>
      </c>
      <c r="E379">
        <v>66.505909634822402</v>
      </c>
      <c r="F379">
        <v>58.192670930469497</v>
      </c>
      <c r="G379">
        <v>51.726818604861798</v>
      </c>
      <c r="H379">
        <v>46.554136744375597</v>
      </c>
      <c r="I379">
        <v>23.277068372187799</v>
      </c>
      <c r="J379">
        <v>15.5180455814585</v>
      </c>
      <c r="K379">
        <v>11.638534186093899</v>
      </c>
      <c r="L379">
        <v>9.3108273488751294</v>
      </c>
      <c r="M379">
        <v>7.7590227907292801</v>
      </c>
      <c r="N379">
        <v>6.65059096348224</v>
      </c>
      <c r="O379">
        <v>5.8192670930469497</v>
      </c>
      <c r="P379">
        <v>5.1726818604861799</v>
      </c>
      <c r="Q379">
        <v>4.6554136744375603</v>
      </c>
      <c r="R379">
        <v>2.3277068372187801</v>
      </c>
      <c r="S379">
        <v>1.5518045581458499</v>
      </c>
      <c r="T379">
        <v>1.1638534186093901</v>
      </c>
      <c r="U379">
        <v>0.93108273488751303</v>
      </c>
      <c r="V379">
        <v>0.77590227907292797</v>
      </c>
      <c r="W379">
        <v>0.66505909634822302</v>
      </c>
      <c r="X379">
        <v>0.58192670930469503</v>
      </c>
      <c r="Y379">
        <v>0.51726818604861802</v>
      </c>
      <c r="Z379">
        <v>0.46554136744375602</v>
      </c>
      <c r="AA379">
        <v>0.23277068372187801</v>
      </c>
      <c r="AB379">
        <v>0.15518045581458501</v>
      </c>
      <c r="AC379">
        <v>0.116385341860939</v>
      </c>
      <c r="AD379">
        <v>9.3108273488751295E-2</v>
      </c>
      <c r="AE379">
        <v>7.7590227907292794E-2</v>
      </c>
      <c r="AF379">
        <v>6.6505909634822294E-2</v>
      </c>
      <c r="AG379">
        <v>5.8192670930469599E-2</v>
      </c>
      <c r="AH379">
        <v>5.17268186048618E-2</v>
      </c>
      <c r="AI379">
        <v>4.6554136744375599E-2</v>
      </c>
    </row>
    <row r="380" spans="1:35">
      <c r="A380">
        <v>0.04</v>
      </c>
      <c r="B380">
        <v>12</v>
      </c>
      <c r="C380">
        <v>70.498640638963806</v>
      </c>
      <c r="D380">
        <v>58.748867199136498</v>
      </c>
      <c r="E380">
        <v>50.356171884974103</v>
      </c>
      <c r="F380">
        <v>44.061650399352402</v>
      </c>
      <c r="G380">
        <v>39.165911466091003</v>
      </c>
      <c r="H380">
        <v>35.249320319481903</v>
      </c>
      <c r="I380">
        <v>17.624660159740898</v>
      </c>
      <c r="J380">
        <v>11.749773439827299</v>
      </c>
      <c r="K380">
        <v>8.8123300798704793</v>
      </c>
      <c r="L380">
        <v>7.0498640638963801</v>
      </c>
      <c r="M380">
        <v>5.8748867199136496</v>
      </c>
      <c r="N380">
        <v>5.0356171884974099</v>
      </c>
      <c r="O380">
        <v>4.4061650399352397</v>
      </c>
      <c r="P380">
        <v>3.9165911466090999</v>
      </c>
      <c r="Q380">
        <v>3.52493203194819</v>
      </c>
      <c r="R380">
        <v>1.7624660159740899</v>
      </c>
      <c r="S380">
        <v>1.17497734398273</v>
      </c>
      <c r="T380">
        <v>0.88123300798704796</v>
      </c>
      <c r="U380">
        <v>0.70498640638963805</v>
      </c>
      <c r="V380">
        <v>0.58748867199136501</v>
      </c>
      <c r="W380">
        <v>0.50356171884974099</v>
      </c>
      <c r="X380">
        <v>0.44061650399352398</v>
      </c>
      <c r="Y380">
        <v>0.39165911466091002</v>
      </c>
      <c r="Z380">
        <v>0.35249320319481903</v>
      </c>
      <c r="AA380">
        <v>0.17624660159740899</v>
      </c>
      <c r="AB380">
        <v>0.117497734398273</v>
      </c>
      <c r="AC380">
        <v>8.8123300798704798E-2</v>
      </c>
      <c r="AD380">
        <v>7.04986406389638E-2</v>
      </c>
      <c r="AE380">
        <v>5.8748867199136502E-2</v>
      </c>
      <c r="AF380">
        <v>5.0356171884974099E-2</v>
      </c>
      <c r="AG380">
        <v>4.4061650399352399E-2</v>
      </c>
      <c r="AH380">
        <v>3.9165911466090997E-2</v>
      </c>
      <c r="AI380">
        <v>3.52493203194819E-2</v>
      </c>
    </row>
    <row r="381" spans="1:35">
      <c r="A381">
        <v>0.04</v>
      </c>
      <c r="B381">
        <v>14</v>
      </c>
      <c r="C381">
        <v>54.334402372325499</v>
      </c>
      <c r="D381">
        <v>45.278668643604597</v>
      </c>
      <c r="E381">
        <v>38.810287408803902</v>
      </c>
      <c r="F381">
        <v>33.9590014827034</v>
      </c>
      <c r="G381">
        <v>30.1857790957364</v>
      </c>
      <c r="H381">
        <v>27.1672011861627</v>
      </c>
      <c r="I381">
        <v>13.5836005930813</v>
      </c>
      <c r="J381">
        <v>9.0557337287209201</v>
      </c>
      <c r="K381">
        <v>6.7918002965406901</v>
      </c>
      <c r="L381">
        <v>5.4334402372325501</v>
      </c>
      <c r="M381">
        <v>4.52786686436046</v>
      </c>
      <c r="N381">
        <v>3.8810287408803901</v>
      </c>
      <c r="O381">
        <v>3.3959001482703401</v>
      </c>
      <c r="P381">
        <v>3.01857790957364</v>
      </c>
      <c r="Q381">
        <v>2.7167201186162702</v>
      </c>
      <c r="R381">
        <v>1.35836005930813</v>
      </c>
      <c r="S381">
        <v>0.90557337287209205</v>
      </c>
      <c r="T381">
        <v>0.67918002965406898</v>
      </c>
      <c r="U381">
        <v>0.54334402372325497</v>
      </c>
      <c r="V381">
        <v>0.45278668643604603</v>
      </c>
      <c r="W381">
        <v>0.38810287408803901</v>
      </c>
      <c r="X381">
        <v>0.33959001482703399</v>
      </c>
      <c r="Y381">
        <v>0.30185779095736398</v>
      </c>
      <c r="Z381">
        <v>0.27167201186162698</v>
      </c>
      <c r="AA381">
        <v>0.13583600593081299</v>
      </c>
      <c r="AB381">
        <v>9.0557337287209203E-2</v>
      </c>
      <c r="AC381">
        <v>6.7918002965406898E-2</v>
      </c>
      <c r="AD381">
        <v>5.4334402372325501E-2</v>
      </c>
      <c r="AE381">
        <v>4.5278668643604601E-2</v>
      </c>
      <c r="AF381">
        <v>3.8810287408803899E-2</v>
      </c>
      <c r="AG381">
        <v>3.3959001482703401E-2</v>
      </c>
      <c r="AH381">
        <v>3.0185779095736401E-2</v>
      </c>
      <c r="AI381">
        <v>2.7167201186162698E-2</v>
      </c>
    </row>
    <row r="382" spans="1:35">
      <c r="A382">
        <v>0.04</v>
      </c>
      <c r="B382">
        <v>16</v>
      </c>
      <c r="C382">
        <v>35.374493536040902</v>
      </c>
      <c r="D382">
        <v>29.4787446133674</v>
      </c>
      <c r="E382">
        <v>25.267495382886299</v>
      </c>
      <c r="F382">
        <v>22.109058460025501</v>
      </c>
      <c r="G382">
        <v>19.652496408911599</v>
      </c>
      <c r="H382">
        <v>17.687246768020401</v>
      </c>
      <c r="I382">
        <v>8.8436233840102201</v>
      </c>
      <c r="J382">
        <v>5.8957489226734801</v>
      </c>
      <c r="K382">
        <v>4.42181169200511</v>
      </c>
      <c r="L382">
        <v>3.5374493536040901</v>
      </c>
      <c r="M382">
        <v>2.94787446133674</v>
      </c>
      <c r="N382">
        <v>2.5267495382886298</v>
      </c>
      <c r="O382">
        <v>2.2109058460025501</v>
      </c>
      <c r="P382">
        <v>1.9652496408911599</v>
      </c>
      <c r="Q382">
        <v>1.7687246768020399</v>
      </c>
      <c r="R382">
        <v>0.88436233840102196</v>
      </c>
      <c r="S382">
        <v>0.58957489226734805</v>
      </c>
      <c r="T382">
        <v>0.44218116920051098</v>
      </c>
      <c r="U382">
        <v>0.35374493536040902</v>
      </c>
      <c r="V382">
        <v>0.29478744613367402</v>
      </c>
      <c r="W382">
        <v>0.25267495382886301</v>
      </c>
      <c r="X382">
        <v>0.22109058460025499</v>
      </c>
      <c r="Y382">
        <v>0.19652496408911599</v>
      </c>
      <c r="Z382">
        <v>0.17687246768020401</v>
      </c>
      <c r="AA382">
        <v>8.8436233840102199E-2</v>
      </c>
      <c r="AB382">
        <v>5.8957489226734799E-2</v>
      </c>
      <c r="AC382">
        <v>4.42181169200511E-2</v>
      </c>
      <c r="AD382">
        <v>3.5374493536040899E-2</v>
      </c>
      <c r="AE382">
        <v>2.94787446133674E-2</v>
      </c>
      <c r="AF382">
        <v>2.52674953828863E-2</v>
      </c>
      <c r="AG382">
        <v>2.2109058460025501E-2</v>
      </c>
      <c r="AH382">
        <v>1.9652496408911601E-2</v>
      </c>
      <c r="AI382">
        <v>1.7687246768020401E-2</v>
      </c>
    </row>
    <row r="383" spans="1:35">
      <c r="A383">
        <v>0.04</v>
      </c>
      <c r="B383">
        <v>18</v>
      </c>
      <c r="C383">
        <v>29.5125269039338</v>
      </c>
      <c r="D383">
        <v>24.593772419944798</v>
      </c>
      <c r="E383">
        <v>21.080376359952702</v>
      </c>
      <c r="F383">
        <v>18.445329314958599</v>
      </c>
      <c r="G383">
        <v>16.3958482799632</v>
      </c>
      <c r="H383">
        <v>14.756263451966801</v>
      </c>
      <c r="I383">
        <v>7.3781317259834402</v>
      </c>
      <c r="J383">
        <v>4.9187544839889599</v>
      </c>
      <c r="K383">
        <v>3.6890658629917201</v>
      </c>
      <c r="L383">
        <v>2.9512526903933698</v>
      </c>
      <c r="M383">
        <v>2.4593772419944799</v>
      </c>
      <c r="N383">
        <v>2.1080376359952702</v>
      </c>
      <c r="O383">
        <v>1.8445329314958601</v>
      </c>
      <c r="P383">
        <v>1.6395848279963201</v>
      </c>
      <c r="Q383">
        <v>1.47562634519668</v>
      </c>
      <c r="R383">
        <v>0.737813172598344</v>
      </c>
      <c r="S383">
        <v>0.49187544839889602</v>
      </c>
      <c r="T383">
        <v>0.368906586299172</v>
      </c>
      <c r="U383">
        <v>0.295125269039338</v>
      </c>
      <c r="V383">
        <v>0.24593772419944801</v>
      </c>
      <c r="W383">
        <v>0.21080376359952699</v>
      </c>
      <c r="X383">
        <v>0.184453293149586</v>
      </c>
      <c r="Y383">
        <v>0.16395848279963199</v>
      </c>
      <c r="Z383">
        <v>0.147562634519669</v>
      </c>
      <c r="AA383">
        <v>7.37813172598345E-2</v>
      </c>
      <c r="AB383">
        <v>4.9187544839889602E-2</v>
      </c>
      <c r="AC383">
        <v>3.6890658629917202E-2</v>
      </c>
      <c r="AD383">
        <v>2.95125269039338E-2</v>
      </c>
      <c r="AE383">
        <v>2.4593772419944801E-2</v>
      </c>
      <c r="AF383">
        <v>2.1080376359952701E-2</v>
      </c>
      <c r="AG383">
        <v>1.8445329314958601E-2</v>
      </c>
      <c r="AH383">
        <v>1.63958482799632E-2</v>
      </c>
      <c r="AI383">
        <v>1.4756263451966799E-2</v>
      </c>
    </row>
    <row r="384" spans="1:35">
      <c r="A384">
        <v>0.04</v>
      </c>
      <c r="B384">
        <v>20</v>
      </c>
      <c r="C384">
        <v>24.124631863536901</v>
      </c>
      <c r="D384">
        <v>20.103859886280699</v>
      </c>
      <c r="E384">
        <v>17.231879902526298</v>
      </c>
      <c r="F384">
        <v>15.0778949147105</v>
      </c>
      <c r="G384">
        <v>13.402573257520499</v>
      </c>
      <c r="H384">
        <v>12.062315931768399</v>
      </c>
      <c r="I384">
        <v>6.0311579658842298</v>
      </c>
      <c r="J384">
        <v>4.0207719772561497</v>
      </c>
      <c r="K384">
        <v>3.01557898294211</v>
      </c>
      <c r="L384">
        <v>2.4124631863536901</v>
      </c>
      <c r="M384">
        <v>2.0103859886280699</v>
      </c>
      <c r="N384">
        <v>1.7231879902526299</v>
      </c>
      <c r="O384">
        <v>1.5077894914710499</v>
      </c>
      <c r="P384">
        <v>1.34025732575205</v>
      </c>
      <c r="Q384">
        <v>1.2062315931768399</v>
      </c>
      <c r="R384">
        <v>0.60311579658842196</v>
      </c>
      <c r="S384">
        <v>0.40207719772561501</v>
      </c>
      <c r="T384">
        <v>0.30155789829421098</v>
      </c>
      <c r="U384">
        <v>0.24124631863536899</v>
      </c>
      <c r="V384">
        <v>0.20103859886280701</v>
      </c>
      <c r="W384">
        <v>0.17231879902526301</v>
      </c>
      <c r="X384">
        <v>0.15077894914710499</v>
      </c>
      <c r="Y384">
        <v>0.134025732575205</v>
      </c>
      <c r="Z384">
        <v>0.120623159317684</v>
      </c>
      <c r="AA384">
        <v>6.03115796588422E-2</v>
      </c>
      <c r="AB384">
        <v>4.0207719772561497E-2</v>
      </c>
      <c r="AC384">
        <v>3.01557898294211E-2</v>
      </c>
      <c r="AD384">
        <v>2.4124631863536899E-2</v>
      </c>
      <c r="AE384">
        <v>2.01038598862807E-2</v>
      </c>
      <c r="AF384">
        <v>1.7231879902526299E-2</v>
      </c>
      <c r="AG384">
        <v>1.50778949147105E-2</v>
      </c>
      <c r="AH384">
        <v>1.3402573257520501E-2</v>
      </c>
      <c r="AI384">
        <v>1.2062315931768401E-2</v>
      </c>
    </row>
    <row r="385" spans="1:35">
      <c r="A385">
        <v>0.04</v>
      </c>
      <c r="B385">
        <v>25</v>
      </c>
      <c r="C385">
        <v>14.108004458226301</v>
      </c>
      <c r="D385">
        <v>11.7566703818552</v>
      </c>
      <c r="E385">
        <v>10.077146041590201</v>
      </c>
      <c r="F385">
        <v>8.8175027863914597</v>
      </c>
      <c r="G385">
        <v>7.8377802545701902</v>
      </c>
      <c r="H385">
        <v>7.0540022291131699</v>
      </c>
      <c r="I385">
        <v>3.5270011145565801</v>
      </c>
      <c r="J385">
        <v>2.35133407637105</v>
      </c>
      <c r="K385">
        <v>1.76350055727829</v>
      </c>
      <c r="L385">
        <v>1.41080044582263</v>
      </c>
      <c r="M385">
        <v>1.1756670381855201</v>
      </c>
      <c r="N385">
        <v>1.0077146041590199</v>
      </c>
      <c r="O385">
        <v>0.88175027863914701</v>
      </c>
      <c r="P385">
        <v>0.78377802545701902</v>
      </c>
      <c r="Q385">
        <v>0.70540022291131699</v>
      </c>
      <c r="R385">
        <v>0.35270011145565799</v>
      </c>
      <c r="S385">
        <v>0.235133407637105</v>
      </c>
      <c r="T385">
        <v>0.176350055727829</v>
      </c>
      <c r="U385">
        <v>0.141080044582263</v>
      </c>
      <c r="V385">
        <v>0.117566703818552</v>
      </c>
      <c r="W385">
        <v>0.100771460415902</v>
      </c>
      <c r="X385">
        <v>8.8175027863914707E-2</v>
      </c>
      <c r="Y385">
        <v>7.8377802545701897E-2</v>
      </c>
      <c r="Z385">
        <v>7.0540022291131696E-2</v>
      </c>
      <c r="AA385">
        <v>3.5270011145565799E-2</v>
      </c>
      <c r="AB385">
        <v>2.3513340763710502E-2</v>
      </c>
      <c r="AC385">
        <v>1.76350055727829E-2</v>
      </c>
      <c r="AD385">
        <v>1.4108004458226299E-2</v>
      </c>
      <c r="AE385">
        <v>1.1756670381855201E-2</v>
      </c>
      <c r="AF385">
        <v>1.00771460415902E-2</v>
      </c>
      <c r="AG385">
        <v>8.8175027863914707E-3</v>
      </c>
      <c r="AH385">
        <v>7.8377802545701904E-3</v>
      </c>
      <c r="AI385">
        <v>7.0540022291131696E-3</v>
      </c>
    </row>
    <row r="386" spans="1:35">
      <c r="A386">
        <v>0.04</v>
      </c>
      <c r="B386">
        <v>30</v>
      </c>
      <c r="C386">
        <v>9.1692510920044494</v>
      </c>
      <c r="D386">
        <v>7.6410425766703698</v>
      </c>
      <c r="E386">
        <v>6.5494650657174596</v>
      </c>
      <c r="F386">
        <v>5.7307819325027802</v>
      </c>
      <c r="G386">
        <v>5.0940283844469203</v>
      </c>
      <c r="H386">
        <v>4.5846255460022203</v>
      </c>
      <c r="I386">
        <v>2.2923127730011101</v>
      </c>
      <c r="J386">
        <v>1.5282085153340701</v>
      </c>
      <c r="K386">
        <v>1.14615638650055</v>
      </c>
      <c r="L386">
        <v>0.91692510920044501</v>
      </c>
      <c r="M386">
        <v>0.76410425766703705</v>
      </c>
      <c r="N386">
        <v>0.65494650657174702</v>
      </c>
      <c r="O386">
        <v>0.57307819325027798</v>
      </c>
      <c r="P386">
        <v>0.50940283844469103</v>
      </c>
      <c r="Q386">
        <v>0.45846255460022201</v>
      </c>
      <c r="R386">
        <v>0.229231277300111</v>
      </c>
      <c r="S386">
        <v>0.15282085153340699</v>
      </c>
      <c r="T386">
        <v>0.114615638650055</v>
      </c>
      <c r="U386">
        <v>9.1692510920044504E-2</v>
      </c>
      <c r="V386">
        <v>7.6410425766703705E-2</v>
      </c>
      <c r="W386">
        <v>6.5494650657174594E-2</v>
      </c>
      <c r="X386">
        <v>5.7307819325027799E-2</v>
      </c>
      <c r="Y386">
        <v>5.0940283844469102E-2</v>
      </c>
      <c r="Z386">
        <v>4.5846255460022203E-2</v>
      </c>
      <c r="AA386">
        <v>2.2923127730011102E-2</v>
      </c>
      <c r="AB386">
        <v>1.52820851533407E-2</v>
      </c>
      <c r="AC386">
        <v>1.1461563865005501E-2</v>
      </c>
      <c r="AD386">
        <v>9.1692510920044507E-3</v>
      </c>
      <c r="AE386">
        <v>7.6410425766703701E-3</v>
      </c>
      <c r="AF386">
        <v>6.5494650657174601E-3</v>
      </c>
      <c r="AG386">
        <v>5.7307819325027798E-3</v>
      </c>
      <c r="AH386">
        <v>5.0940283844469096E-3</v>
      </c>
      <c r="AI386">
        <v>4.5846255460022202E-3</v>
      </c>
    </row>
    <row r="387" spans="1:35">
      <c r="A387">
        <v>0.04</v>
      </c>
      <c r="B387">
        <v>35</v>
      </c>
      <c r="C387">
        <v>6.7313407530479799</v>
      </c>
      <c r="D387">
        <v>5.6094506275399896</v>
      </c>
      <c r="E387">
        <v>4.8081005378914101</v>
      </c>
      <c r="F387">
        <v>4.2070879706549897</v>
      </c>
      <c r="G387">
        <v>3.73963375169332</v>
      </c>
      <c r="H387">
        <v>3.3656703765239899</v>
      </c>
      <c r="I387">
        <v>1.6828351882619901</v>
      </c>
      <c r="J387">
        <v>1.1218901255079901</v>
      </c>
      <c r="K387">
        <v>0.84141759413099804</v>
      </c>
      <c r="L387">
        <v>0.67313407530479796</v>
      </c>
      <c r="M387">
        <v>0.56094506275399902</v>
      </c>
      <c r="N387">
        <v>0.48081005378914099</v>
      </c>
      <c r="O387">
        <v>0.42070879706549902</v>
      </c>
      <c r="P387">
        <v>0.37396337516933198</v>
      </c>
      <c r="Q387">
        <v>0.33656703765239898</v>
      </c>
      <c r="R387">
        <v>0.16828351882619899</v>
      </c>
      <c r="S387">
        <v>0.11218901255079899</v>
      </c>
      <c r="T387">
        <v>8.4141759413099801E-2</v>
      </c>
      <c r="U387">
        <v>6.7313407530479805E-2</v>
      </c>
      <c r="V387">
        <v>5.6094506275399802E-2</v>
      </c>
      <c r="W387">
        <v>4.8081005378914202E-2</v>
      </c>
      <c r="X387">
        <v>4.20708797065499E-2</v>
      </c>
      <c r="Y387">
        <v>3.7396337516933199E-2</v>
      </c>
      <c r="Z387">
        <v>3.3656703765239902E-2</v>
      </c>
      <c r="AA387">
        <v>1.6828351882619899E-2</v>
      </c>
      <c r="AB387">
        <v>1.12189012550799E-2</v>
      </c>
      <c r="AC387">
        <v>8.4141759413099704E-3</v>
      </c>
      <c r="AD387">
        <v>6.7313407530479796E-3</v>
      </c>
      <c r="AE387">
        <v>5.6094506275399802E-3</v>
      </c>
      <c r="AF387">
        <v>4.8081005378914103E-3</v>
      </c>
      <c r="AG387">
        <v>4.20708797065498E-3</v>
      </c>
      <c r="AH387">
        <v>3.73963375169332E-3</v>
      </c>
      <c r="AI387">
        <v>3.3656703765239898E-3</v>
      </c>
    </row>
    <row r="388" spans="1:35">
      <c r="A388">
        <v>0.04</v>
      </c>
      <c r="B388">
        <v>40</v>
      </c>
      <c r="C388">
        <v>5.0949487945836998</v>
      </c>
      <c r="D388">
        <v>4.2457906621530803</v>
      </c>
      <c r="E388">
        <v>3.6392491389883599</v>
      </c>
      <c r="F388">
        <v>3.1843429966148098</v>
      </c>
      <c r="G388">
        <v>2.83052710810205</v>
      </c>
      <c r="H388">
        <v>2.5474743972918499</v>
      </c>
      <c r="I388">
        <v>1.2737371986459201</v>
      </c>
      <c r="J388">
        <v>0.849158132430617</v>
      </c>
      <c r="K388">
        <v>0.63686859932296203</v>
      </c>
      <c r="L388">
        <v>0.50949487945837002</v>
      </c>
      <c r="M388">
        <v>0.424579066215308</v>
      </c>
      <c r="N388">
        <v>0.36392491389883502</v>
      </c>
      <c r="O388">
        <v>0.31843429966148101</v>
      </c>
      <c r="P388">
        <v>0.283052710810205</v>
      </c>
      <c r="Q388">
        <v>0.25474743972918501</v>
      </c>
      <c r="R388">
        <v>0.12737371986459201</v>
      </c>
      <c r="S388">
        <v>8.4915813243061702E-2</v>
      </c>
      <c r="T388">
        <v>6.3686859932296197E-2</v>
      </c>
      <c r="U388">
        <v>5.0949487945837001E-2</v>
      </c>
      <c r="V388">
        <v>4.2457906621530803E-2</v>
      </c>
      <c r="W388">
        <v>3.63924913898835E-2</v>
      </c>
      <c r="X388">
        <v>3.1843429966148099E-2</v>
      </c>
      <c r="Y388">
        <v>2.8305271081020499E-2</v>
      </c>
      <c r="Z388">
        <v>2.54747439729185E-2</v>
      </c>
      <c r="AA388">
        <v>1.27373719864592E-2</v>
      </c>
      <c r="AB388">
        <v>8.4915813243061702E-3</v>
      </c>
      <c r="AC388">
        <v>6.3686859932296199E-3</v>
      </c>
      <c r="AD388">
        <v>5.0949487945837002E-3</v>
      </c>
      <c r="AE388">
        <v>4.2457906621530799E-3</v>
      </c>
      <c r="AF388">
        <v>3.6392491389883601E-3</v>
      </c>
      <c r="AG388">
        <v>3.1843429966148099E-3</v>
      </c>
      <c r="AH388">
        <v>2.8305271081020501E-3</v>
      </c>
      <c r="AI388">
        <v>2.5474743972918501E-3</v>
      </c>
    </row>
    <row r="389" spans="1:35">
      <c r="A389">
        <v>0.04</v>
      </c>
      <c r="B389">
        <v>45</v>
      </c>
      <c r="C389">
        <v>3.8757836954888401</v>
      </c>
      <c r="D389">
        <v>3.2298197462406999</v>
      </c>
      <c r="E389">
        <v>2.7684169253491699</v>
      </c>
      <c r="F389">
        <v>2.4223648096805199</v>
      </c>
      <c r="G389">
        <v>2.1532131641604599</v>
      </c>
      <c r="H389">
        <v>1.93789184774442</v>
      </c>
      <c r="I389">
        <v>0.96894592387221101</v>
      </c>
      <c r="J389">
        <v>0.64596394924814005</v>
      </c>
      <c r="K389">
        <v>0.48447296193610501</v>
      </c>
      <c r="L389">
        <v>0.38757836954888403</v>
      </c>
      <c r="M389">
        <v>0.32298197462407002</v>
      </c>
      <c r="N389">
        <v>0.27684169253491703</v>
      </c>
      <c r="O389">
        <v>0.242236480968052</v>
      </c>
      <c r="P389">
        <v>0.21532131641604699</v>
      </c>
      <c r="Q389">
        <v>0.19378918477444201</v>
      </c>
      <c r="R389">
        <v>9.6894592387221104E-2</v>
      </c>
      <c r="S389">
        <v>6.4596394924814005E-2</v>
      </c>
      <c r="T389">
        <v>4.8447296193610503E-2</v>
      </c>
      <c r="U389">
        <v>3.8757836954888401E-2</v>
      </c>
      <c r="V389">
        <v>3.2298197462407002E-2</v>
      </c>
      <c r="W389">
        <v>2.7684169253491701E-2</v>
      </c>
      <c r="X389">
        <v>2.42236480968052E-2</v>
      </c>
      <c r="Y389">
        <v>2.1532131641604599E-2</v>
      </c>
      <c r="Z389">
        <v>1.9378918477444201E-2</v>
      </c>
      <c r="AA389">
        <v>9.6894592387221107E-3</v>
      </c>
      <c r="AB389">
        <v>6.4596394924814103E-3</v>
      </c>
      <c r="AC389">
        <v>4.8447296193610502E-3</v>
      </c>
      <c r="AD389">
        <v>3.87578369548884E-3</v>
      </c>
      <c r="AE389">
        <v>3.2298197462407E-3</v>
      </c>
      <c r="AF389">
        <v>2.7684169253491698E-3</v>
      </c>
      <c r="AG389">
        <v>2.4223648096805199E-3</v>
      </c>
      <c r="AH389">
        <v>2.1532131641604701E-3</v>
      </c>
      <c r="AI389">
        <v>1.93789184774442E-3</v>
      </c>
    </row>
    <row r="390" spans="1:35">
      <c r="A390">
        <v>0.04</v>
      </c>
      <c r="B390">
        <v>50</v>
      </c>
      <c r="C390">
        <v>3.03712476850197</v>
      </c>
      <c r="D390">
        <v>2.5309373070849701</v>
      </c>
      <c r="E390">
        <v>2.1693748346442598</v>
      </c>
      <c r="F390">
        <v>1.8982029803137299</v>
      </c>
      <c r="G390">
        <v>1.68729153805665</v>
      </c>
      <c r="H390">
        <v>1.5185623842509799</v>
      </c>
      <c r="I390">
        <v>0.75928119212549405</v>
      </c>
      <c r="J390">
        <v>0.506187461416996</v>
      </c>
      <c r="K390">
        <v>0.37964059606274703</v>
      </c>
      <c r="L390">
        <v>0.30371247685019698</v>
      </c>
      <c r="M390">
        <v>0.253093730708498</v>
      </c>
      <c r="N390">
        <v>0.21693748346442601</v>
      </c>
      <c r="O390">
        <v>0.18982029803137301</v>
      </c>
      <c r="P390">
        <v>0.168729153805665</v>
      </c>
      <c r="Q390">
        <v>0.15185623842509799</v>
      </c>
      <c r="R390">
        <v>7.59281192125493E-2</v>
      </c>
      <c r="S390">
        <v>5.0618746141699499E-2</v>
      </c>
      <c r="T390">
        <v>3.7964059606274601E-2</v>
      </c>
      <c r="U390">
        <v>3.0371247685019701E-2</v>
      </c>
      <c r="V390">
        <v>2.5309373070849701E-2</v>
      </c>
      <c r="W390">
        <v>2.1693748346442599E-2</v>
      </c>
      <c r="X390">
        <v>1.8982029803137301E-2</v>
      </c>
      <c r="Y390">
        <v>1.6872915380566501E-2</v>
      </c>
      <c r="Z390">
        <v>1.51856238425098E-2</v>
      </c>
      <c r="AA390">
        <v>7.5928119212549296E-3</v>
      </c>
      <c r="AB390">
        <v>5.0618746141699597E-3</v>
      </c>
      <c r="AC390">
        <v>3.79640596062746E-3</v>
      </c>
      <c r="AD390">
        <v>3.0371247685019699E-3</v>
      </c>
      <c r="AE390">
        <v>2.5309373070849799E-3</v>
      </c>
      <c r="AF390">
        <v>2.1693748346442599E-3</v>
      </c>
      <c r="AG390">
        <v>1.89820298031373E-3</v>
      </c>
      <c r="AH390">
        <v>1.6872915380566501E-3</v>
      </c>
      <c r="AI390">
        <v>1.51856238425098E-3</v>
      </c>
    </row>
    <row r="391" spans="1:35">
      <c r="A391">
        <v>0.04</v>
      </c>
      <c r="B391">
        <v>55</v>
      </c>
      <c r="C391">
        <v>2.5194097580566299</v>
      </c>
      <c r="D391">
        <v>2.09950813171386</v>
      </c>
      <c r="E391">
        <v>1.7995783986118801</v>
      </c>
      <c r="F391">
        <v>1.57463109878539</v>
      </c>
      <c r="G391">
        <v>1.3996720878092399</v>
      </c>
      <c r="H391">
        <v>1.2597048790283101</v>
      </c>
      <c r="I391">
        <v>0.62985243951415804</v>
      </c>
      <c r="J391">
        <v>0.41990162634277201</v>
      </c>
      <c r="K391">
        <v>0.31492621975707902</v>
      </c>
      <c r="L391">
        <v>0.25194097580566299</v>
      </c>
      <c r="M391">
        <v>0.209950813171386</v>
      </c>
      <c r="N391">
        <v>0.17995783986118799</v>
      </c>
      <c r="O391">
        <v>0.15746310987853901</v>
      </c>
      <c r="P391">
        <v>0.139967208780924</v>
      </c>
      <c r="Q391">
        <v>0.125970487902831</v>
      </c>
      <c r="R391">
        <v>6.2985243951415804E-2</v>
      </c>
      <c r="S391">
        <v>4.1990162634277198E-2</v>
      </c>
      <c r="T391">
        <v>3.1492621975707902E-2</v>
      </c>
      <c r="U391">
        <v>2.5194097580566299E-2</v>
      </c>
      <c r="V391">
        <v>2.0995081317138599E-2</v>
      </c>
      <c r="W391">
        <v>1.7995783986118799E-2</v>
      </c>
      <c r="X391">
        <v>1.5746310987853899E-2</v>
      </c>
      <c r="Y391">
        <v>1.39967208780924E-2</v>
      </c>
      <c r="Z391">
        <v>1.2597048790283101E-2</v>
      </c>
      <c r="AA391">
        <v>6.2985243951415798E-3</v>
      </c>
      <c r="AB391">
        <v>4.1990162634277196E-3</v>
      </c>
      <c r="AC391">
        <v>3.1492621975707899E-3</v>
      </c>
      <c r="AD391">
        <v>2.5194097580566299E-3</v>
      </c>
      <c r="AE391">
        <v>2.0995081317138598E-3</v>
      </c>
      <c r="AF391">
        <v>1.7995783986118801E-3</v>
      </c>
      <c r="AG391">
        <v>1.57463109878539E-3</v>
      </c>
      <c r="AH391">
        <v>1.3996720878092399E-3</v>
      </c>
      <c r="AI391">
        <v>1.2597048790283099E-3</v>
      </c>
    </row>
    <row r="392" spans="1:35">
      <c r="A392">
        <v>0.04</v>
      </c>
      <c r="B392">
        <v>60</v>
      </c>
      <c r="C392">
        <v>2.1002251520524702</v>
      </c>
      <c r="D392">
        <v>1.75018762671039</v>
      </c>
      <c r="E392">
        <v>1.5001608228946199</v>
      </c>
      <c r="F392">
        <v>1.3126407200327901</v>
      </c>
      <c r="G392">
        <v>1.1667917511402599</v>
      </c>
      <c r="H392">
        <v>1.05011257602623</v>
      </c>
      <c r="I392">
        <v>0.52505628801311799</v>
      </c>
      <c r="J392">
        <v>0.35003752534207899</v>
      </c>
      <c r="K392">
        <v>0.26252814400655899</v>
      </c>
      <c r="L392">
        <v>0.21002251520524701</v>
      </c>
      <c r="M392">
        <v>0.175018762671039</v>
      </c>
      <c r="N392">
        <v>0.150016082289462</v>
      </c>
      <c r="O392">
        <v>0.131264072003279</v>
      </c>
      <c r="P392">
        <v>0.11667917511402599</v>
      </c>
      <c r="Q392">
        <v>0.105011257602623</v>
      </c>
      <c r="R392">
        <v>5.2505628801311897E-2</v>
      </c>
      <c r="S392">
        <v>3.5003752534207899E-2</v>
      </c>
      <c r="T392">
        <v>2.62528144006559E-2</v>
      </c>
      <c r="U392">
        <v>2.1002251520524699E-2</v>
      </c>
      <c r="V392">
        <v>1.7501876267103901E-2</v>
      </c>
      <c r="W392">
        <v>1.50016082289462E-2</v>
      </c>
      <c r="X392">
        <v>1.31264072003279E-2</v>
      </c>
      <c r="Y392">
        <v>1.1667917511402601E-2</v>
      </c>
      <c r="Z392">
        <v>1.0501125760262299E-2</v>
      </c>
      <c r="AA392">
        <v>5.25056288013118E-3</v>
      </c>
      <c r="AB392">
        <v>3.50037525342079E-3</v>
      </c>
      <c r="AC392">
        <v>2.62528144006559E-3</v>
      </c>
      <c r="AD392">
        <v>2.1002251520524698E-3</v>
      </c>
      <c r="AE392">
        <v>1.75018762671039E-3</v>
      </c>
      <c r="AF392">
        <v>1.50016082289462E-3</v>
      </c>
      <c r="AG392">
        <v>1.31264072003279E-3</v>
      </c>
      <c r="AH392">
        <v>1.1667917511402599E-3</v>
      </c>
      <c r="AI392">
        <v>1.0501125760262299E-3</v>
      </c>
    </row>
    <row r="393" spans="1:35">
      <c r="A393">
        <v>0.04</v>
      </c>
      <c r="B393">
        <v>65</v>
      </c>
      <c r="C393">
        <v>1.7901639650013801</v>
      </c>
      <c r="D393">
        <v>1.49180330416782</v>
      </c>
      <c r="E393">
        <v>1.2786885464295601</v>
      </c>
      <c r="F393">
        <v>1.11885247812586</v>
      </c>
      <c r="G393">
        <v>0.99453553611188195</v>
      </c>
      <c r="H393">
        <v>0.89508198250069404</v>
      </c>
      <c r="I393">
        <v>0.44754099125034702</v>
      </c>
      <c r="J393">
        <v>0.298360660833564</v>
      </c>
      <c r="K393">
        <v>0.22377049562517301</v>
      </c>
      <c r="L393">
        <v>0.17901639650013801</v>
      </c>
      <c r="M393">
        <v>0.149180330416782</v>
      </c>
      <c r="N393">
        <v>0.127868854642956</v>
      </c>
      <c r="O393">
        <v>0.11188524781258601</v>
      </c>
      <c r="P393">
        <v>9.9453553611188197E-2</v>
      </c>
      <c r="Q393">
        <v>8.9508198250069407E-2</v>
      </c>
      <c r="R393">
        <v>4.4754099125034703E-2</v>
      </c>
      <c r="S393">
        <v>2.98360660833564E-2</v>
      </c>
      <c r="T393">
        <v>2.23770495625173E-2</v>
      </c>
      <c r="U393">
        <v>1.79016396500138E-2</v>
      </c>
      <c r="V393">
        <v>1.49180330416782E-2</v>
      </c>
      <c r="W393">
        <v>1.27868854642956E-2</v>
      </c>
      <c r="X393">
        <v>1.11885247812586E-2</v>
      </c>
      <c r="Y393">
        <v>9.9453553611188201E-3</v>
      </c>
      <c r="Z393">
        <v>8.9508198250069296E-3</v>
      </c>
      <c r="AA393">
        <v>4.4754099125034596E-3</v>
      </c>
      <c r="AB393">
        <v>2.9836066083356399E-3</v>
      </c>
      <c r="AC393">
        <v>2.2377049562517298E-3</v>
      </c>
      <c r="AD393">
        <v>1.79016396500138E-3</v>
      </c>
      <c r="AE393">
        <v>1.4918033041678199E-3</v>
      </c>
      <c r="AF393">
        <v>1.2786885464295601E-3</v>
      </c>
      <c r="AG393">
        <v>1.1188524781258599E-3</v>
      </c>
      <c r="AH393">
        <v>9.9453553611188292E-4</v>
      </c>
      <c r="AI393">
        <v>8.9508198250069402E-4</v>
      </c>
    </row>
    <row r="394" spans="1:35">
      <c r="A394">
        <v>0.04</v>
      </c>
      <c r="B394">
        <v>70</v>
      </c>
      <c r="C394">
        <v>1.52371426185653</v>
      </c>
      <c r="D394">
        <v>1.26976188488044</v>
      </c>
      <c r="E394">
        <v>1.0883673298975201</v>
      </c>
      <c r="F394">
        <v>0.95232141366033596</v>
      </c>
      <c r="G394">
        <v>0.846507923253632</v>
      </c>
      <c r="H394">
        <v>0.76185713092826901</v>
      </c>
      <c r="I394">
        <v>0.38092856546413401</v>
      </c>
      <c r="J394">
        <v>0.25395237697608902</v>
      </c>
      <c r="K394">
        <v>0.190464282732067</v>
      </c>
      <c r="L394">
        <v>0.152371426185653</v>
      </c>
      <c r="M394">
        <v>0.12697618848804401</v>
      </c>
      <c r="N394">
        <v>0.10883673298975199</v>
      </c>
      <c r="O394">
        <v>9.5232141366033696E-2</v>
      </c>
      <c r="P394">
        <v>8.4650792325363197E-2</v>
      </c>
      <c r="Q394">
        <v>7.6185713092826901E-2</v>
      </c>
      <c r="R394">
        <v>3.8092856546413402E-2</v>
      </c>
      <c r="S394">
        <v>2.5395237697608899E-2</v>
      </c>
      <c r="T394">
        <v>1.9046428273206701E-2</v>
      </c>
      <c r="U394">
        <v>1.52371426185653E-2</v>
      </c>
      <c r="V394">
        <v>1.2697618848804401E-2</v>
      </c>
      <c r="W394">
        <v>1.08836732989752E-2</v>
      </c>
      <c r="X394">
        <v>9.5232141366033592E-3</v>
      </c>
      <c r="Y394">
        <v>8.4650792325363204E-3</v>
      </c>
      <c r="Z394">
        <v>7.6185713092826899E-3</v>
      </c>
      <c r="AA394">
        <v>3.8092856546413402E-3</v>
      </c>
      <c r="AB394">
        <v>2.5395237697608901E-3</v>
      </c>
      <c r="AC394">
        <v>1.9046428273206701E-3</v>
      </c>
      <c r="AD394">
        <v>1.52371426185653E-3</v>
      </c>
      <c r="AE394">
        <v>1.2697618848804401E-3</v>
      </c>
      <c r="AF394">
        <v>1.0883673298975199E-3</v>
      </c>
      <c r="AG394">
        <v>9.5232141366033602E-4</v>
      </c>
      <c r="AH394">
        <v>8.4650792325363297E-4</v>
      </c>
      <c r="AI394">
        <v>7.6185713092826899E-4</v>
      </c>
    </row>
    <row r="395" spans="1:35">
      <c r="A395">
        <v>0.04</v>
      </c>
      <c r="B395">
        <v>75</v>
      </c>
      <c r="C395">
        <v>1.34834732877845</v>
      </c>
      <c r="D395">
        <v>1.1236227739820399</v>
      </c>
      <c r="E395">
        <v>0.96310523484175403</v>
      </c>
      <c r="F395">
        <v>0.84271708048653404</v>
      </c>
      <c r="G395">
        <v>0.74908184932136401</v>
      </c>
      <c r="H395">
        <v>0.67417366438922699</v>
      </c>
      <c r="I395">
        <v>0.337086832194613</v>
      </c>
      <c r="J395">
        <v>0.22472455479640899</v>
      </c>
      <c r="K395">
        <v>0.168543416097306</v>
      </c>
      <c r="L395">
        <v>0.134834732877845</v>
      </c>
      <c r="M395">
        <v>0.11236227739820399</v>
      </c>
      <c r="N395">
        <v>9.6310523484175403E-2</v>
      </c>
      <c r="O395">
        <v>8.4271708048653401E-2</v>
      </c>
      <c r="P395">
        <v>7.4908184932136399E-2</v>
      </c>
      <c r="Q395">
        <v>6.7417366438922696E-2</v>
      </c>
      <c r="R395">
        <v>3.37086832194613E-2</v>
      </c>
      <c r="S395">
        <v>2.2472455479640899E-2</v>
      </c>
      <c r="T395">
        <v>1.6854341609730698E-2</v>
      </c>
      <c r="U395">
        <v>1.34834732877845E-2</v>
      </c>
      <c r="V395">
        <v>1.1236227739820401E-2</v>
      </c>
      <c r="W395">
        <v>9.6310523484175407E-3</v>
      </c>
      <c r="X395">
        <v>8.4271708048653405E-3</v>
      </c>
      <c r="Y395">
        <v>7.4908184932136399E-3</v>
      </c>
      <c r="Z395">
        <v>6.7417366438922701E-3</v>
      </c>
      <c r="AA395">
        <v>3.3708683219461299E-3</v>
      </c>
      <c r="AB395">
        <v>2.24724554796409E-3</v>
      </c>
      <c r="AC395">
        <v>1.6854341609730599E-3</v>
      </c>
      <c r="AD395">
        <v>1.34834732877845E-3</v>
      </c>
      <c r="AE395">
        <v>1.12362277398204E-3</v>
      </c>
      <c r="AF395">
        <v>9.6310523484175402E-4</v>
      </c>
      <c r="AG395">
        <v>8.4271708048653398E-4</v>
      </c>
      <c r="AH395">
        <v>7.4908184932136396E-4</v>
      </c>
      <c r="AI395">
        <v>6.7417366438922704E-4</v>
      </c>
    </row>
    <row r="396" spans="1:35">
      <c r="A396">
        <v>0.04</v>
      </c>
      <c r="B396">
        <v>80</v>
      </c>
      <c r="C396">
        <v>1.18371798595886</v>
      </c>
      <c r="D396">
        <v>0.98643165496572405</v>
      </c>
      <c r="E396">
        <v>0.84551284711347696</v>
      </c>
      <c r="F396">
        <v>0.73982374122429295</v>
      </c>
      <c r="G396">
        <v>0.65762110331048196</v>
      </c>
      <c r="H396">
        <v>0.59185899297943401</v>
      </c>
      <c r="I396">
        <v>0.295929496489717</v>
      </c>
      <c r="J396">
        <v>0.19728633099314399</v>
      </c>
      <c r="K396">
        <v>0.147964748244858</v>
      </c>
      <c r="L396">
        <v>0.11837179859588599</v>
      </c>
      <c r="M396">
        <v>9.8643165496572399E-2</v>
      </c>
      <c r="N396">
        <v>8.4551284711347693E-2</v>
      </c>
      <c r="O396">
        <v>7.3982374122429306E-2</v>
      </c>
      <c r="P396">
        <v>6.5762110331048201E-2</v>
      </c>
      <c r="Q396">
        <v>5.9185899297943399E-2</v>
      </c>
      <c r="R396">
        <v>2.95929496489717E-2</v>
      </c>
      <c r="S396">
        <v>1.9728633099314399E-2</v>
      </c>
      <c r="T396">
        <v>1.47964748244858E-2</v>
      </c>
      <c r="U396">
        <v>1.18371798595886E-2</v>
      </c>
      <c r="V396">
        <v>9.8643165496572396E-3</v>
      </c>
      <c r="W396">
        <v>8.4551284711347693E-3</v>
      </c>
      <c r="X396">
        <v>7.3982374122429301E-3</v>
      </c>
      <c r="Y396">
        <v>6.5762110331048203E-3</v>
      </c>
      <c r="Z396">
        <v>5.9185899297943398E-3</v>
      </c>
      <c r="AA396">
        <v>2.9592949648971699E-3</v>
      </c>
      <c r="AB396">
        <v>1.9728633099314399E-3</v>
      </c>
      <c r="AC396">
        <v>1.47964748244858E-3</v>
      </c>
      <c r="AD396">
        <v>1.1837179859588601E-3</v>
      </c>
      <c r="AE396">
        <v>9.8643165496572409E-4</v>
      </c>
      <c r="AF396">
        <v>8.45512847113477E-4</v>
      </c>
      <c r="AG396">
        <v>7.3982374122429301E-4</v>
      </c>
      <c r="AH396">
        <v>6.5762110331048197E-4</v>
      </c>
      <c r="AI396">
        <v>5.9185899297943404E-4</v>
      </c>
    </row>
    <row r="397" spans="1:35">
      <c r="A397">
        <v>0.04</v>
      </c>
      <c r="B397">
        <v>85</v>
      </c>
      <c r="C397">
        <v>1.075954584912</v>
      </c>
      <c r="D397">
        <v>0.89662882075999994</v>
      </c>
      <c r="E397">
        <v>0.76853898922285802</v>
      </c>
      <c r="F397">
        <v>0.67247161557000001</v>
      </c>
      <c r="G397">
        <v>0.59775254717333404</v>
      </c>
      <c r="H397">
        <v>0.53797729245600001</v>
      </c>
      <c r="I397">
        <v>0.26898864622800001</v>
      </c>
      <c r="J397">
        <v>0.17932576415199999</v>
      </c>
      <c r="K397">
        <v>0.134494323114</v>
      </c>
      <c r="L397">
        <v>0.1075954584912</v>
      </c>
      <c r="M397">
        <v>8.9662882076000094E-2</v>
      </c>
      <c r="N397">
        <v>7.6853898922285793E-2</v>
      </c>
      <c r="O397">
        <v>6.7247161557000001E-2</v>
      </c>
      <c r="P397">
        <v>5.9775254717333401E-2</v>
      </c>
      <c r="Q397">
        <v>5.3797729245600001E-2</v>
      </c>
      <c r="R397">
        <v>2.6898864622800001E-2</v>
      </c>
      <c r="S397">
        <v>1.7932576415200002E-2</v>
      </c>
      <c r="T397">
        <v>1.34494323114E-2</v>
      </c>
      <c r="U397">
        <v>1.0759545849120001E-2</v>
      </c>
      <c r="V397">
        <v>8.9662882076000008E-3</v>
      </c>
      <c r="W397">
        <v>7.68538989222858E-3</v>
      </c>
      <c r="X397">
        <v>6.7247161557000001E-3</v>
      </c>
      <c r="Y397">
        <v>5.9775254717333304E-3</v>
      </c>
      <c r="Z397">
        <v>5.3797729245600003E-3</v>
      </c>
      <c r="AA397">
        <v>2.6898864622800001E-3</v>
      </c>
      <c r="AB397">
        <v>1.79325764152E-3</v>
      </c>
      <c r="AC397">
        <v>1.3449432311400001E-3</v>
      </c>
      <c r="AD397">
        <v>1.075954584912E-3</v>
      </c>
      <c r="AE397">
        <v>8.9662882076000001E-4</v>
      </c>
      <c r="AF397">
        <v>7.6853898922285796E-4</v>
      </c>
      <c r="AG397">
        <v>6.7247161557000004E-4</v>
      </c>
      <c r="AH397">
        <v>5.9775254717333399E-4</v>
      </c>
      <c r="AI397">
        <v>5.3797729245599999E-4</v>
      </c>
    </row>
    <row r="398" spans="1:35">
      <c r="A398">
        <v>0.04</v>
      </c>
      <c r="B398">
        <v>90</v>
      </c>
      <c r="C398">
        <v>0.95868840684256496</v>
      </c>
      <c r="D398">
        <v>0.79890700570213702</v>
      </c>
      <c r="E398">
        <v>0.68477743345897402</v>
      </c>
      <c r="F398">
        <v>0.59918025427660204</v>
      </c>
      <c r="G398">
        <v>0.53260467046809101</v>
      </c>
      <c r="H398">
        <v>0.47934420342128198</v>
      </c>
      <c r="I398">
        <v>0.23967210171064099</v>
      </c>
      <c r="J398">
        <v>0.15978140114042699</v>
      </c>
      <c r="K398">
        <v>0.11983605085531999</v>
      </c>
      <c r="L398">
        <v>9.5868840684256496E-2</v>
      </c>
      <c r="M398">
        <v>7.9890700570213705E-2</v>
      </c>
      <c r="N398">
        <v>6.8477743345897499E-2</v>
      </c>
      <c r="O398">
        <v>5.9918025427660303E-2</v>
      </c>
      <c r="P398">
        <v>5.3260467046809097E-2</v>
      </c>
      <c r="Q398">
        <v>4.7934420342128199E-2</v>
      </c>
      <c r="R398">
        <v>2.39672101710641E-2</v>
      </c>
      <c r="S398">
        <v>1.5978140114042701E-2</v>
      </c>
      <c r="T398">
        <v>1.1983605085531999E-2</v>
      </c>
      <c r="U398">
        <v>9.5868840684256492E-3</v>
      </c>
      <c r="V398">
        <v>7.9890700570213694E-3</v>
      </c>
      <c r="W398">
        <v>6.8477743345897501E-3</v>
      </c>
      <c r="X398">
        <v>5.9918025427660301E-3</v>
      </c>
      <c r="Y398">
        <v>5.3260467046809101E-3</v>
      </c>
      <c r="Z398">
        <v>4.7934420342128203E-3</v>
      </c>
      <c r="AA398">
        <v>2.3967210171064101E-3</v>
      </c>
      <c r="AB398">
        <v>1.59781401140427E-3</v>
      </c>
      <c r="AC398">
        <v>1.1983605085532001E-3</v>
      </c>
      <c r="AD398">
        <v>9.5868840684256503E-4</v>
      </c>
      <c r="AE398">
        <v>7.9890700570213696E-4</v>
      </c>
      <c r="AF398">
        <v>6.8477743345897501E-4</v>
      </c>
      <c r="AG398">
        <v>5.9918025427660297E-4</v>
      </c>
      <c r="AH398">
        <v>5.3260467046809098E-4</v>
      </c>
      <c r="AI398">
        <v>4.7934420342128203E-4</v>
      </c>
    </row>
    <row r="399" spans="1:35">
      <c r="A399">
        <v>0.04</v>
      </c>
      <c r="B399">
        <v>95</v>
      </c>
      <c r="C399">
        <v>0.873338567015847</v>
      </c>
      <c r="D399">
        <v>0.727782139179872</v>
      </c>
      <c r="E399">
        <v>0.62381326215417598</v>
      </c>
      <c r="F399">
        <v>0.545836604384904</v>
      </c>
      <c r="G399">
        <v>0.48518809278658198</v>
      </c>
      <c r="H399">
        <v>0.436669283507923</v>
      </c>
      <c r="I399">
        <v>0.218334641753961</v>
      </c>
      <c r="J399">
        <v>0.145556427835974</v>
      </c>
      <c r="K399">
        <v>0.10916732087698</v>
      </c>
      <c r="L399">
        <v>8.7333856701584694E-2</v>
      </c>
      <c r="M399">
        <v>7.2778213917987195E-2</v>
      </c>
      <c r="N399">
        <v>6.2381326215417601E-2</v>
      </c>
      <c r="O399">
        <v>5.4583660438490403E-2</v>
      </c>
      <c r="P399">
        <v>4.85188092786581E-2</v>
      </c>
      <c r="Q399">
        <v>4.3666928350792299E-2</v>
      </c>
      <c r="R399">
        <v>2.1833464175396101E-2</v>
      </c>
      <c r="S399">
        <v>1.4555642783597399E-2</v>
      </c>
      <c r="T399">
        <v>1.0916732087698E-2</v>
      </c>
      <c r="U399">
        <v>8.7333856701584701E-3</v>
      </c>
      <c r="V399">
        <v>7.2778213917987196E-3</v>
      </c>
      <c r="W399">
        <v>6.2381326215417603E-3</v>
      </c>
      <c r="X399">
        <v>5.4583660438490399E-3</v>
      </c>
      <c r="Y399">
        <v>4.85188092786582E-3</v>
      </c>
      <c r="Z399">
        <v>4.3666928350792299E-3</v>
      </c>
      <c r="AA399">
        <v>2.1833464175396102E-3</v>
      </c>
      <c r="AB399">
        <v>1.4555642783597399E-3</v>
      </c>
      <c r="AC399">
        <v>1.0916732087698001E-3</v>
      </c>
      <c r="AD399">
        <v>8.7333856701584701E-4</v>
      </c>
      <c r="AE399">
        <v>7.2778213917987201E-4</v>
      </c>
      <c r="AF399">
        <v>6.2381326215417605E-4</v>
      </c>
      <c r="AG399">
        <v>5.4583660438490395E-4</v>
      </c>
      <c r="AH399">
        <v>4.8518809278658202E-4</v>
      </c>
      <c r="AI399">
        <v>4.3666928350792302E-4</v>
      </c>
    </row>
    <row r="400" spans="1:35">
      <c r="A400">
        <v>0.04</v>
      </c>
      <c r="B400">
        <v>100</v>
      </c>
      <c r="C400">
        <v>0.79150133240196197</v>
      </c>
      <c r="D400">
        <v>0.65958444366830205</v>
      </c>
      <c r="E400">
        <v>0.56535809457283004</v>
      </c>
      <c r="F400">
        <v>0.49468833275122598</v>
      </c>
      <c r="G400">
        <v>0.43972296244553399</v>
      </c>
      <c r="H400">
        <v>0.39575066620098098</v>
      </c>
      <c r="I400">
        <v>0.19787533310048999</v>
      </c>
      <c r="J400">
        <v>0.13191688873366</v>
      </c>
      <c r="K400">
        <v>9.8937666550245301E-2</v>
      </c>
      <c r="L400">
        <v>7.9150133240196194E-2</v>
      </c>
      <c r="M400">
        <v>6.5958444366830196E-2</v>
      </c>
      <c r="N400">
        <v>5.6535809457283002E-2</v>
      </c>
      <c r="O400">
        <v>4.9468833275122602E-2</v>
      </c>
      <c r="P400">
        <v>4.3972296244553399E-2</v>
      </c>
      <c r="Q400">
        <v>3.9575066620098097E-2</v>
      </c>
      <c r="R400">
        <v>1.9787533310049E-2</v>
      </c>
      <c r="S400">
        <v>1.3191688873365999E-2</v>
      </c>
      <c r="T400">
        <v>9.8937666550245208E-3</v>
      </c>
      <c r="U400">
        <v>7.9150133240196204E-3</v>
      </c>
      <c r="V400">
        <v>6.5958444366830196E-3</v>
      </c>
      <c r="W400">
        <v>5.6535809457283004E-3</v>
      </c>
      <c r="X400">
        <v>4.9468833275122604E-3</v>
      </c>
      <c r="Y400">
        <v>4.3972296244553398E-3</v>
      </c>
      <c r="Z400">
        <v>3.9575066620098102E-3</v>
      </c>
      <c r="AA400">
        <v>1.9787533310048999E-3</v>
      </c>
      <c r="AB400">
        <v>1.3191688873365999E-3</v>
      </c>
      <c r="AC400">
        <v>9.893766655024519E-4</v>
      </c>
      <c r="AD400">
        <v>7.9150133240196198E-4</v>
      </c>
      <c r="AE400">
        <v>6.5958444366830203E-4</v>
      </c>
      <c r="AF400">
        <v>5.6535809457283E-4</v>
      </c>
      <c r="AG400">
        <v>4.9468833275122595E-4</v>
      </c>
      <c r="AH400">
        <v>4.39722962445534E-4</v>
      </c>
      <c r="AI400">
        <v>3.9575066620098099E-4</v>
      </c>
    </row>
    <row r="401" spans="1:35">
      <c r="A401">
        <v>4.4999999999999998E-2</v>
      </c>
      <c r="B401">
        <v>0.1</v>
      </c>
      <c r="C401">
        <v>4361.0763703602797</v>
      </c>
      <c r="D401">
        <v>3634.2303086335601</v>
      </c>
      <c r="E401">
        <v>3115.05455025734</v>
      </c>
      <c r="F401">
        <v>2725.6727314751702</v>
      </c>
      <c r="G401">
        <v>2422.82020575571</v>
      </c>
      <c r="H401">
        <v>2180.5381851801399</v>
      </c>
      <c r="I401">
        <v>1090.2690925900699</v>
      </c>
      <c r="J401">
        <v>726.84606172671397</v>
      </c>
      <c r="K401">
        <v>545.13454629503497</v>
      </c>
      <c r="L401">
        <v>436.10763703602697</v>
      </c>
      <c r="M401">
        <v>363.42303086335698</v>
      </c>
      <c r="N401">
        <v>311.50545502573402</v>
      </c>
      <c r="O401">
        <v>272.56727314751703</v>
      </c>
      <c r="P401">
        <v>242.28202057557101</v>
      </c>
      <c r="Q401">
        <v>218.053818518013</v>
      </c>
      <c r="R401">
        <v>109.026909259006</v>
      </c>
      <c r="S401">
        <v>72.684606172671295</v>
      </c>
      <c r="T401">
        <v>54.5134546295034</v>
      </c>
      <c r="U401">
        <v>43.6107637036028</v>
      </c>
      <c r="V401">
        <v>36.342303086335598</v>
      </c>
      <c r="W401">
        <v>31.150545502573401</v>
      </c>
      <c r="X401">
        <v>27.2567273147517</v>
      </c>
      <c r="Y401">
        <v>24.228202057556999</v>
      </c>
      <c r="Z401">
        <v>21.8053818518014</v>
      </c>
      <c r="AA401">
        <v>10.9026909259007</v>
      </c>
      <c r="AB401">
        <v>7.26846061726713</v>
      </c>
      <c r="AC401">
        <v>5.4513454629503499</v>
      </c>
      <c r="AD401">
        <v>4.36107637036028</v>
      </c>
      <c r="AE401">
        <v>3.6342303086335601</v>
      </c>
      <c r="AF401">
        <v>3.1150545502573399</v>
      </c>
      <c r="AG401">
        <v>2.7256727314751701</v>
      </c>
      <c r="AH401">
        <v>2.42282020575571</v>
      </c>
      <c r="AI401">
        <v>2.18053818518014</v>
      </c>
    </row>
    <row r="402" spans="1:35">
      <c r="A402">
        <v>4.4999999999999998E-2</v>
      </c>
      <c r="B402">
        <v>0.2</v>
      </c>
      <c r="C402">
        <v>2057.3312164271802</v>
      </c>
      <c r="D402">
        <v>1714.44268035598</v>
      </c>
      <c r="E402">
        <v>1469.52229744798</v>
      </c>
      <c r="F402">
        <v>1285.83201026699</v>
      </c>
      <c r="G402">
        <v>1142.9617869039901</v>
      </c>
      <c r="H402">
        <v>1028.6656082135901</v>
      </c>
      <c r="I402">
        <v>514.33280410679595</v>
      </c>
      <c r="J402">
        <v>342.888536071197</v>
      </c>
      <c r="K402">
        <v>257.16640205339797</v>
      </c>
      <c r="L402">
        <v>205.733121642718</v>
      </c>
      <c r="M402">
        <v>171.44426803559799</v>
      </c>
      <c r="N402">
        <v>146.95222974479901</v>
      </c>
      <c r="O402">
        <v>128.58320102669899</v>
      </c>
      <c r="P402">
        <v>114.296178690399</v>
      </c>
      <c r="Q402">
        <v>102.866560821359</v>
      </c>
      <c r="R402">
        <v>51.4332804106796</v>
      </c>
      <c r="S402">
        <v>34.288853607119698</v>
      </c>
      <c r="T402">
        <v>25.7166402053398</v>
      </c>
      <c r="U402">
        <v>20.573312164271801</v>
      </c>
      <c r="V402">
        <v>17.144426803559799</v>
      </c>
      <c r="W402">
        <v>14.695222974479799</v>
      </c>
      <c r="X402">
        <v>12.8583201026699</v>
      </c>
      <c r="Y402">
        <v>11.4296178690399</v>
      </c>
      <c r="Z402">
        <v>10.286656082135901</v>
      </c>
      <c r="AA402">
        <v>5.14332804106796</v>
      </c>
      <c r="AB402">
        <v>3.4288853607119698</v>
      </c>
      <c r="AC402">
        <v>2.57166402053398</v>
      </c>
      <c r="AD402">
        <v>2.0573312164271802</v>
      </c>
      <c r="AE402">
        <v>1.71444268035598</v>
      </c>
      <c r="AF402">
        <v>1.46952229744798</v>
      </c>
      <c r="AG402">
        <v>1.28583201026699</v>
      </c>
      <c r="AH402">
        <v>1.1429617869039901</v>
      </c>
      <c r="AI402">
        <v>1.0286656082135901</v>
      </c>
    </row>
    <row r="403" spans="1:35">
      <c r="A403">
        <v>4.4999999999999998E-2</v>
      </c>
      <c r="B403">
        <v>0.3</v>
      </c>
      <c r="C403">
        <v>1098.5460679392099</v>
      </c>
      <c r="D403">
        <v>915.45505661600998</v>
      </c>
      <c r="E403">
        <v>784.67576281372203</v>
      </c>
      <c r="F403">
        <v>686.59129246200803</v>
      </c>
      <c r="G403">
        <v>610.30337107733999</v>
      </c>
      <c r="H403">
        <v>549.27303396960599</v>
      </c>
      <c r="I403">
        <v>274.636516984803</v>
      </c>
      <c r="J403">
        <v>183.091011323202</v>
      </c>
      <c r="K403">
        <v>137.31825849240099</v>
      </c>
      <c r="L403">
        <v>109.85460679392099</v>
      </c>
      <c r="M403">
        <v>91.545505661600998</v>
      </c>
      <c r="N403">
        <v>78.467576281372303</v>
      </c>
      <c r="O403">
        <v>68.659129246200706</v>
      </c>
      <c r="P403">
        <v>61.030337107733999</v>
      </c>
      <c r="Q403">
        <v>54.927303396960603</v>
      </c>
      <c r="R403">
        <v>27.463651698480302</v>
      </c>
      <c r="S403">
        <v>18.309101132320201</v>
      </c>
      <c r="T403">
        <v>13.731825849240099</v>
      </c>
      <c r="U403">
        <v>10.9854606793921</v>
      </c>
      <c r="V403">
        <v>9.1545505661601005</v>
      </c>
      <c r="W403">
        <v>7.8467576281372198</v>
      </c>
      <c r="X403">
        <v>6.8659129246200701</v>
      </c>
      <c r="Y403">
        <v>6.1030337107733903</v>
      </c>
      <c r="Z403">
        <v>5.4927303396960596</v>
      </c>
      <c r="AA403">
        <v>2.7463651698480298</v>
      </c>
      <c r="AB403">
        <v>1.83091011323201</v>
      </c>
      <c r="AC403">
        <v>1.37318258492401</v>
      </c>
      <c r="AD403">
        <v>1.0985460679392101</v>
      </c>
      <c r="AE403">
        <v>0.91545505661600901</v>
      </c>
      <c r="AF403">
        <v>0.78467576281372198</v>
      </c>
      <c r="AG403">
        <v>0.68659129246200701</v>
      </c>
      <c r="AH403">
        <v>0.61030337107734001</v>
      </c>
      <c r="AI403">
        <v>0.54927303396960503</v>
      </c>
    </row>
    <row r="404" spans="1:35">
      <c r="A404">
        <v>4.4999999999999998E-2</v>
      </c>
      <c r="B404">
        <v>0.4</v>
      </c>
      <c r="C404">
        <v>798.17801038520497</v>
      </c>
      <c r="D404">
        <v>665.14834198767096</v>
      </c>
      <c r="E404">
        <v>570.12715027514605</v>
      </c>
      <c r="F404">
        <v>498.86125649075302</v>
      </c>
      <c r="G404">
        <v>443.43222799178</v>
      </c>
      <c r="H404">
        <v>399.08900519260197</v>
      </c>
      <c r="I404">
        <v>199.54450259630099</v>
      </c>
      <c r="J404">
        <v>133.02966839753401</v>
      </c>
      <c r="K404">
        <v>99.772251298150593</v>
      </c>
      <c r="L404">
        <v>79.8178010385205</v>
      </c>
      <c r="M404">
        <v>66.514834198767105</v>
      </c>
      <c r="N404">
        <v>57.012715027514602</v>
      </c>
      <c r="O404">
        <v>49.886125649075296</v>
      </c>
      <c r="P404">
        <v>44.343222799178001</v>
      </c>
      <c r="Q404">
        <v>39.9089005192602</v>
      </c>
      <c r="R404">
        <v>19.9544502596301</v>
      </c>
      <c r="S404">
        <v>13.302966839753401</v>
      </c>
      <c r="T404">
        <v>9.9772251298150607</v>
      </c>
      <c r="U404">
        <v>7.9817801038520502</v>
      </c>
      <c r="V404">
        <v>6.6514834198767101</v>
      </c>
      <c r="W404">
        <v>5.7012715027514602</v>
      </c>
      <c r="X404">
        <v>4.9886125649075304</v>
      </c>
      <c r="Y404">
        <v>4.4343222799177999</v>
      </c>
      <c r="Z404">
        <v>3.9908900519260202</v>
      </c>
      <c r="AA404">
        <v>1.9954450259630101</v>
      </c>
      <c r="AB404">
        <v>1.3302966839753401</v>
      </c>
      <c r="AC404">
        <v>0.99772251298150605</v>
      </c>
      <c r="AD404">
        <v>0.79817801038520497</v>
      </c>
      <c r="AE404">
        <v>0.66514834198767103</v>
      </c>
      <c r="AF404">
        <v>0.57012715027514604</v>
      </c>
      <c r="AG404">
        <v>0.49886125649075302</v>
      </c>
      <c r="AH404">
        <v>0.44343222799178</v>
      </c>
      <c r="AI404">
        <v>0.39908900519260199</v>
      </c>
    </row>
    <row r="405" spans="1:35">
      <c r="A405">
        <v>4.4999999999999998E-2</v>
      </c>
      <c r="B405">
        <v>0.5</v>
      </c>
      <c r="C405">
        <v>494.546231554766</v>
      </c>
      <c r="D405">
        <v>412.12185962897098</v>
      </c>
      <c r="E405">
        <v>353.24730825340401</v>
      </c>
      <c r="F405">
        <v>309.09139472172802</v>
      </c>
      <c r="G405">
        <v>274.74790641931401</v>
      </c>
      <c r="H405">
        <v>247.273115777383</v>
      </c>
      <c r="I405">
        <v>123.636557888691</v>
      </c>
      <c r="J405">
        <v>82.424371925794304</v>
      </c>
      <c r="K405">
        <v>61.8182789443457</v>
      </c>
      <c r="L405">
        <v>49.454623155476597</v>
      </c>
      <c r="M405">
        <v>41.212185962897102</v>
      </c>
      <c r="N405">
        <v>35.324730825340403</v>
      </c>
      <c r="O405">
        <v>30.9091394721728</v>
      </c>
      <c r="P405">
        <v>27.474790641931399</v>
      </c>
      <c r="Q405">
        <v>24.727311577738298</v>
      </c>
      <c r="R405">
        <v>12.363655788869099</v>
      </c>
      <c r="S405">
        <v>8.2424371925794304</v>
      </c>
      <c r="T405">
        <v>6.1818278944345701</v>
      </c>
      <c r="U405">
        <v>4.94546231554766</v>
      </c>
      <c r="V405">
        <v>4.1212185962897099</v>
      </c>
      <c r="W405">
        <v>3.53247308253404</v>
      </c>
      <c r="X405">
        <v>3.0909139472172802</v>
      </c>
      <c r="Y405">
        <v>2.7474790641931399</v>
      </c>
      <c r="Z405">
        <v>2.47273115777383</v>
      </c>
      <c r="AA405">
        <v>1.2363655788869099</v>
      </c>
      <c r="AB405">
        <v>0.82424371925794304</v>
      </c>
      <c r="AC405">
        <v>0.61818278944345695</v>
      </c>
      <c r="AD405">
        <v>0.49454623155476601</v>
      </c>
      <c r="AE405">
        <v>0.41212185962897102</v>
      </c>
      <c r="AF405">
        <v>0.353247308253404</v>
      </c>
      <c r="AG405">
        <v>0.30909139472172797</v>
      </c>
      <c r="AH405">
        <v>0.27474790641931401</v>
      </c>
      <c r="AI405">
        <v>0.24727311577738301</v>
      </c>
    </row>
    <row r="406" spans="1:35">
      <c r="A406">
        <v>4.4999999999999998E-2</v>
      </c>
      <c r="B406">
        <v>0.6</v>
      </c>
      <c r="C406">
        <v>389.99254138888699</v>
      </c>
      <c r="D406">
        <v>324.99378449073902</v>
      </c>
      <c r="E406">
        <v>278.56610099206199</v>
      </c>
      <c r="F406">
        <v>243.74533836805401</v>
      </c>
      <c r="G406">
        <v>216.662522993826</v>
      </c>
      <c r="H406">
        <v>194.99627069444301</v>
      </c>
      <c r="I406">
        <v>97.498135347221805</v>
      </c>
      <c r="J406">
        <v>64.998756898147903</v>
      </c>
      <c r="K406">
        <v>48.749067673610902</v>
      </c>
      <c r="L406">
        <v>38.999254138888702</v>
      </c>
      <c r="M406">
        <v>32.499378449073902</v>
      </c>
      <c r="N406">
        <v>27.8566100992063</v>
      </c>
      <c r="O406">
        <v>24.374533836805401</v>
      </c>
      <c r="P406">
        <v>21.666252299382599</v>
      </c>
      <c r="Q406">
        <v>19.499627069444301</v>
      </c>
      <c r="R406">
        <v>9.7498135347221808</v>
      </c>
      <c r="S406">
        <v>6.4998756898147896</v>
      </c>
      <c r="T406">
        <v>4.8749067673610904</v>
      </c>
      <c r="U406">
        <v>3.8999254138888801</v>
      </c>
      <c r="V406">
        <v>3.2499378449073899</v>
      </c>
      <c r="W406">
        <v>2.78566100992062</v>
      </c>
      <c r="X406">
        <v>2.4374533836805399</v>
      </c>
      <c r="Y406">
        <v>2.1666252299382598</v>
      </c>
      <c r="Z406">
        <v>1.9499627069444401</v>
      </c>
      <c r="AA406">
        <v>0.97498135347222004</v>
      </c>
      <c r="AB406">
        <v>0.64998756898147803</v>
      </c>
      <c r="AC406">
        <v>0.48749067673611002</v>
      </c>
      <c r="AD406">
        <v>0.389992541388887</v>
      </c>
      <c r="AE406">
        <v>0.32499378449073901</v>
      </c>
      <c r="AF406">
        <v>0.27856610099206203</v>
      </c>
      <c r="AG406">
        <v>0.24374533836805501</v>
      </c>
      <c r="AH406">
        <v>0.21666252299382599</v>
      </c>
      <c r="AI406">
        <v>0.194996270694443</v>
      </c>
    </row>
    <row r="407" spans="1:35">
      <c r="A407">
        <v>4.4999999999999998E-2</v>
      </c>
      <c r="B407">
        <v>0.7</v>
      </c>
      <c r="C407">
        <v>383.21462457357302</v>
      </c>
      <c r="D407">
        <v>319.345520477977</v>
      </c>
      <c r="E407">
        <v>273.724731838266</v>
      </c>
      <c r="F407">
        <v>239.50914035848299</v>
      </c>
      <c r="G407">
        <v>212.89701365198499</v>
      </c>
      <c r="H407">
        <v>191.607312286786</v>
      </c>
      <c r="I407">
        <v>95.803656143393198</v>
      </c>
      <c r="J407">
        <v>63.869104095595503</v>
      </c>
      <c r="K407">
        <v>47.901828071696599</v>
      </c>
      <c r="L407">
        <v>38.321462457357399</v>
      </c>
      <c r="M407">
        <v>31.934552047797698</v>
      </c>
      <c r="N407">
        <v>27.3724731838266</v>
      </c>
      <c r="O407">
        <v>23.950914035848299</v>
      </c>
      <c r="P407">
        <v>21.2897013651985</v>
      </c>
      <c r="Q407">
        <v>19.160731228678699</v>
      </c>
      <c r="R407">
        <v>9.5803656143393496</v>
      </c>
      <c r="S407">
        <v>6.3869104095595501</v>
      </c>
      <c r="T407">
        <v>4.7901828071696704</v>
      </c>
      <c r="U407">
        <v>3.8321462457357298</v>
      </c>
      <c r="V407">
        <v>3.1934552047797702</v>
      </c>
      <c r="W407">
        <v>2.73724731838267</v>
      </c>
      <c r="X407">
        <v>2.3950914035848299</v>
      </c>
      <c r="Y407">
        <v>2.1289701365198499</v>
      </c>
      <c r="Z407">
        <v>1.91607312286786</v>
      </c>
      <c r="AA407">
        <v>0.95803656143393401</v>
      </c>
      <c r="AB407">
        <v>0.63869104095595497</v>
      </c>
      <c r="AC407">
        <v>0.479018280716967</v>
      </c>
      <c r="AD407">
        <v>0.38321462457357303</v>
      </c>
      <c r="AE407">
        <v>0.31934552047797699</v>
      </c>
      <c r="AF407">
        <v>0.27372473183826601</v>
      </c>
      <c r="AG407">
        <v>0.239509140358483</v>
      </c>
      <c r="AH407">
        <v>0.21289701365198499</v>
      </c>
      <c r="AI407">
        <v>0.19160731228678601</v>
      </c>
    </row>
    <row r="408" spans="1:35">
      <c r="A408">
        <v>4.4999999999999998E-2</v>
      </c>
      <c r="B408">
        <v>0.8</v>
      </c>
      <c r="C408">
        <v>399.47552325804003</v>
      </c>
      <c r="D408">
        <v>332.89626938170102</v>
      </c>
      <c r="E408">
        <v>285.33965947002901</v>
      </c>
      <c r="F408">
        <v>249.672202036275</v>
      </c>
      <c r="G408">
        <v>221.93084625446701</v>
      </c>
      <c r="H408">
        <v>199.73776162902001</v>
      </c>
      <c r="I408">
        <v>99.868880814510206</v>
      </c>
      <c r="J408">
        <v>66.579253876340204</v>
      </c>
      <c r="K408">
        <v>49.934440407255103</v>
      </c>
      <c r="L408">
        <v>39.947552325804097</v>
      </c>
      <c r="M408">
        <v>33.289626938170102</v>
      </c>
      <c r="N408">
        <v>28.533965947002901</v>
      </c>
      <c r="O408">
        <v>24.967220203627502</v>
      </c>
      <c r="P408">
        <v>22.193084625446701</v>
      </c>
      <c r="Q408">
        <v>19.973776162901999</v>
      </c>
      <c r="R408">
        <v>9.9868880814510295</v>
      </c>
      <c r="S408">
        <v>6.6579253876340196</v>
      </c>
      <c r="T408">
        <v>4.9934440407255103</v>
      </c>
      <c r="U408">
        <v>3.9947552325804101</v>
      </c>
      <c r="V408">
        <v>3.3289626938170098</v>
      </c>
      <c r="W408">
        <v>2.8533965947002899</v>
      </c>
      <c r="X408">
        <v>2.4967220203627498</v>
      </c>
      <c r="Y408">
        <v>2.21930846254467</v>
      </c>
      <c r="Z408">
        <v>1.9973776162901999</v>
      </c>
      <c r="AA408">
        <v>0.99868880814510297</v>
      </c>
      <c r="AB408">
        <v>0.66579253876340105</v>
      </c>
      <c r="AC408">
        <v>0.49934440407255098</v>
      </c>
      <c r="AD408">
        <v>0.39947552325804098</v>
      </c>
      <c r="AE408">
        <v>0.33289626938170003</v>
      </c>
      <c r="AF408">
        <v>0.28533965947002898</v>
      </c>
      <c r="AG408">
        <v>0.24967220203627499</v>
      </c>
      <c r="AH408">
        <v>0.22193084625446699</v>
      </c>
      <c r="AI408">
        <v>0.19973776162901999</v>
      </c>
    </row>
    <row r="409" spans="1:35">
      <c r="A409">
        <v>4.4999999999999998E-2</v>
      </c>
      <c r="B409">
        <v>0.9</v>
      </c>
      <c r="C409">
        <v>423.21911295849299</v>
      </c>
      <c r="D409">
        <v>352.68259413207801</v>
      </c>
      <c r="E409">
        <v>302.29936639892401</v>
      </c>
      <c r="F409">
        <v>264.51194559905798</v>
      </c>
      <c r="G409">
        <v>235.121729421385</v>
      </c>
      <c r="H409">
        <v>211.60955647924601</v>
      </c>
      <c r="I409">
        <v>105.804778239623</v>
      </c>
      <c r="J409">
        <v>70.536518826415602</v>
      </c>
      <c r="K409">
        <v>52.902389119811701</v>
      </c>
      <c r="L409">
        <v>42.321911295849297</v>
      </c>
      <c r="M409">
        <v>35.268259413207801</v>
      </c>
      <c r="N409">
        <v>30.229936639892401</v>
      </c>
      <c r="O409">
        <v>26.451194559905801</v>
      </c>
      <c r="P409">
        <v>23.512172942138498</v>
      </c>
      <c r="Q409">
        <v>21.160955647924599</v>
      </c>
      <c r="R409">
        <v>10.580477823962299</v>
      </c>
      <c r="S409">
        <v>7.0536518826415602</v>
      </c>
      <c r="T409">
        <v>5.2902389119811701</v>
      </c>
      <c r="U409">
        <v>4.2321911295849297</v>
      </c>
      <c r="V409">
        <v>3.5268259413207801</v>
      </c>
      <c r="W409">
        <v>3.0229936639892401</v>
      </c>
      <c r="X409">
        <v>2.6451194559905802</v>
      </c>
      <c r="Y409">
        <v>2.3512172942138498</v>
      </c>
      <c r="Z409">
        <v>2.11609556479246</v>
      </c>
      <c r="AA409">
        <v>1.05804778239623</v>
      </c>
      <c r="AB409">
        <v>0.70536518826415595</v>
      </c>
      <c r="AC409">
        <v>0.52902389119811699</v>
      </c>
      <c r="AD409">
        <v>0.42321911295849302</v>
      </c>
      <c r="AE409">
        <v>0.35268259413207798</v>
      </c>
      <c r="AF409">
        <v>0.30229936639892402</v>
      </c>
      <c r="AG409">
        <v>0.264511945599058</v>
      </c>
      <c r="AH409">
        <v>0.23512172942138501</v>
      </c>
      <c r="AI409">
        <v>0.21160955647924601</v>
      </c>
    </row>
    <row r="410" spans="1:35">
      <c r="A410">
        <v>4.4999999999999998E-2</v>
      </c>
      <c r="B410">
        <v>1</v>
      </c>
      <c r="C410">
        <v>446.48321037842101</v>
      </c>
      <c r="D410">
        <v>372.06934198201799</v>
      </c>
      <c r="E410">
        <v>318.91657884172901</v>
      </c>
      <c r="F410">
        <v>279.05200648651299</v>
      </c>
      <c r="G410">
        <v>248.046227988011</v>
      </c>
      <c r="H410">
        <v>223.24160518920999</v>
      </c>
      <c r="I410">
        <v>111.620802594605</v>
      </c>
      <c r="J410">
        <v>74.413868396403501</v>
      </c>
      <c r="K410">
        <v>55.810401297302597</v>
      </c>
      <c r="L410">
        <v>44.648321037842102</v>
      </c>
      <c r="M410">
        <v>37.206934198201701</v>
      </c>
      <c r="N410">
        <v>31.891657884172901</v>
      </c>
      <c r="O410">
        <v>27.905200648651299</v>
      </c>
      <c r="P410">
        <v>24.804622798801098</v>
      </c>
      <c r="Q410">
        <v>22.324160518921001</v>
      </c>
      <c r="R410">
        <v>11.162080259460501</v>
      </c>
      <c r="S410">
        <v>7.4413868396403497</v>
      </c>
      <c r="T410">
        <v>5.5810401297302601</v>
      </c>
      <c r="U410">
        <v>4.46483210378421</v>
      </c>
      <c r="V410">
        <v>3.72069341982017</v>
      </c>
      <c r="W410">
        <v>3.1891657884172901</v>
      </c>
      <c r="X410">
        <v>2.79052006486513</v>
      </c>
      <c r="Y410">
        <v>2.4804622798801099</v>
      </c>
      <c r="Z410">
        <v>2.2324160518921001</v>
      </c>
      <c r="AA410">
        <v>1.1162080259460501</v>
      </c>
      <c r="AB410">
        <v>0.74413868396403504</v>
      </c>
      <c r="AC410">
        <v>0.55810401297302603</v>
      </c>
      <c r="AD410">
        <v>0.44648321037842098</v>
      </c>
      <c r="AE410">
        <v>0.37206934198201702</v>
      </c>
      <c r="AF410">
        <v>0.31891657884172903</v>
      </c>
      <c r="AG410">
        <v>0.27905200648651302</v>
      </c>
      <c r="AH410">
        <v>0.24804622798801099</v>
      </c>
      <c r="AI410">
        <v>0.22324160518920999</v>
      </c>
    </row>
    <row r="411" spans="1:35">
      <c r="A411">
        <v>4.4999999999999998E-2</v>
      </c>
      <c r="B411">
        <v>1.25</v>
      </c>
      <c r="C411">
        <v>539.29791745287503</v>
      </c>
      <c r="D411">
        <v>449.41493121072898</v>
      </c>
      <c r="E411">
        <v>385.21279818062499</v>
      </c>
      <c r="F411">
        <v>337.06119840804701</v>
      </c>
      <c r="G411">
        <v>299.60995414048602</v>
      </c>
      <c r="H411">
        <v>269.648958726437</v>
      </c>
      <c r="I411">
        <v>134.82447936321799</v>
      </c>
      <c r="J411">
        <v>89.882986242145904</v>
      </c>
      <c r="K411">
        <v>67.412239681609407</v>
      </c>
      <c r="L411">
        <v>53.929791745287503</v>
      </c>
      <c r="M411">
        <v>44.941493121072902</v>
      </c>
      <c r="N411">
        <v>38.521279818062503</v>
      </c>
      <c r="O411">
        <v>33.706119840804703</v>
      </c>
      <c r="P411">
        <v>29.9609954140486</v>
      </c>
      <c r="Q411">
        <v>26.964895872643702</v>
      </c>
      <c r="R411">
        <v>13.482447936321799</v>
      </c>
      <c r="S411">
        <v>8.9882986242145897</v>
      </c>
      <c r="T411">
        <v>6.7412239681609396</v>
      </c>
      <c r="U411">
        <v>5.3929791745287501</v>
      </c>
      <c r="V411">
        <v>4.4941493121072904</v>
      </c>
      <c r="W411">
        <v>3.8521279818062499</v>
      </c>
      <c r="X411">
        <v>3.3706119840804698</v>
      </c>
      <c r="Y411">
        <v>2.9960995414048601</v>
      </c>
      <c r="Z411">
        <v>2.6964895872643702</v>
      </c>
      <c r="AA411">
        <v>1.34824479363218</v>
      </c>
      <c r="AB411">
        <v>0.89882986242145901</v>
      </c>
      <c r="AC411">
        <v>0.67412239681609398</v>
      </c>
      <c r="AD411">
        <v>0.53929791745287503</v>
      </c>
      <c r="AE411">
        <v>0.44941493121072901</v>
      </c>
      <c r="AF411">
        <v>0.38521279818062498</v>
      </c>
      <c r="AG411">
        <v>0.33706119840804699</v>
      </c>
      <c r="AH411">
        <v>0.29960995414048602</v>
      </c>
      <c r="AI411">
        <v>0.26964895872643702</v>
      </c>
    </row>
    <row r="412" spans="1:35">
      <c r="A412">
        <v>4.4999999999999998E-2</v>
      </c>
      <c r="B412">
        <v>1.5</v>
      </c>
      <c r="C412">
        <v>765.63379322623098</v>
      </c>
      <c r="D412">
        <v>638.02816102185898</v>
      </c>
      <c r="E412">
        <v>546.88128087587995</v>
      </c>
      <c r="F412">
        <v>478.52112076639497</v>
      </c>
      <c r="G412">
        <v>425.35210734790599</v>
      </c>
      <c r="H412">
        <v>382.816896613116</v>
      </c>
      <c r="I412">
        <v>191.408448306558</v>
      </c>
      <c r="J412">
        <v>127.60563220437101</v>
      </c>
      <c r="K412">
        <v>95.704224153279</v>
      </c>
      <c r="L412">
        <v>76.563379322623106</v>
      </c>
      <c r="M412">
        <v>63.802816102185901</v>
      </c>
      <c r="N412">
        <v>54.688128087587998</v>
      </c>
      <c r="O412">
        <v>47.852112076639401</v>
      </c>
      <c r="P412">
        <v>42.535210734790603</v>
      </c>
      <c r="Q412">
        <v>38.281689661311503</v>
      </c>
      <c r="R412">
        <v>19.140844830655698</v>
      </c>
      <c r="S412">
        <v>12.7605632204372</v>
      </c>
      <c r="T412">
        <v>9.5704224153278901</v>
      </c>
      <c r="U412">
        <v>7.6563379322623097</v>
      </c>
      <c r="V412">
        <v>6.3802816102185904</v>
      </c>
      <c r="W412">
        <v>5.4688128087587904</v>
      </c>
      <c r="X412">
        <v>4.7852112076639397</v>
      </c>
      <c r="Y412">
        <v>4.2535210734790603</v>
      </c>
      <c r="Z412">
        <v>3.8281689661311602</v>
      </c>
      <c r="AA412">
        <v>1.9140844830655801</v>
      </c>
      <c r="AB412">
        <v>1.27605632204371</v>
      </c>
      <c r="AC412">
        <v>0.95704224153279005</v>
      </c>
      <c r="AD412">
        <v>0.76563379322623104</v>
      </c>
      <c r="AE412">
        <v>0.638028161021859</v>
      </c>
      <c r="AF412">
        <v>0.54688128087587895</v>
      </c>
      <c r="AG412">
        <v>0.47852112076639503</v>
      </c>
      <c r="AH412">
        <v>0.42535210734790602</v>
      </c>
      <c r="AI412">
        <v>0.38281689661311502</v>
      </c>
    </row>
    <row r="413" spans="1:35">
      <c r="A413">
        <v>4.4999999999999998E-2</v>
      </c>
      <c r="B413">
        <v>1.75</v>
      </c>
      <c r="C413">
        <v>1958.2880337563699</v>
      </c>
      <c r="D413">
        <v>1631.90669479697</v>
      </c>
      <c r="E413">
        <v>1398.77716696883</v>
      </c>
      <c r="F413">
        <v>1223.9300210977301</v>
      </c>
      <c r="G413">
        <v>1087.9377965313099</v>
      </c>
      <c r="H413">
        <v>979.14401687818702</v>
      </c>
      <c r="I413">
        <v>489.572008439093</v>
      </c>
      <c r="J413">
        <v>326.38133895939501</v>
      </c>
      <c r="K413">
        <v>244.78600421954599</v>
      </c>
      <c r="L413">
        <v>195.82880337563699</v>
      </c>
      <c r="M413">
        <v>163.19066947969699</v>
      </c>
      <c r="N413">
        <v>139.877716696883</v>
      </c>
      <c r="O413">
        <v>122.39300210977299</v>
      </c>
      <c r="P413">
        <v>108.793779653131</v>
      </c>
      <c r="Q413">
        <v>97.914401687818696</v>
      </c>
      <c r="R413">
        <v>48.957200843909298</v>
      </c>
      <c r="S413">
        <v>32.638133895939497</v>
      </c>
      <c r="T413">
        <v>24.478600421954599</v>
      </c>
      <c r="U413">
        <v>19.582880337563701</v>
      </c>
      <c r="V413">
        <v>16.319066947969699</v>
      </c>
      <c r="W413">
        <v>13.9877716696883</v>
      </c>
      <c r="X413">
        <v>12.2393002109773</v>
      </c>
      <c r="Y413">
        <v>10.8793779653131</v>
      </c>
      <c r="Z413">
        <v>9.79144016878187</v>
      </c>
      <c r="AA413">
        <v>4.8957200843909296</v>
      </c>
      <c r="AB413">
        <v>3.2638133895939498</v>
      </c>
      <c r="AC413">
        <v>2.4478600421954599</v>
      </c>
      <c r="AD413">
        <v>1.95828803375637</v>
      </c>
      <c r="AE413">
        <v>1.63190669479697</v>
      </c>
      <c r="AF413">
        <v>1.39877716696883</v>
      </c>
      <c r="AG413">
        <v>1.22393002109773</v>
      </c>
      <c r="AH413">
        <v>1.08793779653131</v>
      </c>
      <c r="AI413">
        <v>0.97914401687818697</v>
      </c>
    </row>
    <row r="414" spans="1:35">
      <c r="A414">
        <v>4.4999999999999998E-2</v>
      </c>
      <c r="B414">
        <v>2</v>
      </c>
      <c r="C414">
        <v>2698.23543850137</v>
      </c>
      <c r="D414">
        <v>2248.5295320844698</v>
      </c>
      <c r="E414">
        <v>1927.3110275009701</v>
      </c>
      <c r="F414">
        <v>1686.3971490633501</v>
      </c>
      <c r="G414">
        <v>1499.0196880563101</v>
      </c>
      <c r="H414">
        <v>1349.11771925068</v>
      </c>
      <c r="I414">
        <v>674.55885962534205</v>
      </c>
      <c r="J414">
        <v>449.705906416895</v>
      </c>
      <c r="K414">
        <v>337.27942981267103</v>
      </c>
      <c r="L414">
        <v>269.82354385013701</v>
      </c>
      <c r="M414">
        <v>224.85295320844699</v>
      </c>
      <c r="N414">
        <v>192.73110275009699</v>
      </c>
      <c r="O414">
        <v>168.639714906335</v>
      </c>
      <c r="P414">
        <v>149.90196880563099</v>
      </c>
      <c r="Q414">
        <v>134.911771925068</v>
      </c>
      <c r="R414">
        <v>67.455885962534197</v>
      </c>
      <c r="S414">
        <v>44.970590641689498</v>
      </c>
      <c r="T414">
        <v>33.727942981267098</v>
      </c>
      <c r="U414">
        <v>26.9823543850137</v>
      </c>
      <c r="V414">
        <v>22.485295320844699</v>
      </c>
      <c r="W414">
        <v>19.273110275009699</v>
      </c>
      <c r="X414">
        <v>16.863971490633499</v>
      </c>
      <c r="Y414">
        <v>14.990196880563101</v>
      </c>
      <c r="Z414">
        <v>13.4911771925068</v>
      </c>
      <c r="AA414">
        <v>6.7455885962534197</v>
      </c>
      <c r="AB414">
        <v>4.4970590641689503</v>
      </c>
      <c r="AC414">
        <v>3.3727942981267098</v>
      </c>
      <c r="AD414">
        <v>2.6982354385013698</v>
      </c>
      <c r="AE414">
        <v>2.2485295320844698</v>
      </c>
      <c r="AF414">
        <v>1.9273110275009699</v>
      </c>
      <c r="AG414">
        <v>1.68639714906335</v>
      </c>
      <c r="AH414">
        <v>1.49901968805631</v>
      </c>
      <c r="AI414">
        <v>1.34911771925068</v>
      </c>
    </row>
    <row r="415" spans="1:35">
      <c r="A415">
        <v>4.4999999999999998E-2</v>
      </c>
      <c r="B415">
        <v>2.25</v>
      </c>
      <c r="C415">
        <v>2822.0705104303202</v>
      </c>
      <c r="D415">
        <v>2351.7254253586002</v>
      </c>
      <c r="E415">
        <v>2015.7646503073699</v>
      </c>
      <c r="F415">
        <v>1763.79406901895</v>
      </c>
      <c r="G415">
        <v>1567.8169502390599</v>
      </c>
      <c r="H415">
        <v>1411.0352552151601</v>
      </c>
      <c r="I415">
        <v>705.51762760758095</v>
      </c>
      <c r="J415">
        <v>470.34508507172001</v>
      </c>
      <c r="K415">
        <v>352.75881380379002</v>
      </c>
      <c r="L415">
        <v>282.20705104303198</v>
      </c>
      <c r="M415">
        <v>235.17254253586</v>
      </c>
      <c r="N415">
        <v>201.57646503073701</v>
      </c>
      <c r="O415">
        <v>176.37940690189501</v>
      </c>
      <c r="P415">
        <v>156.781695023906</v>
      </c>
      <c r="Q415">
        <v>141.10352552151599</v>
      </c>
      <c r="R415">
        <v>70.551762760758095</v>
      </c>
      <c r="S415">
        <v>47.034508507172099</v>
      </c>
      <c r="T415">
        <v>35.275881380378998</v>
      </c>
      <c r="U415">
        <v>28.2207051043032</v>
      </c>
      <c r="V415">
        <v>23.517254253586</v>
      </c>
      <c r="W415">
        <v>20.1576465030737</v>
      </c>
      <c r="X415">
        <v>17.637940690189499</v>
      </c>
      <c r="Y415">
        <v>15.678169502390601</v>
      </c>
      <c r="Z415">
        <v>14.1103525521516</v>
      </c>
      <c r="AA415">
        <v>7.0551762760758097</v>
      </c>
      <c r="AB415">
        <v>4.7034508507171999</v>
      </c>
      <c r="AC415">
        <v>3.5275881380378999</v>
      </c>
      <c r="AD415">
        <v>2.8220705104303199</v>
      </c>
      <c r="AE415">
        <v>2.3517254253586</v>
      </c>
      <c r="AF415">
        <v>2.0157646503073701</v>
      </c>
      <c r="AG415">
        <v>1.76379406901895</v>
      </c>
      <c r="AH415">
        <v>1.56781695023906</v>
      </c>
      <c r="AI415">
        <v>1.4110352552151599</v>
      </c>
    </row>
    <row r="416" spans="1:35">
      <c r="A416">
        <v>4.4999999999999998E-2</v>
      </c>
      <c r="B416">
        <v>2.5</v>
      </c>
      <c r="C416">
        <v>1649.32406019419</v>
      </c>
      <c r="D416">
        <v>1374.43671682849</v>
      </c>
      <c r="E416">
        <v>1178.08861442442</v>
      </c>
      <c r="F416">
        <v>1030.8275376213701</v>
      </c>
      <c r="G416">
        <v>916.29114455233002</v>
      </c>
      <c r="H416">
        <v>824.66203009709704</v>
      </c>
      <c r="I416">
        <v>412.33101504854801</v>
      </c>
      <c r="J416">
        <v>274.887343365699</v>
      </c>
      <c r="K416">
        <v>206.16550752427401</v>
      </c>
      <c r="L416">
        <v>164.93240601941901</v>
      </c>
      <c r="M416">
        <v>137.44367168284899</v>
      </c>
      <c r="N416">
        <v>117.80886144244199</v>
      </c>
      <c r="O416">
        <v>103.082753762137</v>
      </c>
      <c r="P416">
        <v>91.629114455232994</v>
      </c>
      <c r="Q416">
        <v>82.466203009709602</v>
      </c>
      <c r="R416">
        <v>41.233101504854801</v>
      </c>
      <c r="S416">
        <v>27.488734336569902</v>
      </c>
      <c r="T416">
        <v>20.616550752427401</v>
      </c>
      <c r="U416">
        <v>16.493240601941899</v>
      </c>
      <c r="V416">
        <v>13.744367168284899</v>
      </c>
      <c r="W416">
        <v>11.780886144244199</v>
      </c>
      <c r="X416">
        <v>10.3082753762137</v>
      </c>
      <c r="Y416">
        <v>9.1629114455232994</v>
      </c>
      <c r="Z416">
        <v>8.2466203009709602</v>
      </c>
      <c r="AA416">
        <v>4.1233101504854801</v>
      </c>
      <c r="AB416">
        <v>2.74887343365699</v>
      </c>
      <c r="AC416">
        <v>2.0616550752427401</v>
      </c>
      <c r="AD416">
        <v>1.6493240601941901</v>
      </c>
      <c r="AE416">
        <v>1.3744367168284899</v>
      </c>
      <c r="AF416">
        <v>1.17808861442442</v>
      </c>
      <c r="AG416">
        <v>1.03082753762137</v>
      </c>
      <c r="AH416">
        <v>0.91629114455232996</v>
      </c>
      <c r="AI416">
        <v>0.82466203009709704</v>
      </c>
    </row>
    <row r="417" spans="1:35">
      <c r="A417">
        <v>4.4999999999999998E-2</v>
      </c>
      <c r="B417">
        <v>2.75</v>
      </c>
      <c r="C417">
        <v>766.86005262068397</v>
      </c>
      <c r="D417">
        <v>639.05004385056998</v>
      </c>
      <c r="E417">
        <v>547.75718044334496</v>
      </c>
      <c r="F417">
        <v>479.287532887927</v>
      </c>
      <c r="G417">
        <v>426.03336256704603</v>
      </c>
      <c r="H417">
        <v>383.43002631034199</v>
      </c>
      <c r="I417">
        <v>191.71501315517099</v>
      </c>
      <c r="J417">
        <v>127.810008770114</v>
      </c>
      <c r="K417">
        <v>95.857506577585497</v>
      </c>
      <c r="L417">
        <v>76.686005262068306</v>
      </c>
      <c r="M417">
        <v>63.905004385056998</v>
      </c>
      <c r="N417">
        <v>54.775718044334504</v>
      </c>
      <c r="O417">
        <v>47.928753288792699</v>
      </c>
      <c r="P417">
        <v>42.603336256704601</v>
      </c>
      <c r="Q417">
        <v>38.343002631034203</v>
      </c>
      <c r="R417">
        <v>19.171501315516998</v>
      </c>
      <c r="S417">
        <v>12.781000877011399</v>
      </c>
      <c r="T417">
        <v>9.5857506577585401</v>
      </c>
      <c r="U417">
        <v>7.6686005262068297</v>
      </c>
      <c r="V417">
        <v>6.3905004385056996</v>
      </c>
      <c r="W417">
        <v>5.4775718044334498</v>
      </c>
      <c r="X417">
        <v>4.79287532887927</v>
      </c>
      <c r="Y417">
        <v>4.2603336256704596</v>
      </c>
      <c r="Z417">
        <v>3.8343002631034202</v>
      </c>
      <c r="AA417">
        <v>1.9171501315517001</v>
      </c>
      <c r="AB417">
        <v>1.2781000877011399</v>
      </c>
      <c r="AC417">
        <v>0.95857506577585405</v>
      </c>
      <c r="AD417">
        <v>0.76686005262068302</v>
      </c>
      <c r="AE417">
        <v>0.63905004385056996</v>
      </c>
      <c r="AF417">
        <v>0.54775718044334498</v>
      </c>
      <c r="AG417">
        <v>0.47928753288792703</v>
      </c>
      <c r="AH417">
        <v>0.42603336256704599</v>
      </c>
      <c r="AI417">
        <v>0.38343002631034201</v>
      </c>
    </row>
    <row r="418" spans="1:35">
      <c r="A418">
        <v>4.4999999999999998E-2</v>
      </c>
      <c r="B418">
        <v>3</v>
      </c>
      <c r="C418">
        <v>490.88267901675499</v>
      </c>
      <c r="D418">
        <v>409.06889918062899</v>
      </c>
      <c r="E418">
        <v>350.63048501196801</v>
      </c>
      <c r="F418">
        <v>306.80167438547198</v>
      </c>
      <c r="G418">
        <v>272.712599453753</v>
      </c>
      <c r="H418">
        <v>245.44133950837701</v>
      </c>
      <c r="I418">
        <v>122.72066975418799</v>
      </c>
      <c r="J418">
        <v>81.813779836125804</v>
      </c>
      <c r="K418">
        <v>61.360334877094402</v>
      </c>
      <c r="L418">
        <v>49.088267901675501</v>
      </c>
      <c r="M418">
        <v>40.906889918062902</v>
      </c>
      <c r="N418">
        <v>35.063048501196803</v>
      </c>
      <c r="O418">
        <v>30.680167438547201</v>
      </c>
      <c r="P418">
        <v>27.271259945375299</v>
      </c>
      <c r="Q418">
        <v>24.544133950837701</v>
      </c>
      <c r="R418">
        <v>12.272066975418801</v>
      </c>
      <c r="S418">
        <v>8.1813779836125793</v>
      </c>
      <c r="T418">
        <v>6.1360334877094402</v>
      </c>
      <c r="U418">
        <v>4.9088267901675504</v>
      </c>
      <c r="V418">
        <v>4.0906889918062896</v>
      </c>
      <c r="W418">
        <v>3.5063048501196801</v>
      </c>
      <c r="X418">
        <v>3.0680167438547201</v>
      </c>
      <c r="Y418">
        <v>2.7271259945375301</v>
      </c>
      <c r="Z418">
        <v>2.4544133950837699</v>
      </c>
      <c r="AA418">
        <v>1.2272066975418801</v>
      </c>
      <c r="AB418">
        <v>0.81813779836125899</v>
      </c>
      <c r="AC418">
        <v>0.61360334877094402</v>
      </c>
      <c r="AD418">
        <v>0.49088267901675497</v>
      </c>
      <c r="AE418">
        <v>0.409068899180629</v>
      </c>
      <c r="AF418">
        <v>0.35063048501196797</v>
      </c>
      <c r="AG418">
        <v>0.30680167438547201</v>
      </c>
      <c r="AH418">
        <v>0.27271259945375298</v>
      </c>
      <c r="AI418">
        <v>0.24544133950837699</v>
      </c>
    </row>
    <row r="419" spans="1:35">
      <c r="A419">
        <v>4.4999999999999998E-2</v>
      </c>
      <c r="B419">
        <v>3.25</v>
      </c>
      <c r="C419">
        <v>399.00716677381899</v>
      </c>
      <c r="D419">
        <v>332.50597231151602</v>
      </c>
      <c r="E419">
        <v>285.00511912415601</v>
      </c>
      <c r="F419">
        <v>249.379479233637</v>
      </c>
      <c r="G419">
        <v>221.670648207677</v>
      </c>
      <c r="H419">
        <v>199.50358338690901</v>
      </c>
      <c r="I419">
        <v>99.751791693454805</v>
      </c>
      <c r="J419">
        <v>66.501194462303204</v>
      </c>
      <c r="K419">
        <v>49.875895846727403</v>
      </c>
      <c r="L419">
        <v>39.900716677381901</v>
      </c>
      <c r="M419">
        <v>33.250597231151602</v>
      </c>
      <c r="N419">
        <v>28.5005119124156</v>
      </c>
      <c r="O419">
        <v>24.937947923363701</v>
      </c>
      <c r="P419">
        <v>22.167064820767699</v>
      </c>
      <c r="Q419">
        <v>19.950358338690901</v>
      </c>
      <c r="R419">
        <v>9.9751791693454805</v>
      </c>
      <c r="S419">
        <v>6.6501194462303204</v>
      </c>
      <c r="T419">
        <v>4.9875895846727403</v>
      </c>
      <c r="U419">
        <v>3.99007166773819</v>
      </c>
      <c r="V419">
        <v>3.3250597231151602</v>
      </c>
      <c r="W419">
        <v>2.85005119124156</v>
      </c>
      <c r="X419">
        <v>2.4937947923363701</v>
      </c>
      <c r="Y419">
        <v>2.2167064820767699</v>
      </c>
      <c r="Z419">
        <v>1.9950358338690899</v>
      </c>
      <c r="AA419">
        <v>0.99751791693454805</v>
      </c>
      <c r="AB419">
        <v>0.66501194462303204</v>
      </c>
      <c r="AC419">
        <v>0.49875895846727403</v>
      </c>
      <c r="AD419">
        <v>0.39900716677381898</v>
      </c>
      <c r="AE419">
        <v>0.33250597231151602</v>
      </c>
      <c r="AF419">
        <v>0.28500511912415599</v>
      </c>
      <c r="AG419">
        <v>0.24937947923363701</v>
      </c>
      <c r="AH419">
        <v>0.22167064820767701</v>
      </c>
      <c r="AI419">
        <v>0.19950358338690899</v>
      </c>
    </row>
    <row r="420" spans="1:35">
      <c r="A420">
        <v>4.4999999999999998E-2</v>
      </c>
      <c r="B420">
        <v>3.5</v>
      </c>
      <c r="C420">
        <v>487.29373146379697</v>
      </c>
      <c r="D420">
        <v>406.07810955316398</v>
      </c>
      <c r="E420">
        <v>348.066951045569</v>
      </c>
      <c r="F420">
        <v>304.55858216487297</v>
      </c>
      <c r="G420">
        <v>270.71873970210902</v>
      </c>
      <c r="H420">
        <v>243.646865731898</v>
      </c>
      <c r="I420">
        <v>121.823432865949</v>
      </c>
      <c r="J420">
        <v>81.215621910632805</v>
      </c>
      <c r="K420">
        <v>60.9117164329746</v>
      </c>
      <c r="L420">
        <v>48.7293731463797</v>
      </c>
      <c r="M420">
        <v>40.607810955316403</v>
      </c>
      <c r="N420">
        <v>34.806695104556901</v>
      </c>
      <c r="O420">
        <v>30.4558582164873</v>
      </c>
      <c r="P420">
        <v>27.071873970210898</v>
      </c>
      <c r="Q420">
        <v>24.3646865731898</v>
      </c>
      <c r="R420">
        <v>12.1823432865949</v>
      </c>
      <c r="S420">
        <v>8.1215621910632798</v>
      </c>
      <c r="T420">
        <v>6.0911716432974599</v>
      </c>
      <c r="U420">
        <v>4.8729373146379702</v>
      </c>
      <c r="V420">
        <v>4.0607810955316399</v>
      </c>
      <c r="W420">
        <v>3.48066951045569</v>
      </c>
      <c r="X420">
        <v>3.0455858216487299</v>
      </c>
      <c r="Y420">
        <v>2.70718739702109</v>
      </c>
      <c r="Z420">
        <v>2.4364686573189802</v>
      </c>
      <c r="AA420">
        <v>1.2182343286594901</v>
      </c>
      <c r="AB420">
        <v>0.81215621910632796</v>
      </c>
      <c r="AC420">
        <v>0.60911716432974605</v>
      </c>
      <c r="AD420">
        <v>0.48729373146379701</v>
      </c>
      <c r="AE420">
        <v>0.40607810955316398</v>
      </c>
      <c r="AF420">
        <v>0.34806695104556901</v>
      </c>
      <c r="AG420">
        <v>0.30455858216487303</v>
      </c>
      <c r="AH420">
        <v>0.27071873970210902</v>
      </c>
      <c r="AI420">
        <v>0.243646865731898</v>
      </c>
    </row>
    <row r="421" spans="1:35">
      <c r="A421">
        <v>4.4999999999999998E-2</v>
      </c>
      <c r="B421">
        <v>3.75</v>
      </c>
      <c r="C421">
        <v>541.53751723439802</v>
      </c>
      <c r="D421">
        <v>451.28126436199801</v>
      </c>
      <c r="E421">
        <v>386.81251231028398</v>
      </c>
      <c r="F421">
        <v>338.46094827149898</v>
      </c>
      <c r="G421">
        <v>300.85417624133203</v>
      </c>
      <c r="H421">
        <v>270.76875861719901</v>
      </c>
      <c r="I421">
        <v>135.38437930859899</v>
      </c>
      <c r="J421">
        <v>90.256252872399699</v>
      </c>
      <c r="K421">
        <v>67.692189654299796</v>
      </c>
      <c r="L421">
        <v>54.153751723439797</v>
      </c>
      <c r="M421">
        <v>45.1281264361998</v>
      </c>
      <c r="N421">
        <v>38.681251231028398</v>
      </c>
      <c r="O421">
        <v>33.846094827149898</v>
      </c>
      <c r="P421">
        <v>30.0854176241332</v>
      </c>
      <c r="Q421">
        <v>27.076875861719898</v>
      </c>
      <c r="R421">
        <v>13.538437930859899</v>
      </c>
      <c r="S421">
        <v>9.0256252872399703</v>
      </c>
      <c r="T421">
        <v>6.7692189654299799</v>
      </c>
      <c r="U421">
        <v>5.41537517234398</v>
      </c>
      <c r="V421">
        <v>4.5128126436199798</v>
      </c>
      <c r="W421">
        <v>3.86812512310284</v>
      </c>
      <c r="X421">
        <v>3.38460948271499</v>
      </c>
      <c r="Y421">
        <v>3.0085417624133202</v>
      </c>
      <c r="Z421">
        <v>2.70768758617199</v>
      </c>
      <c r="AA421">
        <v>1.3538437930859899</v>
      </c>
      <c r="AB421">
        <v>0.902562528723997</v>
      </c>
      <c r="AC421">
        <v>0.67692189654299795</v>
      </c>
      <c r="AD421">
        <v>0.54153751723439802</v>
      </c>
      <c r="AE421">
        <v>0.451281264361998</v>
      </c>
      <c r="AF421">
        <v>0.38681251231028402</v>
      </c>
      <c r="AG421">
        <v>0.33846094827149897</v>
      </c>
      <c r="AH421">
        <v>0.30085417624133198</v>
      </c>
      <c r="AI421">
        <v>0.27076875861719901</v>
      </c>
    </row>
    <row r="422" spans="1:35">
      <c r="A422">
        <v>4.4999999999999998E-2</v>
      </c>
      <c r="B422">
        <v>4</v>
      </c>
      <c r="C422">
        <v>515.02918552559504</v>
      </c>
      <c r="D422">
        <v>429.190987937996</v>
      </c>
      <c r="E422">
        <v>367.877989661139</v>
      </c>
      <c r="F422">
        <v>321.89324095349599</v>
      </c>
      <c r="G422">
        <v>286.12732529199701</v>
      </c>
      <c r="H422">
        <v>257.51459276279701</v>
      </c>
      <c r="I422">
        <v>128.75729638139799</v>
      </c>
      <c r="J422">
        <v>85.838197587599197</v>
      </c>
      <c r="K422">
        <v>64.378648190699394</v>
      </c>
      <c r="L422">
        <v>51.5029185525595</v>
      </c>
      <c r="M422">
        <v>42.919098793799598</v>
      </c>
      <c r="N422">
        <v>36.787798966113897</v>
      </c>
      <c r="O422">
        <v>32.189324095349697</v>
      </c>
      <c r="P422">
        <v>28.6127325291997</v>
      </c>
      <c r="Q422">
        <v>25.7514592762797</v>
      </c>
      <c r="R422">
        <v>12.8757296381398</v>
      </c>
      <c r="S422">
        <v>8.5838197587599101</v>
      </c>
      <c r="T422">
        <v>6.4378648190699304</v>
      </c>
      <c r="U422">
        <v>5.1502918552559498</v>
      </c>
      <c r="V422">
        <v>4.2919098793799604</v>
      </c>
      <c r="W422">
        <v>3.67877989661139</v>
      </c>
      <c r="X422">
        <v>3.2189324095349598</v>
      </c>
      <c r="Y422">
        <v>2.86127325291997</v>
      </c>
      <c r="Z422">
        <v>2.57514592762797</v>
      </c>
      <c r="AA422">
        <v>1.2875729638139799</v>
      </c>
      <c r="AB422">
        <v>0.85838197587599097</v>
      </c>
      <c r="AC422">
        <v>0.64378648190699395</v>
      </c>
      <c r="AD422">
        <v>0.51502918552559496</v>
      </c>
      <c r="AE422">
        <v>0.42919098793799498</v>
      </c>
      <c r="AF422">
        <v>0.36787798966113899</v>
      </c>
      <c r="AG422">
        <v>0.32189324095349697</v>
      </c>
      <c r="AH422">
        <v>0.28612732529199703</v>
      </c>
      <c r="AI422">
        <v>0.25751459276279698</v>
      </c>
    </row>
    <row r="423" spans="1:35">
      <c r="A423">
        <v>4.4999999999999998E-2</v>
      </c>
      <c r="B423">
        <v>4.25</v>
      </c>
      <c r="C423">
        <v>513.58421768394101</v>
      </c>
      <c r="D423">
        <v>427.98684806994999</v>
      </c>
      <c r="E423">
        <v>366.845869774243</v>
      </c>
      <c r="F423">
        <v>320.99013605246301</v>
      </c>
      <c r="G423">
        <v>285.324565379967</v>
      </c>
      <c r="H423">
        <v>256.79210884196999</v>
      </c>
      <c r="I423">
        <v>128.396054420985</v>
      </c>
      <c r="J423">
        <v>85.597369613990097</v>
      </c>
      <c r="K423">
        <v>64.198027210492597</v>
      </c>
      <c r="L423">
        <v>51.358421768394102</v>
      </c>
      <c r="M423">
        <v>42.798684806994999</v>
      </c>
      <c r="N423">
        <v>36.684586977424303</v>
      </c>
      <c r="O423">
        <v>32.099013605246299</v>
      </c>
      <c r="P423">
        <v>28.532456537996701</v>
      </c>
      <c r="Q423">
        <v>25.679210884197001</v>
      </c>
      <c r="R423">
        <v>12.839605442098501</v>
      </c>
      <c r="S423">
        <v>8.5597369613990093</v>
      </c>
      <c r="T423">
        <v>6.4198027210492601</v>
      </c>
      <c r="U423">
        <v>5.13584217683941</v>
      </c>
      <c r="V423">
        <v>4.2798684806995002</v>
      </c>
      <c r="W423">
        <v>3.6684586977424298</v>
      </c>
      <c r="X423">
        <v>3.20990136052463</v>
      </c>
      <c r="Y423">
        <v>2.8532456537996702</v>
      </c>
      <c r="Z423">
        <v>2.5679210884197001</v>
      </c>
      <c r="AA423">
        <v>1.2839605442098501</v>
      </c>
      <c r="AB423">
        <v>0.85597369613990104</v>
      </c>
      <c r="AC423">
        <v>0.64198027210492603</v>
      </c>
      <c r="AD423">
        <v>0.51358421768394003</v>
      </c>
      <c r="AE423">
        <v>0.42798684806995002</v>
      </c>
      <c r="AF423">
        <v>0.36684586977424299</v>
      </c>
      <c r="AG423">
        <v>0.32099013605246302</v>
      </c>
      <c r="AH423">
        <v>0.28532456537996698</v>
      </c>
      <c r="AI423">
        <v>0.25679210884197001</v>
      </c>
    </row>
    <row r="424" spans="1:35">
      <c r="A424">
        <v>4.4999999999999998E-2</v>
      </c>
      <c r="B424">
        <v>4.5</v>
      </c>
      <c r="C424">
        <v>635.89030564651102</v>
      </c>
      <c r="D424">
        <v>529.90858803875994</v>
      </c>
      <c r="E424">
        <v>454.20736117607998</v>
      </c>
      <c r="F424">
        <v>397.43144102907002</v>
      </c>
      <c r="G424">
        <v>353.27239202584002</v>
      </c>
      <c r="H424">
        <v>317.945152823255</v>
      </c>
      <c r="I424">
        <v>158.97257641162699</v>
      </c>
      <c r="J424">
        <v>105.981717607752</v>
      </c>
      <c r="K424">
        <v>79.486288205813906</v>
      </c>
      <c r="L424">
        <v>63.589030564651203</v>
      </c>
      <c r="M424">
        <v>52.990858803876002</v>
      </c>
      <c r="N424">
        <v>45.420736117608001</v>
      </c>
      <c r="O424">
        <v>39.743144102906903</v>
      </c>
      <c r="P424">
        <v>35.327239202583897</v>
      </c>
      <c r="Q424">
        <v>31.794515282325602</v>
      </c>
      <c r="R424">
        <v>15.897257641162801</v>
      </c>
      <c r="S424">
        <v>10.5981717607752</v>
      </c>
      <c r="T424">
        <v>7.9486288205814004</v>
      </c>
      <c r="U424">
        <v>6.3589030564651097</v>
      </c>
      <c r="V424">
        <v>5.2990858803876</v>
      </c>
      <c r="W424">
        <v>4.5420736117607996</v>
      </c>
      <c r="X424">
        <v>3.9743144102907002</v>
      </c>
      <c r="Y424">
        <v>3.5327239202583902</v>
      </c>
      <c r="Z424">
        <v>3.17945152823255</v>
      </c>
      <c r="AA424">
        <v>1.5897257641162701</v>
      </c>
      <c r="AB424">
        <v>1.0598171760775199</v>
      </c>
      <c r="AC424">
        <v>0.79486288205813904</v>
      </c>
      <c r="AD424">
        <v>0.63589030564651206</v>
      </c>
      <c r="AE424">
        <v>0.52990858803875995</v>
      </c>
      <c r="AF424">
        <v>0.45420736117608002</v>
      </c>
      <c r="AG424">
        <v>0.39743144102906902</v>
      </c>
      <c r="AH424">
        <v>0.35327239202583999</v>
      </c>
      <c r="AI424">
        <v>0.31794515282325603</v>
      </c>
    </row>
    <row r="425" spans="1:35">
      <c r="A425">
        <v>4.4999999999999998E-2</v>
      </c>
      <c r="B425">
        <v>4.75</v>
      </c>
      <c r="C425">
        <v>550.03444761868298</v>
      </c>
      <c r="D425">
        <v>458.362039682236</v>
      </c>
      <c r="E425">
        <v>392.88174829905898</v>
      </c>
      <c r="F425">
        <v>343.77152976167702</v>
      </c>
      <c r="G425">
        <v>305.57469312148999</v>
      </c>
      <c r="H425">
        <v>275.01722380934098</v>
      </c>
      <c r="I425">
        <v>137.50861190467</v>
      </c>
      <c r="J425">
        <v>91.6724079364472</v>
      </c>
      <c r="K425">
        <v>68.754305952335301</v>
      </c>
      <c r="L425">
        <v>55.003444761868302</v>
      </c>
      <c r="M425">
        <v>45.8362039682236</v>
      </c>
      <c r="N425">
        <v>39.288174829905898</v>
      </c>
      <c r="O425">
        <v>34.377152976167601</v>
      </c>
      <c r="P425">
        <v>30.557469312148999</v>
      </c>
      <c r="Q425">
        <v>27.501722380934101</v>
      </c>
      <c r="R425">
        <v>13.750861190467001</v>
      </c>
      <c r="S425">
        <v>9.1672407936447105</v>
      </c>
      <c r="T425">
        <v>6.8754305952335404</v>
      </c>
      <c r="U425">
        <v>5.5003444761868296</v>
      </c>
      <c r="V425">
        <v>4.5836203968223499</v>
      </c>
      <c r="W425">
        <v>3.9288174829905902</v>
      </c>
      <c r="X425">
        <v>3.43771529761676</v>
      </c>
      <c r="Y425">
        <v>3.0557469312148999</v>
      </c>
      <c r="Z425">
        <v>2.7501722380934099</v>
      </c>
      <c r="AA425">
        <v>1.3750861190467001</v>
      </c>
      <c r="AB425">
        <v>0.91672407936447198</v>
      </c>
      <c r="AC425">
        <v>0.68754305952335304</v>
      </c>
      <c r="AD425">
        <v>0.55003444761868303</v>
      </c>
      <c r="AE425">
        <v>0.45836203968223499</v>
      </c>
      <c r="AF425">
        <v>0.39288174829905897</v>
      </c>
      <c r="AG425">
        <v>0.34377152976167602</v>
      </c>
      <c r="AH425">
        <v>0.30557469312148999</v>
      </c>
      <c r="AI425">
        <v>0.27501722380934102</v>
      </c>
    </row>
    <row r="426" spans="1:35">
      <c r="A426">
        <v>4.4999999999999998E-2</v>
      </c>
      <c r="B426">
        <v>5</v>
      </c>
      <c r="C426">
        <v>327.59129509604003</v>
      </c>
      <c r="D426">
        <v>272.99274591336598</v>
      </c>
      <c r="E426">
        <v>233.99378221145699</v>
      </c>
      <c r="F426">
        <v>204.744559435024</v>
      </c>
      <c r="G426">
        <v>181.99516394224401</v>
      </c>
      <c r="H426">
        <v>163.79564754802001</v>
      </c>
      <c r="I426">
        <v>81.897823774009893</v>
      </c>
      <c r="J426">
        <v>54.598549182673302</v>
      </c>
      <c r="K426">
        <v>40.948911887005004</v>
      </c>
      <c r="L426">
        <v>32.759129509603902</v>
      </c>
      <c r="M426">
        <v>27.299274591336602</v>
      </c>
      <c r="N426">
        <v>23.3993782211457</v>
      </c>
      <c r="O426">
        <v>20.474455943502399</v>
      </c>
      <c r="P426">
        <v>18.1995163942244</v>
      </c>
      <c r="Q426">
        <v>16.379564754801901</v>
      </c>
      <c r="R426">
        <v>8.1897823774009897</v>
      </c>
      <c r="S426">
        <v>5.4598549182673297</v>
      </c>
      <c r="T426">
        <v>4.0948911887004904</v>
      </c>
      <c r="U426">
        <v>3.2759129509603899</v>
      </c>
      <c r="V426">
        <v>2.72992745913366</v>
      </c>
      <c r="W426">
        <v>2.3399378221145701</v>
      </c>
      <c r="X426">
        <v>2.0474455943502399</v>
      </c>
      <c r="Y426">
        <v>1.81995163942244</v>
      </c>
      <c r="Z426">
        <v>1.6379564754801901</v>
      </c>
      <c r="AA426">
        <v>0.81897823774009904</v>
      </c>
      <c r="AB426">
        <v>0.54598549182673295</v>
      </c>
      <c r="AC426">
        <v>0.40948911887004902</v>
      </c>
      <c r="AD426">
        <v>0.32759129509603901</v>
      </c>
      <c r="AE426">
        <v>0.27299274591336598</v>
      </c>
      <c r="AF426">
        <v>0.233993782211457</v>
      </c>
      <c r="AG426">
        <v>0.20474455943502401</v>
      </c>
      <c r="AH426">
        <v>0.18199516394224399</v>
      </c>
      <c r="AI426">
        <v>0.16379564754801901</v>
      </c>
    </row>
    <row r="427" spans="1:35">
      <c r="A427">
        <v>4.4999999999999998E-2</v>
      </c>
      <c r="B427">
        <v>5.5</v>
      </c>
      <c r="C427">
        <v>308.55179184188898</v>
      </c>
      <c r="D427">
        <v>257.12649320157402</v>
      </c>
      <c r="E427">
        <v>220.39413702991999</v>
      </c>
      <c r="F427">
        <v>192.84486990118</v>
      </c>
      <c r="G427">
        <v>171.417662134382</v>
      </c>
      <c r="H427">
        <v>154.27589592094401</v>
      </c>
      <c r="I427">
        <v>77.137947960472204</v>
      </c>
      <c r="J427">
        <v>51.4252986403148</v>
      </c>
      <c r="K427">
        <v>38.568973980236102</v>
      </c>
      <c r="L427">
        <v>30.855179184188799</v>
      </c>
      <c r="M427">
        <v>25.7126493201574</v>
      </c>
      <c r="N427">
        <v>22.039413702992</v>
      </c>
      <c r="O427">
        <v>19.284486990118001</v>
      </c>
      <c r="P427">
        <v>17.141766213438199</v>
      </c>
      <c r="Q427">
        <v>15.4275895920944</v>
      </c>
      <c r="R427">
        <v>7.7137947960472202</v>
      </c>
      <c r="S427">
        <v>5.1425298640314798</v>
      </c>
      <c r="T427">
        <v>3.8568973980236101</v>
      </c>
      <c r="U427">
        <v>3.0855179184188799</v>
      </c>
      <c r="V427">
        <v>2.5712649320157399</v>
      </c>
      <c r="W427">
        <v>2.2039413702992001</v>
      </c>
      <c r="X427">
        <v>1.9284486990117999</v>
      </c>
      <c r="Y427">
        <v>1.7141766213438201</v>
      </c>
      <c r="Z427">
        <v>1.54275895920944</v>
      </c>
      <c r="AA427">
        <v>0.77137947960472197</v>
      </c>
      <c r="AB427">
        <v>0.51425298640314798</v>
      </c>
      <c r="AC427">
        <v>0.38568973980236099</v>
      </c>
      <c r="AD427">
        <v>0.30855179184188802</v>
      </c>
      <c r="AE427">
        <v>0.25712649320157399</v>
      </c>
      <c r="AF427">
        <v>0.22039413702992</v>
      </c>
      <c r="AG427">
        <v>0.19284486990117999</v>
      </c>
      <c r="AH427">
        <v>0.171417662134382</v>
      </c>
      <c r="AI427">
        <v>0.15427589592094401</v>
      </c>
    </row>
    <row r="428" spans="1:35">
      <c r="A428">
        <v>4.4999999999999998E-2</v>
      </c>
      <c r="B428">
        <v>6</v>
      </c>
      <c r="C428">
        <v>250.63969950896001</v>
      </c>
      <c r="D428">
        <v>208.86641625746699</v>
      </c>
      <c r="E428">
        <v>179.02835679211401</v>
      </c>
      <c r="F428">
        <v>156.64981219309999</v>
      </c>
      <c r="G428">
        <v>139.24427750497799</v>
      </c>
      <c r="H428">
        <v>125.31984975448</v>
      </c>
      <c r="I428">
        <v>62.659924877240101</v>
      </c>
      <c r="J428">
        <v>41.773283251493297</v>
      </c>
      <c r="K428">
        <v>31.329962438620001</v>
      </c>
      <c r="L428">
        <v>25.063969950895999</v>
      </c>
      <c r="M428">
        <v>20.886641625746599</v>
      </c>
      <c r="N428">
        <v>17.9028356792114</v>
      </c>
      <c r="O428">
        <v>15.66498121931</v>
      </c>
      <c r="P428">
        <v>13.9244277504978</v>
      </c>
      <c r="Q428">
        <v>12.531984975447999</v>
      </c>
      <c r="R428">
        <v>6.2659924877239996</v>
      </c>
      <c r="S428">
        <v>4.1773283251493396</v>
      </c>
      <c r="T428">
        <v>3.1329962438619998</v>
      </c>
      <c r="U428">
        <v>2.5063969950896001</v>
      </c>
      <c r="V428">
        <v>2.0886641625746698</v>
      </c>
      <c r="W428">
        <v>1.79028356792114</v>
      </c>
      <c r="X428">
        <v>1.5664981219309999</v>
      </c>
      <c r="Y428">
        <v>1.3924427750497801</v>
      </c>
      <c r="Z428">
        <v>1.2531984975448001</v>
      </c>
      <c r="AA428">
        <v>0.62659924877240103</v>
      </c>
      <c r="AB428">
        <v>0.41773283251493398</v>
      </c>
      <c r="AC428">
        <v>0.31329962438620002</v>
      </c>
      <c r="AD428">
        <v>0.25063969950895998</v>
      </c>
      <c r="AE428">
        <v>0.20886641625746699</v>
      </c>
      <c r="AF428">
        <v>0.17902835679211401</v>
      </c>
      <c r="AG428">
        <v>0.15664981219310001</v>
      </c>
      <c r="AH428">
        <v>0.139244277504978</v>
      </c>
      <c r="AI428">
        <v>0.12531984975447999</v>
      </c>
    </row>
    <row r="429" spans="1:35">
      <c r="A429">
        <v>4.4999999999999998E-2</v>
      </c>
      <c r="B429">
        <v>6.5</v>
      </c>
      <c r="C429">
        <v>265.68923159077798</v>
      </c>
      <c r="D429">
        <v>221.40769299231499</v>
      </c>
      <c r="E429">
        <v>189.778022564841</v>
      </c>
      <c r="F429">
        <v>166.05576974423599</v>
      </c>
      <c r="G429">
        <v>147.60512866154301</v>
      </c>
      <c r="H429">
        <v>132.84461579538899</v>
      </c>
      <c r="I429">
        <v>66.422307897694495</v>
      </c>
      <c r="J429">
        <v>44.281538598463001</v>
      </c>
      <c r="K429">
        <v>33.211153948847198</v>
      </c>
      <c r="L429">
        <v>26.568923159077801</v>
      </c>
      <c r="M429">
        <v>22.140769299231501</v>
      </c>
      <c r="N429">
        <v>18.9778022564841</v>
      </c>
      <c r="O429">
        <v>16.605576974423599</v>
      </c>
      <c r="P429">
        <v>14.760512866154301</v>
      </c>
      <c r="Q429">
        <v>13.284461579538901</v>
      </c>
      <c r="R429">
        <v>6.6422307897694504</v>
      </c>
      <c r="S429">
        <v>4.4281538598462999</v>
      </c>
      <c r="T429">
        <v>3.3211153948847199</v>
      </c>
      <c r="U429">
        <v>2.65689231590778</v>
      </c>
      <c r="V429">
        <v>2.21407692992315</v>
      </c>
      <c r="W429">
        <v>1.89778022564841</v>
      </c>
      <c r="X429">
        <v>1.6605576974423599</v>
      </c>
      <c r="Y429">
        <v>1.4760512866154301</v>
      </c>
      <c r="Z429">
        <v>1.32844615795389</v>
      </c>
      <c r="AA429">
        <v>0.66422307897694599</v>
      </c>
      <c r="AB429">
        <v>0.44281538598462999</v>
      </c>
      <c r="AC429">
        <v>0.332111539488473</v>
      </c>
      <c r="AD429">
        <v>0.26568923159077801</v>
      </c>
      <c r="AE429">
        <v>0.221407692992315</v>
      </c>
      <c r="AF429">
        <v>0.189778022564841</v>
      </c>
      <c r="AG429">
        <v>0.166055769744236</v>
      </c>
      <c r="AH429">
        <v>0.14760512866154299</v>
      </c>
      <c r="AI429">
        <v>0.132844615795389</v>
      </c>
    </row>
    <row r="430" spans="1:35">
      <c r="A430">
        <v>4.4999999999999998E-2</v>
      </c>
      <c r="B430">
        <v>7</v>
      </c>
      <c r="C430">
        <v>240.12497316641401</v>
      </c>
      <c r="D430">
        <v>200.10414430534499</v>
      </c>
      <c r="E430">
        <v>171.51783797600999</v>
      </c>
      <c r="F430">
        <v>150.07810822900899</v>
      </c>
      <c r="G430">
        <v>133.40276287022999</v>
      </c>
      <c r="H430">
        <v>120.062486583207</v>
      </c>
      <c r="I430">
        <v>60.031243291603602</v>
      </c>
      <c r="J430">
        <v>40.020828861069099</v>
      </c>
      <c r="K430">
        <v>30.015621645801801</v>
      </c>
      <c r="L430">
        <v>24.012497316641401</v>
      </c>
      <c r="M430">
        <v>20.0104144305345</v>
      </c>
      <c r="N430">
        <v>17.151783797600999</v>
      </c>
      <c r="O430">
        <v>15.0078108229009</v>
      </c>
      <c r="P430">
        <v>13.340276287023</v>
      </c>
      <c r="Q430">
        <v>12.0062486583207</v>
      </c>
      <c r="R430">
        <v>6.00312432916036</v>
      </c>
      <c r="S430">
        <v>4.0020828861069102</v>
      </c>
      <c r="T430">
        <v>3.00156216458018</v>
      </c>
      <c r="U430">
        <v>2.4012497316641399</v>
      </c>
      <c r="V430">
        <v>2.0010414430534502</v>
      </c>
      <c r="W430">
        <v>1.7151783797600999</v>
      </c>
      <c r="X430">
        <v>1.50078108229009</v>
      </c>
      <c r="Y430">
        <v>1.3340276287023001</v>
      </c>
      <c r="Z430">
        <v>1.20062486583207</v>
      </c>
      <c r="AA430">
        <v>0.60031243291603598</v>
      </c>
      <c r="AB430">
        <v>0.40020828861069102</v>
      </c>
      <c r="AC430">
        <v>0.30015621645801799</v>
      </c>
      <c r="AD430">
        <v>0.24012497316641401</v>
      </c>
      <c r="AE430">
        <v>0.20010414430534501</v>
      </c>
      <c r="AF430">
        <v>0.17151783797601</v>
      </c>
      <c r="AG430">
        <v>0.15007810822900899</v>
      </c>
      <c r="AH430">
        <v>0.13340276287023001</v>
      </c>
      <c r="AI430">
        <v>0.12006248658320701</v>
      </c>
    </row>
    <row r="431" spans="1:35">
      <c r="A431">
        <v>4.4999999999999998E-2</v>
      </c>
      <c r="B431">
        <v>7.5</v>
      </c>
      <c r="C431">
        <v>146.222765753033</v>
      </c>
      <c r="D431">
        <v>121.852304794194</v>
      </c>
      <c r="E431">
        <v>104.444832680738</v>
      </c>
      <c r="F431">
        <v>91.389228595645804</v>
      </c>
      <c r="G431">
        <v>81.234869862796302</v>
      </c>
      <c r="H431">
        <v>73.1113828765167</v>
      </c>
      <c r="I431">
        <v>36.5556914382583</v>
      </c>
      <c r="J431">
        <v>24.370460958838901</v>
      </c>
      <c r="K431">
        <v>18.2778457191291</v>
      </c>
      <c r="L431">
        <v>14.622276575303299</v>
      </c>
      <c r="M431">
        <v>12.185230479419401</v>
      </c>
      <c r="N431">
        <v>10.4444832680738</v>
      </c>
      <c r="O431">
        <v>9.1389228595645893</v>
      </c>
      <c r="P431">
        <v>8.1234869862796302</v>
      </c>
      <c r="Q431">
        <v>7.3111382876516702</v>
      </c>
      <c r="R431">
        <v>3.6555691438258302</v>
      </c>
      <c r="S431">
        <v>2.4370460958838902</v>
      </c>
      <c r="T431">
        <v>1.82778457191291</v>
      </c>
      <c r="U431">
        <v>1.4622276575303299</v>
      </c>
      <c r="V431">
        <v>1.21852304794194</v>
      </c>
      <c r="W431">
        <v>1.0444483268073801</v>
      </c>
      <c r="X431">
        <v>0.91389228595645899</v>
      </c>
      <c r="Y431">
        <v>0.812348698627963</v>
      </c>
      <c r="Z431">
        <v>0.73111382876516695</v>
      </c>
      <c r="AA431">
        <v>0.36555691438258298</v>
      </c>
      <c r="AB431">
        <v>0.24370460958838899</v>
      </c>
      <c r="AC431">
        <v>0.18277845719129099</v>
      </c>
      <c r="AD431">
        <v>0.146222765753033</v>
      </c>
      <c r="AE431">
        <v>0.121852304794194</v>
      </c>
      <c r="AF431">
        <v>0.104444832680738</v>
      </c>
      <c r="AG431">
        <v>9.1389228595645897E-2</v>
      </c>
      <c r="AH431">
        <v>8.1234869862796294E-2</v>
      </c>
      <c r="AI431">
        <v>7.3111382876516695E-2</v>
      </c>
    </row>
    <row r="432" spans="1:35">
      <c r="A432">
        <v>4.4999999999999998E-2</v>
      </c>
      <c r="B432">
        <v>8</v>
      </c>
      <c r="C432">
        <v>107.628668690201</v>
      </c>
      <c r="D432">
        <v>89.690557241834895</v>
      </c>
      <c r="E432">
        <v>76.877620493001302</v>
      </c>
      <c r="F432">
        <v>67.267917931376104</v>
      </c>
      <c r="G432">
        <v>59.793704827889897</v>
      </c>
      <c r="H432">
        <v>53.814334345100903</v>
      </c>
      <c r="I432">
        <v>26.907167172550398</v>
      </c>
      <c r="J432">
        <v>17.9381114483669</v>
      </c>
      <c r="K432">
        <v>13.453583586275199</v>
      </c>
      <c r="L432">
        <v>10.762866869020099</v>
      </c>
      <c r="M432">
        <v>8.9690557241834803</v>
      </c>
      <c r="N432">
        <v>7.6877620493001304</v>
      </c>
      <c r="O432">
        <v>6.7267917931376102</v>
      </c>
      <c r="P432">
        <v>5.9793704827889904</v>
      </c>
      <c r="Q432">
        <v>5.3814334345100896</v>
      </c>
      <c r="R432">
        <v>2.6907167172550399</v>
      </c>
      <c r="S432">
        <v>1.79381114483669</v>
      </c>
      <c r="T432">
        <v>1.34535835862752</v>
      </c>
      <c r="U432">
        <v>1.07628668690201</v>
      </c>
      <c r="V432">
        <v>0.89690557241834901</v>
      </c>
      <c r="W432">
        <v>0.76877620493001297</v>
      </c>
      <c r="X432">
        <v>0.67267917931376098</v>
      </c>
      <c r="Y432">
        <v>0.59793704827889904</v>
      </c>
      <c r="Z432">
        <v>0.538143343451009</v>
      </c>
      <c r="AA432">
        <v>0.269071671725504</v>
      </c>
      <c r="AB432">
        <v>0.179381114483669</v>
      </c>
      <c r="AC432">
        <v>0.134535835862752</v>
      </c>
      <c r="AD432">
        <v>0.107628668690201</v>
      </c>
      <c r="AE432">
        <v>8.9690557241834806E-2</v>
      </c>
      <c r="AF432">
        <v>7.68776204930013E-2</v>
      </c>
      <c r="AG432">
        <v>6.7267917931376098E-2</v>
      </c>
      <c r="AH432">
        <v>5.9793704827889899E-2</v>
      </c>
      <c r="AI432">
        <v>5.3814334345100898E-2</v>
      </c>
    </row>
    <row r="433" spans="1:35">
      <c r="A433">
        <v>4.4999999999999998E-2</v>
      </c>
      <c r="B433">
        <v>8.5</v>
      </c>
      <c r="C433">
        <v>112.657064600173</v>
      </c>
      <c r="D433">
        <v>93.880887166811405</v>
      </c>
      <c r="E433">
        <v>80.469331857266894</v>
      </c>
      <c r="F433">
        <v>70.410665375108493</v>
      </c>
      <c r="G433">
        <v>62.587258111207497</v>
      </c>
      <c r="H433">
        <v>56.328532300086799</v>
      </c>
      <c r="I433">
        <v>28.1642661500434</v>
      </c>
      <c r="J433">
        <v>18.7761774333622</v>
      </c>
      <c r="K433">
        <v>14.0821330750217</v>
      </c>
      <c r="L433">
        <v>11.2657064600173</v>
      </c>
      <c r="M433">
        <v>9.3880887166811409</v>
      </c>
      <c r="N433">
        <v>8.0469331857266901</v>
      </c>
      <c r="O433">
        <v>7.0410665375108499</v>
      </c>
      <c r="P433">
        <v>6.2587258111207502</v>
      </c>
      <c r="Q433">
        <v>5.6328532300086804</v>
      </c>
      <c r="R433">
        <v>2.8164266150043402</v>
      </c>
      <c r="S433">
        <v>1.87761774333622</v>
      </c>
      <c r="T433">
        <v>1.4082133075021701</v>
      </c>
      <c r="U433">
        <v>1.12657064600173</v>
      </c>
      <c r="V433">
        <v>0.938808871668114</v>
      </c>
      <c r="W433">
        <v>0.80469331857266901</v>
      </c>
      <c r="X433">
        <v>0.70410665375108505</v>
      </c>
      <c r="Y433">
        <v>0.625872581112076</v>
      </c>
      <c r="Z433">
        <v>0.56328532300086798</v>
      </c>
      <c r="AA433">
        <v>0.28164266150043399</v>
      </c>
      <c r="AB433">
        <v>0.18776177433362201</v>
      </c>
      <c r="AC433">
        <v>0.14082133075021699</v>
      </c>
      <c r="AD433">
        <v>0.112657064600173</v>
      </c>
      <c r="AE433">
        <v>9.3880887166811394E-2</v>
      </c>
      <c r="AF433">
        <v>8.0469331857266901E-2</v>
      </c>
      <c r="AG433">
        <v>7.0410665375108497E-2</v>
      </c>
      <c r="AH433">
        <v>6.2587258111207494E-2</v>
      </c>
      <c r="AI433">
        <v>5.6328532300086803E-2</v>
      </c>
    </row>
    <row r="434" spans="1:35">
      <c r="A434">
        <v>4.4999999999999998E-2</v>
      </c>
      <c r="B434">
        <v>9</v>
      </c>
      <c r="C434">
        <v>98.030096421718397</v>
      </c>
      <c r="D434">
        <v>81.691747018098596</v>
      </c>
      <c r="E434">
        <v>70.021497444084503</v>
      </c>
      <c r="F434">
        <v>61.268810263573997</v>
      </c>
      <c r="G434">
        <v>54.461164678732402</v>
      </c>
      <c r="H434">
        <v>49.015048210859199</v>
      </c>
      <c r="I434">
        <v>24.507524105429599</v>
      </c>
      <c r="J434">
        <v>16.338349403619699</v>
      </c>
      <c r="K434">
        <v>12.2537620527148</v>
      </c>
      <c r="L434">
        <v>9.8030096421718405</v>
      </c>
      <c r="M434">
        <v>8.1691747018098599</v>
      </c>
      <c r="N434">
        <v>7.0021497444084497</v>
      </c>
      <c r="O434">
        <v>6.1268810263573998</v>
      </c>
      <c r="P434">
        <v>5.4461164678732397</v>
      </c>
      <c r="Q434">
        <v>4.9015048210859202</v>
      </c>
      <c r="R434">
        <v>2.4507524105429601</v>
      </c>
      <c r="S434">
        <v>1.6338349403619701</v>
      </c>
      <c r="T434">
        <v>1.2253762052714801</v>
      </c>
      <c r="U434">
        <v>0.98030096421718405</v>
      </c>
      <c r="V434">
        <v>0.81691747018098604</v>
      </c>
      <c r="W434">
        <v>0.70021497444084502</v>
      </c>
      <c r="X434">
        <v>0.61268810263574003</v>
      </c>
      <c r="Y434">
        <v>0.54461164678732399</v>
      </c>
      <c r="Z434">
        <v>0.49015048210859202</v>
      </c>
      <c r="AA434">
        <v>0.24507524105429601</v>
      </c>
      <c r="AB434">
        <v>0.16338349403619701</v>
      </c>
      <c r="AC434">
        <v>0.12253762052714801</v>
      </c>
      <c r="AD434">
        <v>9.8030096421718393E-2</v>
      </c>
      <c r="AE434">
        <v>8.1691747018098698E-2</v>
      </c>
      <c r="AF434">
        <v>7.0021497444084493E-2</v>
      </c>
      <c r="AG434">
        <v>6.1268810263574003E-2</v>
      </c>
      <c r="AH434">
        <v>5.4461164678732403E-2</v>
      </c>
      <c r="AI434">
        <v>4.9015048210859197E-2</v>
      </c>
    </row>
    <row r="435" spans="1:35">
      <c r="A435">
        <v>4.4999999999999998E-2</v>
      </c>
      <c r="B435">
        <v>9.5</v>
      </c>
      <c r="C435">
        <v>92.222256550724495</v>
      </c>
      <c r="D435">
        <v>76.851880458937103</v>
      </c>
      <c r="E435">
        <v>65.873040393374595</v>
      </c>
      <c r="F435">
        <v>57.638910344202799</v>
      </c>
      <c r="G435">
        <v>51.234586972624697</v>
      </c>
      <c r="H435">
        <v>46.111128275362198</v>
      </c>
      <c r="I435">
        <v>23.055564137681099</v>
      </c>
      <c r="J435">
        <v>15.370376091787399</v>
      </c>
      <c r="K435">
        <v>11.5277820688405</v>
      </c>
      <c r="L435">
        <v>9.2222256550724495</v>
      </c>
      <c r="M435">
        <v>7.6851880458937103</v>
      </c>
      <c r="N435">
        <v>6.5873040393374698</v>
      </c>
      <c r="O435">
        <v>5.7638910344202801</v>
      </c>
      <c r="P435">
        <v>5.1234586972624703</v>
      </c>
      <c r="Q435">
        <v>4.6111128275362203</v>
      </c>
      <c r="R435">
        <v>2.3055564137681102</v>
      </c>
      <c r="S435">
        <v>1.5370376091787401</v>
      </c>
      <c r="T435">
        <v>1.15277820688405</v>
      </c>
      <c r="U435">
        <v>0.92222256550724502</v>
      </c>
      <c r="V435">
        <v>0.76851880458937105</v>
      </c>
      <c r="W435">
        <v>0.65873040393374704</v>
      </c>
      <c r="X435">
        <v>0.57638910344202798</v>
      </c>
      <c r="Y435">
        <v>0.51234586972624696</v>
      </c>
      <c r="Z435">
        <v>0.46111128275362201</v>
      </c>
      <c r="AA435">
        <v>0.230555641376811</v>
      </c>
      <c r="AB435">
        <v>0.15370376091787399</v>
      </c>
      <c r="AC435">
        <v>0.115277820688405</v>
      </c>
      <c r="AD435">
        <v>9.2222256550724496E-2</v>
      </c>
      <c r="AE435">
        <v>7.6851880458937094E-2</v>
      </c>
      <c r="AF435">
        <v>6.5873040393374604E-2</v>
      </c>
      <c r="AG435">
        <v>5.76389103442028E-2</v>
      </c>
      <c r="AH435">
        <v>5.1234586972624702E-2</v>
      </c>
      <c r="AI435">
        <v>4.61111282753622E-2</v>
      </c>
    </row>
    <row r="436" spans="1:35">
      <c r="A436">
        <v>4.4999999999999998E-2</v>
      </c>
      <c r="B436">
        <v>10</v>
      </c>
      <c r="C436">
        <v>86.559088049723002</v>
      </c>
      <c r="D436">
        <v>72.132573374769095</v>
      </c>
      <c r="E436">
        <v>61.827920035516399</v>
      </c>
      <c r="F436">
        <v>54.0994300310768</v>
      </c>
      <c r="G436">
        <v>48.088382249845999</v>
      </c>
      <c r="H436">
        <v>43.279544024861501</v>
      </c>
      <c r="I436">
        <v>21.639772012430701</v>
      </c>
      <c r="J436">
        <v>14.4265146749538</v>
      </c>
      <c r="K436">
        <v>10.819886006215301</v>
      </c>
      <c r="L436">
        <v>8.6559088049722899</v>
      </c>
      <c r="M436">
        <v>7.21325733747691</v>
      </c>
      <c r="N436">
        <v>6.1827920035516399</v>
      </c>
      <c r="O436">
        <v>5.4099430031076796</v>
      </c>
      <c r="P436">
        <v>4.8088382249845996</v>
      </c>
      <c r="Q436">
        <v>4.3279544024861396</v>
      </c>
      <c r="R436">
        <v>2.1639772012430698</v>
      </c>
      <c r="S436">
        <v>1.4426514674953801</v>
      </c>
      <c r="T436">
        <v>1.08198860062153</v>
      </c>
      <c r="U436">
        <v>0.86559088049722899</v>
      </c>
      <c r="V436">
        <v>0.72132573374769104</v>
      </c>
      <c r="W436">
        <v>0.61827920035516404</v>
      </c>
      <c r="X436">
        <v>0.54099430031076801</v>
      </c>
      <c r="Y436">
        <v>0.48088382249846101</v>
      </c>
      <c r="Z436">
        <v>0.43279544024861399</v>
      </c>
      <c r="AA436">
        <v>0.216397720124307</v>
      </c>
      <c r="AB436">
        <v>0.144265146749538</v>
      </c>
      <c r="AC436">
        <v>0.108198860062153</v>
      </c>
      <c r="AD436">
        <v>8.6559088049722899E-2</v>
      </c>
      <c r="AE436">
        <v>7.2132573374769096E-2</v>
      </c>
      <c r="AF436">
        <v>6.1827920035516397E-2</v>
      </c>
      <c r="AG436">
        <v>5.4099430031076798E-2</v>
      </c>
      <c r="AH436">
        <v>4.8088382249846101E-2</v>
      </c>
      <c r="AI436">
        <v>4.3279544024861401E-2</v>
      </c>
    </row>
    <row r="437" spans="1:35">
      <c r="A437">
        <v>4.4999999999999998E-2</v>
      </c>
      <c r="B437">
        <v>12</v>
      </c>
      <c r="C437">
        <v>66.6627801673676</v>
      </c>
      <c r="D437">
        <v>55.5523168061397</v>
      </c>
      <c r="E437">
        <v>47.616271548119698</v>
      </c>
      <c r="F437">
        <v>41.6642376046048</v>
      </c>
      <c r="G437">
        <v>37.0348778707598</v>
      </c>
      <c r="H437">
        <v>33.3313900836838</v>
      </c>
      <c r="I437">
        <v>16.6656950418419</v>
      </c>
      <c r="J437">
        <v>11.1104633612279</v>
      </c>
      <c r="K437">
        <v>8.33284752092095</v>
      </c>
      <c r="L437">
        <v>6.6662780167367597</v>
      </c>
      <c r="M437">
        <v>5.5552316806139697</v>
      </c>
      <c r="N437">
        <v>4.7616271548119702</v>
      </c>
      <c r="O437">
        <v>4.1664237604604804</v>
      </c>
      <c r="P437">
        <v>3.7034877870759799</v>
      </c>
      <c r="Q437">
        <v>3.3331390083683798</v>
      </c>
      <c r="R437">
        <v>1.6665695041841899</v>
      </c>
      <c r="S437">
        <v>1.11104633612279</v>
      </c>
      <c r="T437">
        <v>0.83328475209209496</v>
      </c>
      <c r="U437">
        <v>0.66662780167367597</v>
      </c>
      <c r="V437">
        <v>0.55552316806139701</v>
      </c>
      <c r="W437">
        <v>0.47616271548119699</v>
      </c>
      <c r="X437">
        <v>0.41664237604604698</v>
      </c>
      <c r="Y437">
        <v>0.37034877870759803</v>
      </c>
      <c r="Z437">
        <v>0.33331390083683798</v>
      </c>
      <c r="AA437">
        <v>0.16665695041841899</v>
      </c>
      <c r="AB437">
        <v>0.111104633612279</v>
      </c>
      <c r="AC437">
        <v>8.3328475209209593E-2</v>
      </c>
      <c r="AD437">
        <v>6.6662780167367597E-2</v>
      </c>
      <c r="AE437">
        <v>5.5552316806139701E-2</v>
      </c>
      <c r="AF437">
        <v>4.7616271548119697E-2</v>
      </c>
      <c r="AG437">
        <v>4.1664237604604797E-2</v>
      </c>
      <c r="AH437">
        <v>3.7034877870759798E-2</v>
      </c>
      <c r="AI437">
        <v>3.3331390083683798E-2</v>
      </c>
    </row>
    <row r="438" spans="1:35">
      <c r="A438">
        <v>4.4999999999999998E-2</v>
      </c>
      <c r="B438">
        <v>14</v>
      </c>
      <c r="C438">
        <v>52.062980148945201</v>
      </c>
      <c r="D438">
        <v>43.3858167907877</v>
      </c>
      <c r="E438">
        <v>37.187842963532297</v>
      </c>
      <c r="F438">
        <v>32.5393625930908</v>
      </c>
      <c r="G438">
        <v>28.923877860525099</v>
      </c>
      <c r="H438">
        <v>26.0314900744726</v>
      </c>
      <c r="I438">
        <v>13.0157450372363</v>
      </c>
      <c r="J438">
        <v>8.6771633581575394</v>
      </c>
      <c r="K438">
        <v>6.5078725186181599</v>
      </c>
      <c r="L438">
        <v>5.2062980148945197</v>
      </c>
      <c r="M438">
        <v>4.3385816790787697</v>
      </c>
      <c r="N438">
        <v>3.7187842963532298</v>
      </c>
      <c r="O438">
        <v>3.2539362593090799</v>
      </c>
      <c r="P438">
        <v>2.89238778605251</v>
      </c>
      <c r="Q438">
        <v>2.6031490074472599</v>
      </c>
      <c r="R438">
        <v>1.3015745037236299</v>
      </c>
      <c r="S438">
        <v>0.86771633581575502</v>
      </c>
      <c r="T438">
        <v>0.65078725186181596</v>
      </c>
      <c r="U438">
        <v>0.52062980148945204</v>
      </c>
      <c r="V438">
        <v>0.43385816790787701</v>
      </c>
      <c r="W438">
        <v>0.37187842963532303</v>
      </c>
      <c r="X438">
        <v>0.32539362593090798</v>
      </c>
      <c r="Y438">
        <v>0.28923877860525099</v>
      </c>
      <c r="Z438">
        <v>0.26031490074472602</v>
      </c>
      <c r="AA438">
        <v>0.13015745037236301</v>
      </c>
      <c r="AB438">
        <v>8.67716335815754E-2</v>
      </c>
      <c r="AC438">
        <v>6.5078725186181602E-2</v>
      </c>
      <c r="AD438">
        <v>5.2062980148945198E-2</v>
      </c>
      <c r="AE438">
        <v>4.33858167907877E-2</v>
      </c>
      <c r="AF438">
        <v>3.7187842963532301E-2</v>
      </c>
      <c r="AG438">
        <v>3.2539362593090801E-2</v>
      </c>
      <c r="AH438">
        <v>2.89238778605251E-2</v>
      </c>
      <c r="AI438">
        <v>2.6031490074472599E-2</v>
      </c>
    </row>
    <row r="439" spans="1:35">
      <c r="A439">
        <v>4.4999999999999998E-2</v>
      </c>
      <c r="B439">
        <v>16</v>
      </c>
      <c r="C439">
        <v>33.614606471552399</v>
      </c>
      <c r="D439">
        <v>28.012172059627002</v>
      </c>
      <c r="E439">
        <v>24.010433193966001</v>
      </c>
      <c r="F439">
        <v>21.009129044720201</v>
      </c>
      <c r="G439">
        <v>18.674781373084599</v>
      </c>
      <c r="H439">
        <v>16.8073032357762</v>
      </c>
      <c r="I439">
        <v>8.4036516178880998</v>
      </c>
      <c r="J439">
        <v>5.6024344119254001</v>
      </c>
      <c r="K439">
        <v>4.2018258089440499</v>
      </c>
      <c r="L439">
        <v>3.3614606471552402</v>
      </c>
      <c r="M439">
        <v>2.8012172059627001</v>
      </c>
      <c r="N439">
        <v>2.4010433193965999</v>
      </c>
      <c r="O439">
        <v>2.1009129044720201</v>
      </c>
      <c r="P439">
        <v>1.8674781373084599</v>
      </c>
      <c r="Q439">
        <v>1.6807303235776201</v>
      </c>
      <c r="R439">
        <v>0.84036516178881004</v>
      </c>
      <c r="S439">
        <v>0.56024344119253999</v>
      </c>
      <c r="T439">
        <v>0.42018258089440502</v>
      </c>
      <c r="U439">
        <v>0.336146064715524</v>
      </c>
      <c r="V439">
        <v>0.28012172059627</v>
      </c>
      <c r="W439">
        <v>0.24010433193965999</v>
      </c>
      <c r="X439">
        <v>0.21009129044720201</v>
      </c>
      <c r="Y439">
        <v>0.18674781373084601</v>
      </c>
      <c r="Z439">
        <v>0.168073032357762</v>
      </c>
      <c r="AA439">
        <v>8.4036516178880999E-2</v>
      </c>
      <c r="AB439">
        <v>5.6024344119253999E-2</v>
      </c>
      <c r="AC439">
        <v>4.2018258089440499E-2</v>
      </c>
      <c r="AD439">
        <v>3.36146064715524E-2</v>
      </c>
      <c r="AE439">
        <v>2.8012172059627E-2</v>
      </c>
      <c r="AF439">
        <v>2.4010433193966001E-2</v>
      </c>
      <c r="AG439">
        <v>2.1009129044720201E-2</v>
      </c>
      <c r="AH439">
        <v>1.8674781373084599E-2</v>
      </c>
      <c r="AI439">
        <v>1.68073032357762E-2</v>
      </c>
    </row>
    <row r="440" spans="1:35">
      <c r="A440">
        <v>4.4999999999999998E-2</v>
      </c>
      <c r="B440">
        <v>18</v>
      </c>
      <c r="C440">
        <v>28.0460742617663</v>
      </c>
      <c r="D440">
        <v>23.3717285514719</v>
      </c>
      <c r="E440">
        <v>20.032910186975901</v>
      </c>
      <c r="F440">
        <v>17.528796413603899</v>
      </c>
      <c r="G440">
        <v>15.581152367647899</v>
      </c>
      <c r="H440">
        <v>14.0230371308831</v>
      </c>
      <c r="I440">
        <v>7.0115185654415804</v>
      </c>
      <c r="J440">
        <v>4.6743457102943902</v>
      </c>
      <c r="K440">
        <v>3.5057592827207902</v>
      </c>
      <c r="L440">
        <v>2.8046074261766298</v>
      </c>
      <c r="M440">
        <v>2.3371728551471902</v>
      </c>
      <c r="N440">
        <v>2.0032910186975901</v>
      </c>
      <c r="O440">
        <v>1.75287964136039</v>
      </c>
      <c r="P440">
        <v>1.5581152367647899</v>
      </c>
      <c r="Q440">
        <v>1.40230371308831</v>
      </c>
      <c r="R440">
        <v>0.70115185654415801</v>
      </c>
      <c r="S440">
        <v>0.46743457102943903</v>
      </c>
      <c r="T440">
        <v>0.35057592827207901</v>
      </c>
      <c r="U440">
        <v>0.28046074261766302</v>
      </c>
      <c r="V440">
        <v>0.23371728551471899</v>
      </c>
      <c r="W440">
        <v>0.200329101869759</v>
      </c>
      <c r="X440">
        <v>0.175287964136039</v>
      </c>
      <c r="Y440">
        <v>0.15581152367647899</v>
      </c>
      <c r="Z440">
        <v>0.14023037130883101</v>
      </c>
      <c r="AA440">
        <v>7.0115185654415907E-2</v>
      </c>
      <c r="AB440">
        <v>4.6743457102943899E-2</v>
      </c>
      <c r="AC440">
        <v>3.5057592827207898E-2</v>
      </c>
      <c r="AD440">
        <v>2.80460742617663E-2</v>
      </c>
      <c r="AE440">
        <v>2.3371728551471901E-2</v>
      </c>
      <c r="AF440">
        <v>2.0032910186975901E-2</v>
      </c>
      <c r="AG440">
        <v>1.75287964136039E-2</v>
      </c>
      <c r="AH440">
        <v>1.5581152367647901E-2</v>
      </c>
      <c r="AI440">
        <v>1.40230371308831E-2</v>
      </c>
    </row>
    <row r="441" spans="1:35">
      <c r="A441">
        <v>4.4999999999999998E-2</v>
      </c>
      <c r="B441">
        <v>20</v>
      </c>
      <c r="C441">
        <v>23.004651753618202</v>
      </c>
      <c r="D441">
        <v>19.170543128015101</v>
      </c>
      <c r="E441">
        <v>16.4318941097272</v>
      </c>
      <c r="F441">
        <v>14.3779073460113</v>
      </c>
      <c r="G441">
        <v>12.7803620853434</v>
      </c>
      <c r="H441">
        <v>11.502325876809101</v>
      </c>
      <c r="I441">
        <v>5.7511629384045504</v>
      </c>
      <c r="J441">
        <v>3.8341086256030299</v>
      </c>
      <c r="K441">
        <v>2.8755814692022699</v>
      </c>
      <c r="L441">
        <v>2.3004651753618202</v>
      </c>
      <c r="M441">
        <v>1.9170543128015101</v>
      </c>
      <c r="N441">
        <v>1.6431894109727201</v>
      </c>
      <c r="O441">
        <v>1.43779073460113</v>
      </c>
      <c r="P441">
        <v>1.27803620853434</v>
      </c>
      <c r="Q441">
        <v>1.1502325876809101</v>
      </c>
      <c r="R441">
        <v>0.57511629384045404</v>
      </c>
      <c r="S441">
        <v>0.38341086256030299</v>
      </c>
      <c r="T441">
        <v>0.28755814692022702</v>
      </c>
      <c r="U441">
        <v>0.23004651753618199</v>
      </c>
      <c r="V441">
        <v>0.191705431280151</v>
      </c>
      <c r="W441">
        <v>0.16431894109727199</v>
      </c>
      <c r="X441">
        <v>0.14377907346011301</v>
      </c>
      <c r="Y441">
        <v>0.127803620853434</v>
      </c>
      <c r="Z441">
        <v>0.115023258768091</v>
      </c>
      <c r="AA441">
        <v>5.7511629384045498E-2</v>
      </c>
      <c r="AB441">
        <v>3.8341086256030298E-2</v>
      </c>
      <c r="AC441">
        <v>2.8755814692022701E-2</v>
      </c>
      <c r="AD441">
        <v>2.30046517536182E-2</v>
      </c>
      <c r="AE441">
        <v>1.91705431280151E-2</v>
      </c>
      <c r="AF441">
        <v>1.6431894109727199E-2</v>
      </c>
      <c r="AG441">
        <v>1.43779073460113E-2</v>
      </c>
      <c r="AH441">
        <v>1.2780362085343401E-2</v>
      </c>
      <c r="AI441">
        <v>1.15023258768091E-2</v>
      </c>
    </row>
    <row r="442" spans="1:35">
      <c r="A442">
        <v>4.4999999999999998E-2</v>
      </c>
      <c r="B442">
        <v>25</v>
      </c>
      <c r="C442">
        <v>13.5861595689809</v>
      </c>
      <c r="D442">
        <v>11.3217996408174</v>
      </c>
      <c r="E442">
        <v>9.7043996921292397</v>
      </c>
      <c r="F442">
        <v>8.4913497306130896</v>
      </c>
      <c r="G442">
        <v>7.5478664272116296</v>
      </c>
      <c r="H442">
        <v>6.7930797844904696</v>
      </c>
      <c r="I442">
        <v>3.3965398922452299</v>
      </c>
      <c r="J442">
        <v>2.2643599281634899</v>
      </c>
      <c r="K442">
        <v>1.6982699461226101</v>
      </c>
      <c r="L442">
        <v>1.35861595689809</v>
      </c>
      <c r="M442">
        <v>1.13217996408174</v>
      </c>
      <c r="N442">
        <v>0.97043996921292497</v>
      </c>
      <c r="O442">
        <v>0.84913497306130803</v>
      </c>
      <c r="P442">
        <v>0.75478664272116303</v>
      </c>
      <c r="Q442">
        <v>0.679307978449047</v>
      </c>
      <c r="R442">
        <v>0.339653989224523</v>
      </c>
      <c r="S442">
        <v>0.22643599281634899</v>
      </c>
      <c r="T442">
        <v>0.169826994612261</v>
      </c>
      <c r="U442">
        <v>0.13586159568980899</v>
      </c>
      <c r="V442">
        <v>0.113217996408174</v>
      </c>
      <c r="W442">
        <v>9.7043996921292397E-2</v>
      </c>
      <c r="X442">
        <v>8.4913497306130806E-2</v>
      </c>
      <c r="Y442">
        <v>7.5478664272116303E-2</v>
      </c>
      <c r="Z442">
        <v>6.7930797844904703E-2</v>
      </c>
      <c r="AA442">
        <v>3.3965398922452303E-2</v>
      </c>
      <c r="AB442">
        <v>2.26435992816349E-2</v>
      </c>
      <c r="AC442">
        <v>1.6982699461226099E-2</v>
      </c>
      <c r="AD442">
        <v>1.3586159568980899E-2</v>
      </c>
      <c r="AE442">
        <v>1.13217996408174E-2</v>
      </c>
      <c r="AF442">
        <v>9.70439969212924E-3</v>
      </c>
      <c r="AG442">
        <v>8.4913497306130792E-3</v>
      </c>
      <c r="AH442">
        <v>7.5478664272116301E-3</v>
      </c>
      <c r="AI442">
        <v>6.7930797844904696E-3</v>
      </c>
    </row>
    <row r="443" spans="1:35">
      <c r="A443">
        <v>4.4999999999999998E-2</v>
      </c>
      <c r="B443">
        <v>30</v>
      </c>
      <c r="C443">
        <v>8.7281460501255594</v>
      </c>
      <c r="D443">
        <v>7.2734550417712898</v>
      </c>
      <c r="E443">
        <v>6.2343900358039699</v>
      </c>
      <c r="F443">
        <v>5.4550912813284702</v>
      </c>
      <c r="G443">
        <v>4.8489700278475301</v>
      </c>
      <c r="H443">
        <v>4.3640730250627797</v>
      </c>
      <c r="I443">
        <v>2.1820365125313899</v>
      </c>
      <c r="J443">
        <v>1.4546910083542599</v>
      </c>
      <c r="K443">
        <v>1.09101825626569</v>
      </c>
      <c r="L443">
        <v>0.87281460501255503</v>
      </c>
      <c r="M443">
        <v>0.72734550417712995</v>
      </c>
      <c r="N443">
        <v>0.62343900358039706</v>
      </c>
      <c r="O443">
        <v>0.54550912813284702</v>
      </c>
      <c r="P443">
        <v>0.48489700278475301</v>
      </c>
      <c r="Q443">
        <v>0.43640730250627802</v>
      </c>
      <c r="R443">
        <v>0.21820365125313801</v>
      </c>
      <c r="S443">
        <v>0.145469100835426</v>
      </c>
      <c r="T443">
        <v>0.109101825626569</v>
      </c>
      <c r="U443">
        <v>8.7281460501255598E-2</v>
      </c>
      <c r="V443">
        <v>7.2734550417712998E-2</v>
      </c>
      <c r="W443">
        <v>6.2343900358039703E-2</v>
      </c>
      <c r="X443">
        <v>5.4550912813284697E-2</v>
      </c>
      <c r="Y443">
        <v>4.8489700278475302E-2</v>
      </c>
      <c r="Z443">
        <v>4.3640730250627799E-2</v>
      </c>
      <c r="AA443">
        <v>2.1820365125313899E-2</v>
      </c>
      <c r="AB443">
        <v>1.45469100835426E-2</v>
      </c>
      <c r="AC443">
        <v>1.0910182562656899E-2</v>
      </c>
      <c r="AD443">
        <v>8.7281460501255608E-3</v>
      </c>
      <c r="AE443">
        <v>7.2734550417712998E-3</v>
      </c>
      <c r="AF443">
        <v>6.2343900358039703E-3</v>
      </c>
      <c r="AG443">
        <v>5.4550912813284697E-3</v>
      </c>
      <c r="AH443">
        <v>4.84897002784753E-3</v>
      </c>
      <c r="AI443">
        <v>4.3640730250627804E-3</v>
      </c>
    </row>
    <row r="444" spans="1:35">
      <c r="A444">
        <v>4.4999999999999998E-2</v>
      </c>
      <c r="B444">
        <v>35</v>
      </c>
      <c r="C444">
        <v>6.3562713105161901</v>
      </c>
      <c r="D444">
        <v>5.29689275876349</v>
      </c>
      <c r="E444">
        <v>4.5401937932258498</v>
      </c>
      <c r="F444">
        <v>3.9726695690726199</v>
      </c>
      <c r="G444">
        <v>3.5312618391756598</v>
      </c>
      <c r="H444">
        <v>3.1781356552580902</v>
      </c>
      <c r="I444">
        <v>1.58906782762904</v>
      </c>
      <c r="J444">
        <v>1.0593785517526899</v>
      </c>
      <c r="K444">
        <v>0.79453391381452398</v>
      </c>
      <c r="L444">
        <v>0.63562713105161905</v>
      </c>
      <c r="M444">
        <v>0.52968927587634895</v>
      </c>
      <c r="N444">
        <v>0.45401937932258501</v>
      </c>
      <c r="O444">
        <v>0.39726695690726199</v>
      </c>
      <c r="P444">
        <v>0.35312618391756601</v>
      </c>
      <c r="Q444">
        <v>0.31781356552581003</v>
      </c>
      <c r="R444">
        <v>0.15890678276290501</v>
      </c>
      <c r="S444">
        <v>0.10593785517526901</v>
      </c>
      <c r="T444">
        <v>7.9453391381452396E-2</v>
      </c>
      <c r="U444">
        <v>6.35627131051619E-2</v>
      </c>
      <c r="V444">
        <v>5.2968927587634898E-2</v>
      </c>
      <c r="W444">
        <v>4.5401937932258503E-2</v>
      </c>
      <c r="X444">
        <v>3.9726695690726198E-2</v>
      </c>
      <c r="Y444">
        <v>3.5312618391756603E-2</v>
      </c>
      <c r="Z444">
        <v>3.1781356552580901E-2</v>
      </c>
      <c r="AA444">
        <v>1.5890678276290399E-2</v>
      </c>
      <c r="AB444">
        <v>1.0593785517526899E-2</v>
      </c>
      <c r="AC444">
        <v>7.9453391381452392E-3</v>
      </c>
      <c r="AD444">
        <v>6.3562713105161902E-3</v>
      </c>
      <c r="AE444">
        <v>5.2968927587634896E-3</v>
      </c>
      <c r="AF444">
        <v>4.5401937932258501E-3</v>
      </c>
      <c r="AG444">
        <v>3.9726695690726196E-3</v>
      </c>
      <c r="AH444">
        <v>3.5312618391756599E-3</v>
      </c>
      <c r="AI444">
        <v>3.1781356552580899E-3</v>
      </c>
    </row>
    <row r="445" spans="1:35">
      <c r="A445">
        <v>4.4999999999999998E-2</v>
      </c>
      <c r="B445">
        <v>40</v>
      </c>
      <c r="C445">
        <v>4.8389851702847198</v>
      </c>
      <c r="D445">
        <v>4.0324876419039297</v>
      </c>
      <c r="E445">
        <v>3.4564179787747999</v>
      </c>
      <c r="F445">
        <v>3.0243657314279502</v>
      </c>
      <c r="G445">
        <v>2.6883250946026198</v>
      </c>
      <c r="H445">
        <v>2.4194925851423599</v>
      </c>
      <c r="I445">
        <v>1.2097462925711799</v>
      </c>
      <c r="J445">
        <v>0.80649752838078703</v>
      </c>
      <c r="K445">
        <v>0.60487314628558997</v>
      </c>
      <c r="L445">
        <v>0.48389851702847198</v>
      </c>
      <c r="M445">
        <v>0.40324876419039302</v>
      </c>
      <c r="N445">
        <v>0.34564179787748001</v>
      </c>
      <c r="O445">
        <v>0.30243657314279498</v>
      </c>
      <c r="P445">
        <v>0.26883250946026199</v>
      </c>
      <c r="Q445">
        <v>0.24194925851423599</v>
      </c>
      <c r="R445">
        <v>0.12097462925711799</v>
      </c>
      <c r="S445">
        <v>8.0649752838078695E-2</v>
      </c>
      <c r="T445">
        <v>6.0487314628558997E-2</v>
      </c>
      <c r="U445">
        <v>4.8389851702847202E-2</v>
      </c>
      <c r="V445">
        <v>4.0324876419039299E-2</v>
      </c>
      <c r="W445">
        <v>3.4564179787747999E-2</v>
      </c>
      <c r="X445">
        <v>3.0243657314279498E-2</v>
      </c>
      <c r="Y445">
        <v>2.6883250946026199E-2</v>
      </c>
      <c r="Z445">
        <v>2.4194925851423601E-2</v>
      </c>
      <c r="AA445">
        <v>1.20974629257118E-2</v>
      </c>
      <c r="AB445">
        <v>8.0649752838078594E-3</v>
      </c>
      <c r="AC445">
        <v>6.0487314628559002E-3</v>
      </c>
      <c r="AD445">
        <v>4.83898517028472E-3</v>
      </c>
      <c r="AE445">
        <v>4.0324876419039297E-3</v>
      </c>
      <c r="AF445">
        <v>3.4564179787748002E-3</v>
      </c>
      <c r="AG445">
        <v>3.0243657314279501E-3</v>
      </c>
      <c r="AH445">
        <v>2.6883250946026201E-3</v>
      </c>
      <c r="AI445">
        <v>2.41949258514236E-3</v>
      </c>
    </row>
    <row r="446" spans="1:35">
      <c r="A446">
        <v>4.4999999999999998E-2</v>
      </c>
      <c r="B446">
        <v>45</v>
      </c>
      <c r="C446">
        <v>3.72020648635797</v>
      </c>
      <c r="D446">
        <v>3.1001720719649799</v>
      </c>
      <c r="E446">
        <v>2.6572903473985501</v>
      </c>
      <c r="F446">
        <v>2.3251290539737299</v>
      </c>
      <c r="G446">
        <v>2.06678138130999</v>
      </c>
      <c r="H446">
        <v>1.8601032431789799</v>
      </c>
      <c r="I446">
        <v>0.93005162158949395</v>
      </c>
      <c r="J446">
        <v>0.620034414392996</v>
      </c>
      <c r="K446">
        <v>0.46502581079474697</v>
      </c>
      <c r="L446">
        <v>0.37202064863579798</v>
      </c>
      <c r="M446">
        <v>0.310017207196498</v>
      </c>
      <c r="N446">
        <v>0.26572903473985499</v>
      </c>
      <c r="O446">
        <v>0.23251290539737299</v>
      </c>
      <c r="P446">
        <v>0.206678138130998</v>
      </c>
      <c r="Q446">
        <v>0.18601032431789899</v>
      </c>
      <c r="R446">
        <v>9.3005162158949495E-2</v>
      </c>
      <c r="S446">
        <v>6.2003441439299603E-2</v>
      </c>
      <c r="T446">
        <v>4.6502581079474699E-2</v>
      </c>
      <c r="U446">
        <v>3.7202064863579798E-2</v>
      </c>
      <c r="V446">
        <v>3.1001720719649802E-2</v>
      </c>
      <c r="W446">
        <v>2.6572903473985499E-2</v>
      </c>
      <c r="X446">
        <v>2.3251290539737301E-2</v>
      </c>
      <c r="Y446">
        <v>2.0667813813099799E-2</v>
      </c>
      <c r="Z446">
        <v>1.8601032431789899E-2</v>
      </c>
      <c r="AA446">
        <v>9.3005162158949495E-3</v>
      </c>
      <c r="AB446">
        <v>6.20034414392996E-3</v>
      </c>
      <c r="AC446">
        <v>4.6502581079474704E-3</v>
      </c>
      <c r="AD446">
        <v>3.7202064863579801E-3</v>
      </c>
      <c r="AE446">
        <v>3.10017207196498E-3</v>
      </c>
      <c r="AF446">
        <v>2.6572903473985501E-3</v>
      </c>
      <c r="AG446">
        <v>2.32512905397373E-3</v>
      </c>
      <c r="AH446">
        <v>2.0667813813099799E-3</v>
      </c>
      <c r="AI446">
        <v>1.8601032431789901E-3</v>
      </c>
    </row>
    <row r="447" spans="1:35">
      <c r="A447">
        <v>4.4999999999999998E-2</v>
      </c>
      <c r="B447">
        <v>50</v>
      </c>
      <c r="C447">
        <v>2.9143046654143898</v>
      </c>
      <c r="D447">
        <v>2.4285872211786601</v>
      </c>
      <c r="E447">
        <v>2.08164618958171</v>
      </c>
      <c r="F447">
        <v>1.8214404158839901</v>
      </c>
      <c r="G447">
        <v>1.6190581474524399</v>
      </c>
      <c r="H447">
        <v>1.45715233270719</v>
      </c>
      <c r="I447">
        <v>0.72857616635359801</v>
      </c>
      <c r="J447">
        <v>0.48571744423573199</v>
      </c>
      <c r="K447">
        <v>0.364288083176799</v>
      </c>
      <c r="L447">
        <v>0.291430466541439</v>
      </c>
      <c r="M447">
        <v>0.24285872211786599</v>
      </c>
      <c r="N447">
        <v>0.20816461895817101</v>
      </c>
      <c r="O447">
        <v>0.182144041588399</v>
      </c>
      <c r="P447">
        <v>0.16190581474524399</v>
      </c>
      <c r="Q447">
        <v>0.145715233270719</v>
      </c>
      <c r="R447">
        <v>7.2857616635359806E-2</v>
      </c>
      <c r="S447">
        <v>4.8571744423573197E-2</v>
      </c>
      <c r="T447">
        <v>3.6428808317679903E-2</v>
      </c>
      <c r="U447">
        <v>2.9143046654143901E-2</v>
      </c>
      <c r="V447">
        <v>2.4285872211786599E-2</v>
      </c>
      <c r="W447">
        <v>2.0816461895817099E-2</v>
      </c>
      <c r="X447">
        <v>1.82144041588399E-2</v>
      </c>
      <c r="Y447">
        <v>1.6190581474524401E-2</v>
      </c>
      <c r="Z447">
        <v>1.45715233270719E-2</v>
      </c>
      <c r="AA447">
        <v>7.2857616635359796E-3</v>
      </c>
      <c r="AB447">
        <v>4.8571744423573197E-3</v>
      </c>
      <c r="AC447">
        <v>3.6428808317679898E-3</v>
      </c>
      <c r="AD447">
        <v>2.9143046654143902E-3</v>
      </c>
      <c r="AE447">
        <v>2.4285872211786599E-3</v>
      </c>
      <c r="AF447">
        <v>2.0816461895817101E-3</v>
      </c>
      <c r="AG447">
        <v>1.8214404158839899E-3</v>
      </c>
      <c r="AH447">
        <v>1.6190581474524401E-3</v>
      </c>
      <c r="AI447">
        <v>1.4571523327071899E-3</v>
      </c>
    </row>
    <row r="448" spans="1:35">
      <c r="A448">
        <v>4.4999999999999998E-2</v>
      </c>
      <c r="B448">
        <v>55</v>
      </c>
      <c r="C448">
        <v>2.41341240218672</v>
      </c>
      <c r="D448">
        <v>2.0111770018222699</v>
      </c>
      <c r="E448">
        <v>1.72386600156194</v>
      </c>
      <c r="F448">
        <v>1.5083827513667001</v>
      </c>
      <c r="G448">
        <v>1.3407846678815101</v>
      </c>
      <c r="H448">
        <v>1.20670620109336</v>
      </c>
      <c r="I448">
        <v>0.60335310054668201</v>
      </c>
      <c r="J448">
        <v>0.40223540036445499</v>
      </c>
      <c r="K448">
        <v>0.301676550273341</v>
      </c>
      <c r="L448">
        <v>0.24134124021867201</v>
      </c>
      <c r="M448">
        <v>0.20111770018222699</v>
      </c>
      <c r="N448">
        <v>0.172386600156195</v>
      </c>
      <c r="O448">
        <v>0.15083827513667</v>
      </c>
      <c r="P448">
        <v>0.134078466788151</v>
      </c>
      <c r="Q448">
        <v>0.120670620109336</v>
      </c>
      <c r="R448">
        <v>6.0335310054668197E-2</v>
      </c>
      <c r="S448">
        <v>4.0223540036445501E-2</v>
      </c>
      <c r="T448">
        <v>3.0167655027334098E-2</v>
      </c>
      <c r="U448">
        <v>2.4134124021867299E-2</v>
      </c>
      <c r="V448">
        <v>2.0111770018222699E-2</v>
      </c>
      <c r="W448">
        <v>1.7238660015619401E-2</v>
      </c>
      <c r="X448">
        <v>1.5083827513667001E-2</v>
      </c>
      <c r="Y448">
        <v>1.3407846678815101E-2</v>
      </c>
      <c r="Z448">
        <v>1.2067062010933599E-2</v>
      </c>
      <c r="AA448">
        <v>6.0335310054668197E-3</v>
      </c>
      <c r="AB448">
        <v>4.0223540036445496E-3</v>
      </c>
      <c r="AC448">
        <v>3.0167655027334098E-3</v>
      </c>
      <c r="AD448">
        <v>2.4134124021867199E-3</v>
      </c>
      <c r="AE448">
        <v>2.01117700182227E-3</v>
      </c>
      <c r="AF448">
        <v>1.7238660015619399E-3</v>
      </c>
      <c r="AG448">
        <v>1.5083827513666999E-3</v>
      </c>
      <c r="AH448">
        <v>1.3407846678815099E-3</v>
      </c>
      <c r="AI448">
        <v>1.2067062010933599E-3</v>
      </c>
    </row>
    <row r="449" spans="1:35">
      <c r="A449">
        <v>4.4999999999999998E-2</v>
      </c>
      <c r="B449">
        <v>60</v>
      </c>
      <c r="C449">
        <v>2.0140322415158201</v>
      </c>
      <c r="D449">
        <v>1.67836020126318</v>
      </c>
      <c r="E449">
        <v>1.4385944582255901</v>
      </c>
      <c r="F449">
        <v>1.2587701509473901</v>
      </c>
      <c r="G449">
        <v>1.1189068008421199</v>
      </c>
      <c r="H449">
        <v>1.00701612075791</v>
      </c>
      <c r="I449">
        <v>0.50350806037895601</v>
      </c>
      <c r="J449">
        <v>0.33567204025263703</v>
      </c>
      <c r="K449">
        <v>0.25175403018947801</v>
      </c>
      <c r="L449">
        <v>0.20140322415158199</v>
      </c>
      <c r="M449">
        <v>0.16783602012631799</v>
      </c>
      <c r="N449">
        <v>0.143859445822559</v>
      </c>
      <c r="O449">
        <v>0.125877015094739</v>
      </c>
      <c r="P449">
        <v>0.111890680084212</v>
      </c>
      <c r="Q449">
        <v>0.10070161207579099</v>
      </c>
      <c r="R449">
        <v>5.0350806037895601E-2</v>
      </c>
      <c r="S449">
        <v>3.3567204025263697E-2</v>
      </c>
      <c r="T449">
        <v>2.5175403018947801E-2</v>
      </c>
      <c r="U449">
        <v>2.0140322415158202E-2</v>
      </c>
      <c r="V449">
        <v>1.67836020126318E-2</v>
      </c>
      <c r="W449">
        <v>1.4385944582255899E-2</v>
      </c>
      <c r="X449">
        <v>1.25877015094739E-2</v>
      </c>
      <c r="Y449">
        <v>1.1189068008421199E-2</v>
      </c>
      <c r="Z449">
        <v>1.0070161207579101E-2</v>
      </c>
      <c r="AA449">
        <v>5.03508060378956E-3</v>
      </c>
      <c r="AB449">
        <v>3.35672040252637E-3</v>
      </c>
      <c r="AC449">
        <v>2.51754030189478E-3</v>
      </c>
      <c r="AD449">
        <v>2.0140322415158202E-3</v>
      </c>
      <c r="AE449">
        <v>1.67836020126318E-3</v>
      </c>
      <c r="AF449">
        <v>1.4385944582255899E-3</v>
      </c>
      <c r="AG449">
        <v>1.25877015094739E-3</v>
      </c>
      <c r="AH449">
        <v>1.1189068008421201E-3</v>
      </c>
      <c r="AI449">
        <v>1.0070161207579101E-3</v>
      </c>
    </row>
    <row r="450" spans="1:35">
      <c r="A450">
        <v>4.4999999999999998E-2</v>
      </c>
      <c r="B450">
        <v>65</v>
      </c>
      <c r="C450">
        <v>1.6999404894663701</v>
      </c>
      <c r="D450">
        <v>1.4166170745552999</v>
      </c>
      <c r="E450">
        <v>1.21424320676169</v>
      </c>
      <c r="F450">
        <v>1.06246280591648</v>
      </c>
      <c r="G450">
        <v>0.944411383036872</v>
      </c>
      <c r="H450">
        <v>0.84997024473318505</v>
      </c>
      <c r="I450">
        <v>0.42498512236659203</v>
      </c>
      <c r="J450">
        <v>0.283323414911061</v>
      </c>
      <c r="K450">
        <v>0.21249256118329601</v>
      </c>
      <c r="L450">
        <v>0.169994048946637</v>
      </c>
      <c r="M450">
        <v>0.14166170745553</v>
      </c>
      <c r="N450">
        <v>0.121424320676169</v>
      </c>
      <c r="O450">
        <v>0.10624628059164801</v>
      </c>
      <c r="P450">
        <v>9.4441138303687194E-2</v>
      </c>
      <c r="Q450">
        <v>8.49970244733185E-2</v>
      </c>
      <c r="R450">
        <v>4.2498512236659201E-2</v>
      </c>
      <c r="S450">
        <v>2.8332341491106101E-2</v>
      </c>
      <c r="T450">
        <v>2.1249256118329601E-2</v>
      </c>
      <c r="U450">
        <v>1.69994048946637E-2</v>
      </c>
      <c r="V450">
        <v>1.4166170745553E-2</v>
      </c>
      <c r="W450">
        <v>1.21424320676169E-2</v>
      </c>
      <c r="X450">
        <v>1.06246280591648E-2</v>
      </c>
      <c r="Y450">
        <v>9.4441138303687205E-3</v>
      </c>
      <c r="Z450">
        <v>8.49970244733185E-3</v>
      </c>
      <c r="AA450">
        <v>4.2498512236659198E-3</v>
      </c>
      <c r="AB450">
        <v>2.8332341491106102E-3</v>
      </c>
      <c r="AC450">
        <v>2.1249256118329599E-3</v>
      </c>
      <c r="AD450">
        <v>1.6999404894663601E-3</v>
      </c>
      <c r="AE450">
        <v>1.4166170745553001E-3</v>
      </c>
      <c r="AF450">
        <v>1.2142432067616901E-3</v>
      </c>
      <c r="AG450">
        <v>1.0624628059164799E-3</v>
      </c>
      <c r="AH450">
        <v>9.44411383036872E-4</v>
      </c>
      <c r="AI450">
        <v>8.4997024473318404E-4</v>
      </c>
    </row>
    <row r="451" spans="1:35">
      <c r="A451">
        <v>4.4999999999999998E-2</v>
      </c>
      <c r="B451">
        <v>70</v>
      </c>
      <c r="C451">
        <v>1.45420856373578</v>
      </c>
      <c r="D451">
        <v>1.21184046977982</v>
      </c>
      <c r="E451">
        <v>1.03872040266841</v>
      </c>
      <c r="F451">
        <v>0.90888035233486597</v>
      </c>
      <c r="G451">
        <v>0.80789364651988205</v>
      </c>
      <c r="H451">
        <v>0.727104281867893</v>
      </c>
      <c r="I451">
        <v>0.363552140933946</v>
      </c>
      <c r="J451">
        <v>0.24236809395596401</v>
      </c>
      <c r="K451">
        <v>0.181776070466973</v>
      </c>
      <c r="L451">
        <v>0.14542085637357799</v>
      </c>
      <c r="M451">
        <v>0.121184046977982</v>
      </c>
      <c r="N451">
        <v>0.10387204026684101</v>
      </c>
      <c r="O451">
        <v>9.0888035233486694E-2</v>
      </c>
      <c r="P451">
        <v>8.0789364651988105E-2</v>
      </c>
      <c r="Q451">
        <v>7.27104281867893E-2</v>
      </c>
      <c r="R451">
        <v>3.6355214093394601E-2</v>
      </c>
      <c r="S451">
        <v>2.4236809395596401E-2</v>
      </c>
      <c r="T451">
        <v>1.8177607046697301E-2</v>
      </c>
      <c r="U451">
        <v>1.45420856373578E-2</v>
      </c>
      <c r="V451">
        <v>1.21184046977982E-2</v>
      </c>
      <c r="W451">
        <v>1.03872040266841E-2</v>
      </c>
      <c r="X451">
        <v>9.0888035233486694E-3</v>
      </c>
      <c r="Y451">
        <v>8.0789364651988205E-3</v>
      </c>
      <c r="Z451">
        <v>7.2710428186789303E-3</v>
      </c>
      <c r="AA451">
        <v>3.63552140933946E-3</v>
      </c>
      <c r="AB451">
        <v>2.4236809395596398E-3</v>
      </c>
      <c r="AC451">
        <v>1.81776070466973E-3</v>
      </c>
      <c r="AD451">
        <v>1.4542085637357801E-3</v>
      </c>
      <c r="AE451">
        <v>1.2118404697798199E-3</v>
      </c>
      <c r="AF451">
        <v>1.03872040266841E-3</v>
      </c>
      <c r="AG451">
        <v>9.0888035233486597E-4</v>
      </c>
      <c r="AH451">
        <v>8.0789364651988099E-4</v>
      </c>
      <c r="AI451">
        <v>7.2710428186789297E-4</v>
      </c>
    </row>
    <row r="452" spans="1:35">
      <c r="A452">
        <v>4.4999999999999998E-2</v>
      </c>
      <c r="B452">
        <v>75</v>
      </c>
      <c r="C452">
        <v>1.28663353398571</v>
      </c>
      <c r="D452">
        <v>1.07219461165476</v>
      </c>
      <c r="E452">
        <v>0.91902395284694005</v>
      </c>
      <c r="F452">
        <v>0.80414595874107297</v>
      </c>
      <c r="G452">
        <v>0.71479640776984199</v>
      </c>
      <c r="H452">
        <v>0.643316766992858</v>
      </c>
      <c r="I452">
        <v>0.321658383496429</v>
      </c>
      <c r="J452">
        <v>0.21443892233095199</v>
      </c>
      <c r="K452">
        <v>0.160829191748214</v>
      </c>
      <c r="L452">
        <v>0.12866335339857099</v>
      </c>
      <c r="M452">
        <v>0.107219461165476</v>
      </c>
      <c r="N452">
        <v>9.1902395284694002E-2</v>
      </c>
      <c r="O452">
        <v>8.0414595874107306E-2</v>
      </c>
      <c r="P452">
        <v>7.1479640776984293E-2</v>
      </c>
      <c r="Q452">
        <v>6.43316766992858E-2</v>
      </c>
      <c r="R452">
        <v>3.21658383496429E-2</v>
      </c>
      <c r="S452">
        <v>2.1443892233095199E-2</v>
      </c>
      <c r="T452">
        <v>1.6082919174821401E-2</v>
      </c>
      <c r="U452">
        <v>1.28663353398571E-2</v>
      </c>
      <c r="V452">
        <v>1.0721946116547599E-2</v>
      </c>
      <c r="W452">
        <v>9.1902395284693995E-3</v>
      </c>
      <c r="X452">
        <v>8.0414595874107302E-3</v>
      </c>
      <c r="Y452">
        <v>7.1479640776984203E-3</v>
      </c>
      <c r="Z452">
        <v>6.4331676699285797E-3</v>
      </c>
      <c r="AA452">
        <v>3.2165838349642898E-3</v>
      </c>
      <c r="AB452">
        <v>2.1443892233095202E-3</v>
      </c>
      <c r="AC452">
        <v>1.6082919174821399E-3</v>
      </c>
      <c r="AD452">
        <v>1.28663353398571E-3</v>
      </c>
      <c r="AE452">
        <v>1.0721946116547601E-3</v>
      </c>
      <c r="AF452">
        <v>9.1902395284693995E-4</v>
      </c>
      <c r="AG452">
        <v>8.0414595874107203E-4</v>
      </c>
      <c r="AH452">
        <v>7.1479640776984205E-4</v>
      </c>
      <c r="AI452">
        <v>6.4331676699285801E-4</v>
      </c>
    </row>
    <row r="453" spans="1:35">
      <c r="A453">
        <v>4.4999999999999998E-2</v>
      </c>
      <c r="B453">
        <v>80</v>
      </c>
      <c r="C453">
        <v>1.1456783973669</v>
      </c>
      <c r="D453">
        <v>0.95473199780575602</v>
      </c>
      <c r="E453">
        <v>0.81834171240493403</v>
      </c>
      <c r="F453">
        <v>0.71604899835431801</v>
      </c>
      <c r="G453">
        <v>0.63648799853717097</v>
      </c>
      <c r="H453">
        <v>0.57283919868345301</v>
      </c>
      <c r="I453">
        <v>0.28641959934172601</v>
      </c>
      <c r="J453">
        <v>0.190946399561151</v>
      </c>
      <c r="K453">
        <v>0.143209799670863</v>
      </c>
      <c r="L453">
        <v>0.11456783973669001</v>
      </c>
      <c r="M453">
        <v>9.5473199780575599E-2</v>
      </c>
      <c r="N453">
        <v>8.18341712404934E-2</v>
      </c>
      <c r="O453">
        <v>7.1604899835431696E-2</v>
      </c>
      <c r="P453">
        <v>6.3648799853717103E-2</v>
      </c>
      <c r="Q453">
        <v>5.7283919868345398E-2</v>
      </c>
      <c r="R453">
        <v>2.8641959934172699E-2</v>
      </c>
      <c r="S453">
        <v>1.90946399561151E-2</v>
      </c>
      <c r="T453">
        <v>1.4320979967086299E-2</v>
      </c>
      <c r="U453">
        <v>1.1456783973668999E-2</v>
      </c>
      <c r="V453">
        <v>9.5473199780575693E-3</v>
      </c>
      <c r="W453">
        <v>8.1834171240493404E-3</v>
      </c>
      <c r="X453">
        <v>7.1604899835431696E-3</v>
      </c>
      <c r="Y453">
        <v>6.3648799853717099E-3</v>
      </c>
      <c r="Z453">
        <v>5.7283919868345396E-3</v>
      </c>
      <c r="AA453">
        <v>2.8641959934172698E-3</v>
      </c>
      <c r="AB453">
        <v>1.90946399561151E-3</v>
      </c>
      <c r="AC453">
        <v>1.4320979967086299E-3</v>
      </c>
      <c r="AD453">
        <v>1.1456783973669E-3</v>
      </c>
      <c r="AE453">
        <v>9.5473199780575599E-4</v>
      </c>
      <c r="AF453">
        <v>8.1834171240493397E-4</v>
      </c>
      <c r="AG453">
        <v>7.16048998354318E-4</v>
      </c>
      <c r="AH453">
        <v>6.3648799853717095E-4</v>
      </c>
      <c r="AI453">
        <v>5.7283919868345403E-4</v>
      </c>
    </row>
    <row r="454" spans="1:35">
      <c r="A454">
        <v>4.4999999999999998E-2</v>
      </c>
      <c r="B454">
        <v>85</v>
      </c>
      <c r="C454">
        <v>1.0252960019569199</v>
      </c>
      <c r="D454">
        <v>0.85441333496410599</v>
      </c>
      <c r="E454">
        <v>0.73235428711209105</v>
      </c>
      <c r="F454">
        <v>0.64081000122307996</v>
      </c>
      <c r="G454">
        <v>0.56960888997607095</v>
      </c>
      <c r="H454">
        <v>0.51264800097846397</v>
      </c>
      <c r="I454">
        <v>0.25632400048923198</v>
      </c>
      <c r="J454">
        <v>0.17088266699282101</v>
      </c>
      <c r="K454">
        <v>0.12816200024461599</v>
      </c>
      <c r="L454">
        <v>0.102529600195692</v>
      </c>
      <c r="M454">
        <v>8.5441333496410601E-2</v>
      </c>
      <c r="N454">
        <v>7.3235428711209097E-2</v>
      </c>
      <c r="O454">
        <v>6.4081000122307996E-2</v>
      </c>
      <c r="P454">
        <v>5.6960888997607102E-2</v>
      </c>
      <c r="Q454">
        <v>5.12648000978463E-2</v>
      </c>
      <c r="R454">
        <v>2.5632400048923198E-2</v>
      </c>
      <c r="S454">
        <v>1.7088266699282099E-2</v>
      </c>
      <c r="T454">
        <v>1.28162000244615E-2</v>
      </c>
      <c r="U454">
        <v>1.0252960019569201E-2</v>
      </c>
      <c r="V454">
        <v>8.5441333496410598E-3</v>
      </c>
      <c r="W454">
        <v>7.3235428711209104E-3</v>
      </c>
      <c r="X454">
        <v>6.4081000122307996E-3</v>
      </c>
      <c r="Y454">
        <v>5.6960888997607097E-3</v>
      </c>
      <c r="Z454">
        <v>5.1264800097846298E-3</v>
      </c>
      <c r="AA454">
        <v>2.5632400048923101E-3</v>
      </c>
      <c r="AB454">
        <v>1.70882666992821E-3</v>
      </c>
      <c r="AC454">
        <v>1.2816200024461501E-3</v>
      </c>
      <c r="AD454">
        <v>1.0252960019569201E-3</v>
      </c>
      <c r="AE454">
        <v>8.5441333496410598E-4</v>
      </c>
      <c r="AF454">
        <v>7.3235428711209099E-4</v>
      </c>
      <c r="AG454">
        <v>6.4081000122307905E-4</v>
      </c>
      <c r="AH454">
        <v>5.6960888997607101E-4</v>
      </c>
      <c r="AI454">
        <v>5.1264800097846296E-4</v>
      </c>
    </row>
    <row r="455" spans="1:35">
      <c r="A455">
        <v>4.4999999999999998E-2</v>
      </c>
      <c r="B455">
        <v>90</v>
      </c>
      <c r="C455">
        <v>0.92507609792696099</v>
      </c>
      <c r="D455">
        <v>0.77089674827246801</v>
      </c>
      <c r="E455">
        <v>0.66076864137640001</v>
      </c>
      <c r="F455">
        <v>0.57817256120435001</v>
      </c>
      <c r="G455">
        <v>0.51393116551497797</v>
      </c>
      <c r="H455">
        <v>0.46253804896348</v>
      </c>
      <c r="I455">
        <v>0.23126902448174</v>
      </c>
      <c r="J455">
        <v>0.15417934965449301</v>
      </c>
      <c r="K455">
        <v>0.11563451224087</v>
      </c>
      <c r="L455">
        <v>9.2507609792696094E-2</v>
      </c>
      <c r="M455">
        <v>7.7089674827246699E-2</v>
      </c>
      <c r="N455">
        <v>6.6076864137640107E-2</v>
      </c>
      <c r="O455">
        <v>5.7817256120435E-2</v>
      </c>
      <c r="P455">
        <v>5.1393116551497801E-2</v>
      </c>
      <c r="Q455">
        <v>4.6253804896347998E-2</v>
      </c>
      <c r="R455">
        <v>2.3126902448173999E-2</v>
      </c>
      <c r="S455">
        <v>1.54179349654493E-2</v>
      </c>
      <c r="T455">
        <v>1.1563451224087E-2</v>
      </c>
      <c r="U455">
        <v>9.2507609792696101E-3</v>
      </c>
      <c r="V455">
        <v>7.7089674827246699E-3</v>
      </c>
      <c r="W455">
        <v>6.6076864137640003E-3</v>
      </c>
      <c r="X455">
        <v>5.7817256120434998E-3</v>
      </c>
      <c r="Y455">
        <v>5.1393116551497796E-3</v>
      </c>
      <c r="Z455">
        <v>4.6253804896347998E-3</v>
      </c>
      <c r="AA455">
        <v>2.3126902448173999E-3</v>
      </c>
      <c r="AB455">
        <v>1.54179349654493E-3</v>
      </c>
      <c r="AC455">
        <v>1.1563451224087E-3</v>
      </c>
      <c r="AD455">
        <v>9.2507609792696096E-4</v>
      </c>
      <c r="AE455">
        <v>7.7089674827246696E-4</v>
      </c>
      <c r="AF455">
        <v>6.6076864137640105E-4</v>
      </c>
      <c r="AG455">
        <v>5.7817256120435096E-4</v>
      </c>
      <c r="AH455">
        <v>5.1393116551497805E-4</v>
      </c>
      <c r="AI455">
        <v>4.6253804896347999E-4</v>
      </c>
    </row>
    <row r="456" spans="1:35">
      <c r="A456">
        <v>4.4999999999999998E-2</v>
      </c>
      <c r="B456">
        <v>95</v>
      </c>
      <c r="C456">
        <v>0.82840394486481805</v>
      </c>
      <c r="D456">
        <v>0.69033662072068103</v>
      </c>
      <c r="E456">
        <v>0.59171710347487005</v>
      </c>
      <c r="F456">
        <v>0.51775246554051102</v>
      </c>
      <c r="G456">
        <v>0.46022441381378798</v>
      </c>
      <c r="H456">
        <v>0.41420197243240903</v>
      </c>
      <c r="I456">
        <v>0.20710098621620401</v>
      </c>
      <c r="J456">
        <v>0.138067324144136</v>
      </c>
      <c r="K456">
        <v>0.10355049310810201</v>
      </c>
      <c r="L456">
        <v>8.2840394486481797E-2</v>
      </c>
      <c r="M456">
        <v>6.9033662072068097E-2</v>
      </c>
      <c r="N456">
        <v>5.9171710347487E-2</v>
      </c>
      <c r="O456">
        <v>5.1775246554051101E-2</v>
      </c>
      <c r="P456">
        <v>4.6022441381378697E-2</v>
      </c>
      <c r="Q456">
        <v>4.1420197243240899E-2</v>
      </c>
      <c r="R456">
        <v>2.0710098621620401E-2</v>
      </c>
      <c r="S456">
        <v>1.3806732414413599E-2</v>
      </c>
      <c r="T456">
        <v>1.03550493108102E-2</v>
      </c>
      <c r="U456">
        <v>8.2840394486481794E-3</v>
      </c>
      <c r="V456">
        <v>6.9033662072068101E-3</v>
      </c>
      <c r="W456">
        <v>5.9171710347487002E-3</v>
      </c>
      <c r="X456">
        <v>5.1775246554051097E-3</v>
      </c>
      <c r="Y456">
        <v>4.6022441381378702E-3</v>
      </c>
      <c r="Z456">
        <v>4.1420197243240897E-3</v>
      </c>
      <c r="AA456">
        <v>2.0710098621620401E-3</v>
      </c>
      <c r="AB456">
        <v>1.38067324144136E-3</v>
      </c>
      <c r="AC456">
        <v>1.03550493108102E-3</v>
      </c>
      <c r="AD456">
        <v>8.2840394486481802E-4</v>
      </c>
      <c r="AE456">
        <v>6.9033662072068096E-4</v>
      </c>
      <c r="AF456">
        <v>5.9171710347487002E-4</v>
      </c>
      <c r="AG456">
        <v>5.1775246554051099E-4</v>
      </c>
      <c r="AH456">
        <v>4.6022441381378702E-4</v>
      </c>
      <c r="AI456">
        <v>4.1420197243240901E-4</v>
      </c>
    </row>
    <row r="457" spans="1:35">
      <c r="A457">
        <v>4.4999999999999998E-2</v>
      </c>
      <c r="B457">
        <v>100</v>
      </c>
      <c r="C457">
        <v>0.76086891004898405</v>
      </c>
      <c r="D457">
        <v>0.63405742504082097</v>
      </c>
      <c r="E457">
        <v>0.54347779289213105</v>
      </c>
      <c r="F457">
        <v>0.47554306878061497</v>
      </c>
      <c r="G457">
        <v>0.42270495002721298</v>
      </c>
      <c r="H457">
        <v>0.38043445502449202</v>
      </c>
      <c r="I457">
        <v>0.19021722751224601</v>
      </c>
      <c r="J457">
        <v>0.126811485008164</v>
      </c>
      <c r="K457">
        <v>9.5108613756123006E-2</v>
      </c>
      <c r="L457">
        <v>7.6086891004898405E-2</v>
      </c>
      <c r="M457">
        <v>6.3405742504081999E-2</v>
      </c>
      <c r="N457">
        <v>5.4347779289213201E-2</v>
      </c>
      <c r="O457">
        <v>4.7554306878061503E-2</v>
      </c>
      <c r="P457">
        <v>4.2270495002721398E-2</v>
      </c>
      <c r="Q457">
        <v>3.8043445502449202E-2</v>
      </c>
      <c r="R457">
        <v>1.9021722751224601E-2</v>
      </c>
      <c r="S457">
        <v>1.26811485008164E-2</v>
      </c>
      <c r="T457">
        <v>9.5108613756123093E-3</v>
      </c>
      <c r="U457">
        <v>7.60868910048985E-3</v>
      </c>
      <c r="V457">
        <v>6.3405742504082001E-3</v>
      </c>
      <c r="W457">
        <v>5.4347779289213201E-3</v>
      </c>
      <c r="X457">
        <v>4.7554306878061503E-3</v>
      </c>
      <c r="Y457">
        <v>4.2270495002721302E-3</v>
      </c>
      <c r="Z457">
        <v>3.8043445502449198E-3</v>
      </c>
      <c r="AA457">
        <v>1.9021722751224599E-3</v>
      </c>
      <c r="AB457">
        <v>1.2681148500816399E-3</v>
      </c>
      <c r="AC457">
        <v>9.5108613756123104E-4</v>
      </c>
      <c r="AD457">
        <v>7.60868910048985E-4</v>
      </c>
      <c r="AE457">
        <v>6.3405742504081997E-4</v>
      </c>
      <c r="AF457">
        <v>5.4347779289213205E-4</v>
      </c>
      <c r="AG457">
        <v>4.7554306878061498E-4</v>
      </c>
      <c r="AH457">
        <v>4.2270495002721302E-4</v>
      </c>
      <c r="AI457">
        <v>3.8043445502449201E-4</v>
      </c>
    </row>
    <row r="458" spans="1:35">
      <c r="A458">
        <v>0.05</v>
      </c>
      <c r="B458">
        <v>0.1</v>
      </c>
      <c r="C458">
        <v>4264.3010719866897</v>
      </c>
      <c r="D458">
        <v>3553.5842266555701</v>
      </c>
      <c r="E458">
        <v>3045.9293371333601</v>
      </c>
      <c r="F458">
        <v>2665.1881699916798</v>
      </c>
      <c r="G458">
        <v>2369.0561511037199</v>
      </c>
      <c r="H458">
        <v>2132.1505359933399</v>
      </c>
      <c r="I458">
        <v>1066.0752679966699</v>
      </c>
      <c r="J458">
        <v>710.71684533111704</v>
      </c>
      <c r="K458">
        <v>533.03763399833599</v>
      </c>
      <c r="L458">
        <v>426.43010719866902</v>
      </c>
      <c r="M458">
        <v>355.35842266555801</v>
      </c>
      <c r="N458">
        <v>304.59293371333501</v>
      </c>
      <c r="O458">
        <v>266.518816999168</v>
      </c>
      <c r="P458">
        <v>236.905615110372</v>
      </c>
      <c r="Q458">
        <v>213.215053599334</v>
      </c>
      <c r="R458">
        <v>106.607526799667</v>
      </c>
      <c r="S458">
        <v>71.071684533111593</v>
      </c>
      <c r="T458">
        <v>53.303763399833599</v>
      </c>
      <c r="U458">
        <v>42.643010719866901</v>
      </c>
      <c r="V458">
        <v>35.535842266555797</v>
      </c>
      <c r="W458">
        <v>30.459293371333501</v>
      </c>
      <c r="X458">
        <v>26.6518816999168</v>
      </c>
      <c r="Y458">
        <v>23.690561511037199</v>
      </c>
      <c r="Z458">
        <v>21.321505359933401</v>
      </c>
      <c r="AA458">
        <v>10.6607526799667</v>
      </c>
      <c r="AB458">
        <v>7.1071684533111599</v>
      </c>
      <c r="AC458">
        <v>5.3303763399833697</v>
      </c>
      <c r="AD458">
        <v>4.2643010719866998</v>
      </c>
      <c r="AE458">
        <v>3.5535842266555799</v>
      </c>
      <c r="AF458">
        <v>3.04592933713334</v>
      </c>
      <c r="AG458">
        <v>2.66518816999168</v>
      </c>
      <c r="AH458">
        <v>2.3690561511037198</v>
      </c>
      <c r="AI458">
        <v>2.1321505359933499</v>
      </c>
    </row>
    <row r="459" spans="1:35">
      <c r="A459">
        <v>0.05</v>
      </c>
      <c r="B459">
        <v>0.2</v>
      </c>
      <c r="C459">
        <v>1975.22407710327</v>
      </c>
      <c r="D459">
        <v>1646.02006425273</v>
      </c>
      <c r="E459">
        <v>1410.87434078806</v>
      </c>
      <c r="F459">
        <v>1234.51504818955</v>
      </c>
      <c r="G459">
        <v>1097.34670950182</v>
      </c>
      <c r="H459">
        <v>987.61203855163899</v>
      </c>
      <c r="I459">
        <v>493.80601927581898</v>
      </c>
      <c r="J459">
        <v>329.20401285054601</v>
      </c>
      <c r="K459">
        <v>246.90300963790901</v>
      </c>
      <c r="L459">
        <v>197.522407710328</v>
      </c>
      <c r="M459">
        <v>164.602006425273</v>
      </c>
      <c r="N459">
        <v>141.08743407880499</v>
      </c>
      <c r="O459">
        <v>123.45150481895401</v>
      </c>
      <c r="P459">
        <v>109.73467095018199</v>
      </c>
      <c r="Q459">
        <v>98.761203855163998</v>
      </c>
      <c r="R459">
        <v>49.380601927581999</v>
      </c>
      <c r="S459">
        <v>32.920401285054602</v>
      </c>
      <c r="T459">
        <v>24.690300963791</v>
      </c>
      <c r="U459">
        <v>19.752240771032799</v>
      </c>
      <c r="V459">
        <v>16.460200642527301</v>
      </c>
      <c r="W459">
        <v>14.1087434078805</v>
      </c>
      <c r="X459">
        <v>12.3451504818955</v>
      </c>
      <c r="Y459">
        <v>10.973467095018201</v>
      </c>
      <c r="Z459">
        <v>9.8761203855163995</v>
      </c>
      <c r="AA459">
        <v>4.9380601927581997</v>
      </c>
      <c r="AB459">
        <v>3.2920401285054699</v>
      </c>
      <c r="AC459">
        <v>2.4690300963790999</v>
      </c>
      <c r="AD459">
        <v>1.9752240771032801</v>
      </c>
      <c r="AE459">
        <v>1.6460200642527301</v>
      </c>
      <c r="AF459">
        <v>1.41087434078805</v>
      </c>
      <c r="AG459">
        <v>1.2345150481895499</v>
      </c>
      <c r="AH459">
        <v>1.0973467095018199</v>
      </c>
      <c r="AI459">
        <v>0.98761203855164004</v>
      </c>
    </row>
    <row r="460" spans="1:35">
      <c r="A460">
        <v>0.05</v>
      </c>
      <c r="B460">
        <v>0.3</v>
      </c>
      <c r="C460">
        <v>1023.55782903662</v>
      </c>
      <c r="D460">
        <v>852.96485753052104</v>
      </c>
      <c r="E460">
        <v>731.11273502616098</v>
      </c>
      <c r="F460">
        <v>639.72364314789104</v>
      </c>
      <c r="G460">
        <v>568.643238353681</v>
      </c>
      <c r="H460">
        <v>511.778914518313</v>
      </c>
      <c r="I460">
        <v>255.88945725915599</v>
      </c>
      <c r="J460">
        <v>170.59297150610399</v>
      </c>
      <c r="K460">
        <v>127.94472862957799</v>
      </c>
      <c r="L460">
        <v>102.355782903662</v>
      </c>
      <c r="M460">
        <v>85.296485753052096</v>
      </c>
      <c r="N460">
        <v>73.1112735026161</v>
      </c>
      <c r="O460">
        <v>63.972364314789097</v>
      </c>
      <c r="P460">
        <v>56.864323835368097</v>
      </c>
      <c r="Q460">
        <v>51.1778914518313</v>
      </c>
      <c r="R460">
        <v>25.5889457259156</v>
      </c>
      <c r="S460">
        <v>17.059297150610401</v>
      </c>
      <c r="T460">
        <v>12.7944728629578</v>
      </c>
      <c r="U460">
        <v>10.235578290366201</v>
      </c>
      <c r="V460">
        <v>8.5296485753052202</v>
      </c>
      <c r="W460">
        <v>7.3111273502616099</v>
      </c>
      <c r="X460">
        <v>6.3972364314789099</v>
      </c>
      <c r="Y460">
        <v>5.6864323835368102</v>
      </c>
      <c r="Z460">
        <v>5.1177891451831199</v>
      </c>
      <c r="AA460">
        <v>2.5588945725915599</v>
      </c>
      <c r="AB460">
        <v>1.70592971506104</v>
      </c>
      <c r="AC460">
        <v>1.27944728629578</v>
      </c>
      <c r="AD460">
        <v>1.0235578290366201</v>
      </c>
      <c r="AE460">
        <v>0.85296485753052098</v>
      </c>
      <c r="AF460">
        <v>0.73111273502616003</v>
      </c>
      <c r="AG460">
        <v>0.63972364314789099</v>
      </c>
      <c r="AH460">
        <v>0.56864323835368003</v>
      </c>
      <c r="AI460">
        <v>0.51177891451831203</v>
      </c>
    </row>
    <row r="461" spans="1:35">
      <c r="A461">
        <v>0.05</v>
      </c>
      <c r="B461">
        <v>0.4</v>
      </c>
      <c r="C461">
        <v>732.56107833458202</v>
      </c>
      <c r="D461">
        <v>610.46756527881803</v>
      </c>
      <c r="E461">
        <v>523.25791309612998</v>
      </c>
      <c r="F461">
        <v>457.85067395911301</v>
      </c>
      <c r="G461">
        <v>406.97837685254501</v>
      </c>
      <c r="H461">
        <v>366.28053916729101</v>
      </c>
      <c r="I461">
        <v>183.14026958364499</v>
      </c>
      <c r="J461">
        <v>122.093513055763</v>
      </c>
      <c r="K461">
        <v>91.570134791822696</v>
      </c>
      <c r="L461">
        <v>73.256107833458202</v>
      </c>
      <c r="M461">
        <v>61.046756527881797</v>
      </c>
      <c r="N461">
        <v>52.325791309613003</v>
      </c>
      <c r="O461">
        <v>45.785067395911298</v>
      </c>
      <c r="P461">
        <v>40.697837685254498</v>
      </c>
      <c r="Q461">
        <v>36.628053916729101</v>
      </c>
      <c r="R461">
        <v>18.314026958364501</v>
      </c>
      <c r="S461">
        <v>12.2093513055763</v>
      </c>
      <c r="T461">
        <v>9.1570134791822806</v>
      </c>
      <c r="U461">
        <v>7.3256107833458097</v>
      </c>
      <c r="V461">
        <v>6.1046756527881803</v>
      </c>
      <c r="W461">
        <v>5.2325791309612999</v>
      </c>
      <c r="X461">
        <v>4.5785067395911403</v>
      </c>
      <c r="Y461">
        <v>4.0697837685254497</v>
      </c>
      <c r="Z461">
        <v>3.6628053916729</v>
      </c>
      <c r="AA461">
        <v>1.83140269583645</v>
      </c>
      <c r="AB461">
        <v>1.2209351305576299</v>
      </c>
      <c r="AC461">
        <v>0.91570134791822699</v>
      </c>
      <c r="AD461">
        <v>0.73256107833458195</v>
      </c>
      <c r="AE461">
        <v>0.61046756527881796</v>
      </c>
      <c r="AF461">
        <v>0.52325791309613001</v>
      </c>
      <c r="AG461">
        <v>0.457850673959113</v>
      </c>
      <c r="AH461">
        <v>0.40697837685254501</v>
      </c>
      <c r="AI461">
        <v>0.36628053916729097</v>
      </c>
    </row>
    <row r="462" spans="1:35">
      <c r="A462">
        <v>0.05</v>
      </c>
      <c r="B462">
        <v>0.5</v>
      </c>
      <c r="C462">
        <v>448.398738806653</v>
      </c>
      <c r="D462">
        <v>373.665615672211</v>
      </c>
      <c r="E462">
        <v>320.28481343332402</v>
      </c>
      <c r="F462">
        <v>280.24921175415801</v>
      </c>
      <c r="G462">
        <v>249.11041044814101</v>
      </c>
      <c r="H462">
        <v>224.19936940332599</v>
      </c>
      <c r="I462">
        <v>112.09968470166299</v>
      </c>
      <c r="J462">
        <v>74.733123134442195</v>
      </c>
      <c r="K462">
        <v>56.049842350831703</v>
      </c>
      <c r="L462">
        <v>44.839873880665401</v>
      </c>
      <c r="M462">
        <v>37.366561567221098</v>
      </c>
      <c r="N462">
        <v>32.028481343332402</v>
      </c>
      <c r="O462">
        <v>28.024921175415798</v>
      </c>
      <c r="P462">
        <v>24.911041044814102</v>
      </c>
      <c r="Q462">
        <v>22.4199369403327</v>
      </c>
      <c r="R462">
        <v>11.2099684701663</v>
      </c>
      <c r="S462">
        <v>7.4733123134442296</v>
      </c>
      <c r="T462">
        <v>5.6049842350831698</v>
      </c>
      <c r="U462">
        <v>4.4839873880665397</v>
      </c>
      <c r="V462">
        <v>3.7366561567221099</v>
      </c>
      <c r="W462">
        <v>3.20284813433324</v>
      </c>
      <c r="X462">
        <v>2.80249211754158</v>
      </c>
      <c r="Y462">
        <v>2.4911041044814102</v>
      </c>
      <c r="Z462">
        <v>2.2419936940332699</v>
      </c>
      <c r="AA462">
        <v>1.12099684701663</v>
      </c>
      <c r="AB462">
        <v>0.74733123134442303</v>
      </c>
      <c r="AC462">
        <v>0.56049842350831702</v>
      </c>
      <c r="AD462">
        <v>0.44839873880665398</v>
      </c>
      <c r="AE462">
        <v>0.37366561567221102</v>
      </c>
      <c r="AF462">
        <v>0.32028481343332399</v>
      </c>
      <c r="AG462">
        <v>0.28024921175415801</v>
      </c>
      <c r="AH462">
        <v>0.249110410448141</v>
      </c>
      <c r="AI462">
        <v>0.22419936940332699</v>
      </c>
    </row>
    <row r="463" spans="1:35">
      <c r="A463">
        <v>0.05</v>
      </c>
      <c r="B463">
        <v>0.6</v>
      </c>
      <c r="C463">
        <v>379.85357875857198</v>
      </c>
      <c r="D463">
        <v>316.54464896547597</v>
      </c>
      <c r="E463">
        <v>271.32398482755099</v>
      </c>
      <c r="F463">
        <v>237.40848672410701</v>
      </c>
      <c r="G463">
        <v>211.02976597698401</v>
      </c>
      <c r="H463">
        <v>189.92678937928599</v>
      </c>
      <c r="I463">
        <v>94.963394689643096</v>
      </c>
      <c r="J463">
        <v>63.308929793095302</v>
      </c>
      <c r="K463">
        <v>47.481697344821498</v>
      </c>
      <c r="L463">
        <v>37.985357875857098</v>
      </c>
      <c r="M463">
        <v>31.654464896547601</v>
      </c>
      <c r="N463">
        <v>27.1323984827551</v>
      </c>
      <c r="O463">
        <v>23.740848672410699</v>
      </c>
      <c r="P463">
        <v>21.102976597698401</v>
      </c>
      <c r="Q463">
        <v>18.992678937928499</v>
      </c>
      <c r="R463">
        <v>9.4963394689642797</v>
      </c>
      <c r="S463">
        <v>6.3308929793095201</v>
      </c>
      <c r="T463">
        <v>4.7481697344821399</v>
      </c>
      <c r="U463">
        <v>3.79853578758572</v>
      </c>
      <c r="V463">
        <v>3.1654464896547601</v>
      </c>
      <c r="W463">
        <v>2.71323984827551</v>
      </c>
      <c r="X463">
        <v>2.3740848672410699</v>
      </c>
      <c r="Y463">
        <v>2.1102976597698402</v>
      </c>
      <c r="Z463">
        <v>1.89926789379286</v>
      </c>
      <c r="AA463">
        <v>0.94963394689642999</v>
      </c>
      <c r="AB463">
        <v>0.63308929793095203</v>
      </c>
      <c r="AC463">
        <v>0.474816973448215</v>
      </c>
      <c r="AD463">
        <v>0.37985357875857101</v>
      </c>
      <c r="AE463">
        <v>0.31654464896547602</v>
      </c>
      <c r="AF463">
        <v>0.27132398482755199</v>
      </c>
      <c r="AG463">
        <v>0.237408486724107</v>
      </c>
      <c r="AH463">
        <v>0.211029765976984</v>
      </c>
      <c r="AI463">
        <v>0.189926789379285</v>
      </c>
    </row>
    <row r="464" spans="1:35">
      <c r="A464">
        <v>0.05</v>
      </c>
      <c r="B464">
        <v>0.7</v>
      </c>
      <c r="C464">
        <v>391.00776549205602</v>
      </c>
      <c r="D464">
        <v>325.83980457671299</v>
      </c>
      <c r="E464">
        <v>279.29126106575399</v>
      </c>
      <c r="F464">
        <v>244.37985343253499</v>
      </c>
      <c r="G464">
        <v>217.226536384475</v>
      </c>
      <c r="H464">
        <v>195.50388274602801</v>
      </c>
      <c r="I464">
        <v>97.751941373014006</v>
      </c>
      <c r="J464">
        <v>65.167960915342704</v>
      </c>
      <c r="K464">
        <v>48.875970686507003</v>
      </c>
      <c r="L464">
        <v>39.100776549205598</v>
      </c>
      <c r="M464">
        <v>32.583980457671302</v>
      </c>
      <c r="N464">
        <v>27.929126106575399</v>
      </c>
      <c r="O464">
        <v>24.437985343253501</v>
      </c>
      <c r="P464">
        <v>21.7226536384475</v>
      </c>
      <c r="Q464">
        <v>19.550388274602799</v>
      </c>
      <c r="R464">
        <v>9.7751941373013995</v>
      </c>
      <c r="S464">
        <v>6.5167960915342604</v>
      </c>
      <c r="T464">
        <v>4.8875970686506998</v>
      </c>
      <c r="U464">
        <v>3.9100776549205598</v>
      </c>
      <c r="V464">
        <v>3.2583980457671302</v>
      </c>
      <c r="W464">
        <v>2.7929126106575399</v>
      </c>
      <c r="X464">
        <v>2.4437985343253499</v>
      </c>
      <c r="Y464">
        <v>2.1722653638447502</v>
      </c>
      <c r="Z464">
        <v>1.9550388274602799</v>
      </c>
      <c r="AA464">
        <v>0.97751941373014095</v>
      </c>
      <c r="AB464">
        <v>0.65167960915342704</v>
      </c>
      <c r="AC464">
        <v>0.48875970686506998</v>
      </c>
      <c r="AD464">
        <v>0.39100776549205501</v>
      </c>
      <c r="AE464">
        <v>0.32583980457671302</v>
      </c>
      <c r="AF464">
        <v>0.27929126106575403</v>
      </c>
      <c r="AG464">
        <v>0.24437985343253499</v>
      </c>
      <c r="AH464">
        <v>0.21722653638447501</v>
      </c>
      <c r="AI464">
        <v>0.19550388274602701</v>
      </c>
    </row>
    <row r="465" spans="1:35">
      <c r="A465">
        <v>0.05</v>
      </c>
      <c r="B465">
        <v>0.8</v>
      </c>
      <c r="C465">
        <v>399.593280041377</v>
      </c>
      <c r="D465">
        <v>332.99440003448098</v>
      </c>
      <c r="E465">
        <v>285.42377145812702</v>
      </c>
      <c r="F465">
        <v>249.745800025861</v>
      </c>
      <c r="G465">
        <v>221.99626668965399</v>
      </c>
      <c r="H465">
        <v>199.79664002068799</v>
      </c>
      <c r="I465">
        <v>99.898320010344406</v>
      </c>
      <c r="J465">
        <v>66.598880006896295</v>
      </c>
      <c r="K465">
        <v>49.949160005172203</v>
      </c>
      <c r="L465">
        <v>39.959328004137703</v>
      </c>
      <c r="M465">
        <v>33.299440003448098</v>
      </c>
      <c r="N465">
        <v>28.542377145812601</v>
      </c>
      <c r="O465">
        <v>24.974580002586102</v>
      </c>
      <c r="P465">
        <v>22.199626668965401</v>
      </c>
      <c r="Q465">
        <v>19.979664002068802</v>
      </c>
      <c r="R465">
        <v>9.9898320010344399</v>
      </c>
      <c r="S465">
        <v>6.6598880006896204</v>
      </c>
      <c r="T465">
        <v>4.99491600051722</v>
      </c>
      <c r="U465">
        <v>3.9959328004137702</v>
      </c>
      <c r="V465">
        <v>3.3299440003448102</v>
      </c>
      <c r="W465">
        <v>2.8542377145812599</v>
      </c>
      <c r="X465">
        <v>2.49745800025861</v>
      </c>
      <c r="Y465">
        <v>2.21996266689654</v>
      </c>
      <c r="Z465">
        <v>1.99796640020688</v>
      </c>
      <c r="AA465">
        <v>0.99898320010344399</v>
      </c>
      <c r="AB465">
        <v>0.66598880006896299</v>
      </c>
      <c r="AC465">
        <v>0.499491600051722</v>
      </c>
      <c r="AD465">
        <v>0.39959328004137701</v>
      </c>
      <c r="AE465">
        <v>0.332994400034481</v>
      </c>
      <c r="AF465">
        <v>0.28542377145812597</v>
      </c>
      <c r="AG465">
        <v>0.249745800025861</v>
      </c>
      <c r="AH465">
        <v>0.221996266689654</v>
      </c>
      <c r="AI465">
        <v>0.199796640020688</v>
      </c>
    </row>
    <row r="466" spans="1:35">
      <c r="A466">
        <v>0.05</v>
      </c>
      <c r="B466">
        <v>0.9</v>
      </c>
      <c r="C466">
        <v>422.47881215022699</v>
      </c>
      <c r="D466">
        <v>352.06567679185599</v>
      </c>
      <c r="E466">
        <v>301.77058010730502</v>
      </c>
      <c r="F466">
        <v>264.04925759389198</v>
      </c>
      <c r="G466">
        <v>234.71045119457</v>
      </c>
      <c r="H466">
        <v>211.23940607511301</v>
      </c>
      <c r="I466">
        <v>105.61970303755599</v>
      </c>
      <c r="J466">
        <v>70.413135358371207</v>
      </c>
      <c r="K466">
        <v>52.809851518778402</v>
      </c>
      <c r="L466">
        <v>42.247881215022801</v>
      </c>
      <c r="M466">
        <v>35.206567679185603</v>
      </c>
      <c r="N466">
        <v>30.177058010730502</v>
      </c>
      <c r="O466">
        <v>26.404925759389201</v>
      </c>
      <c r="P466">
        <v>23.471045119456999</v>
      </c>
      <c r="Q466">
        <v>21.1239406075114</v>
      </c>
      <c r="R466">
        <v>10.5619703037557</v>
      </c>
      <c r="S466">
        <v>7.0413135358371299</v>
      </c>
      <c r="T466">
        <v>5.2809851518778501</v>
      </c>
      <c r="U466">
        <v>4.2247881215022698</v>
      </c>
      <c r="V466">
        <v>3.5206567679185601</v>
      </c>
      <c r="W466">
        <v>3.01770580107305</v>
      </c>
      <c r="X466">
        <v>2.6404925759389202</v>
      </c>
      <c r="Y466">
        <v>2.3471045119456999</v>
      </c>
      <c r="Z466">
        <v>2.11239406075113</v>
      </c>
      <c r="AA466">
        <v>1.0561970303755599</v>
      </c>
      <c r="AB466">
        <v>0.70413135358371304</v>
      </c>
      <c r="AC466">
        <v>0.52809851518778395</v>
      </c>
      <c r="AD466">
        <v>0.42247881215022798</v>
      </c>
      <c r="AE466">
        <v>0.35206567679185602</v>
      </c>
      <c r="AF466">
        <v>0.30177058010730501</v>
      </c>
      <c r="AG466">
        <v>0.26404925759389197</v>
      </c>
      <c r="AH466">
        <v>0.23471045119457001</v>
      </c>
      <c r="AI466">
        <v>0.21123940607511399</v>
      </c>
    </row>
    <row r="467" spans="1:35">
      <c r="A467">
        <v>0.05</v>
      </c>
      <c r="B467">
        <v>1</v>
      </c>
      <c r="C467">
        <v>446.61276952541903</v>
      </c>
      <c r="D467">
        <v>372.17730793784898</v>
      </c>
      <c r="E467">
        <v>319.00912108958499</v>
      </c>
      <c r="F467">
        <v>279.132980953387</v>
      </c>
      <c r="G467">
        <v>248.11820529189899</v>
      </c>
      <c r="H467">
        <v>223.306384762709</v>
      </c>
      <c r="I467">
        <v>111.653192381354</v>
      </c>
      <c r="J467">
        <v>74.435461587569904</v>
      </c>
      <c r="K467">
        <v>55.8265961906774</v>
      </c>
      <c r="L467">
        <v>44.661276952541897</v>
      </c>
      <c r="M467">
        <v>37.217730793784902</v>
      </c>
      <c r="N467">
        <v>31.900912108958501</v>
      </c>
      <c r="O467">
        <v>27.9132980953387</v>
      </c>
      <c r="P467">
        <v>24.811820529189902</v>
      </c>
      <c r="Q467">
        <v>22.330638476270899</v>
      </c>
      <c r="R467">
        <v>11.1653192381354</v>
      </c>
      <c r="S467">
        <v>7.4435461587569902</v>
      </c>
      <c r="T467">
        <v>5.5826596190677398</v>
      </c>
      <c r="U467">
        <v>4.4661276952541904</v>
      </c>
      <c r="V467">
        <v>3.7217730793784898</v>
      </c>
      <c r="W467">
        <v>3.1900912108958499</v>
      </c>
      <c r="X467">
        <v>2.7913298095338699</v>
      </c>
      <c r="Y467">
        <v>2.4811820529189901</v>
      </c>
      <c r="Z467">
        <v>2.2330638476270899</v>
      </c>
      <c r="AA467">
        <v>1.1165319238135401</v>
      </c>
      <c r="AB467">
        <v>0.74435461587569896</v>
      </c>
      <c r="AC467">
        <v>0.55826596190677402</v>
      </c>
      <c r="AD467">
        <v>0.44661276952541901</v>
      </c>
      <c r="AE467">
        <v>0.37217730793784898</v>
      </c>
      <c r="AF467">
        <v>0.31900912108958501</v>
      </c>
      <c r="AG467">
        <v>0.27913298095338701</v>
      </c>
      <c r="AH467">
        <v>0.24811820529189901</v>
      </c>
      <c r="AI467">
        <v>0.223306384762709</v>
      </c>
    </row>
    <row r="468" spans="1:35">
      <c r="A468">
        <v>0.05</v>
      </c>
      <c r="B468">
        <v>1.25</v>
      </c>
      <c r="C468">
        <v>538.32835991519096</v>
      </c>
      <c r="D468">
        <v>448.60696659599199</v>
      </c>
      <c r="E468">
        <v>384.52025708227899</v>
      </c>
      <c r="F468">
        <v>336.45522494699401</v>
      </c>
      <c r="G468">
        <v>299.07131106399498</v>
      </c>
      <c r="H468">
        <v>269.16417995759502</v>
      </c>
      <c r="I468">
        <v>134.582089978797</v>
      </c>
      <c r="J468">
        <v>89.721393319198498</v>
      </c>
      <c r="K468">
        <v>67.291044989398898</v>
      </c>
      <c r="L468">
        <v>53.832835991519097</v>
      </c>
      <c r="M468">
        <v>44.860696659599199</v>
      </c>
      <c r="N468">
        <v>38.4520257082279</v>
      </c>
      <c r="O468">
        <v>33.645522494699399</v>
      </c>
      <c r="P468">
        <v>29.9071311063995</v>
      </c>
      <c r="Q468">
        <v>26.916417995759499</v>
      </c>
      <c r="R468">
        <v>13.4582089978797</v>
      </c>
      <c r="S468">
        <v>8.9721393319198501</v>
      </c>
      <c r="T468">
        <v>6.7291044989398898</v>
      </c>
      <c r="U468">
        <v>5.3832835991519099</v>
      </c>
      <c r="V468">
        <v>4.4860696659599197</v>
      </c>
      <c r="W468">
        <v>3.8452025708227899</v>
      </c>
      <c r="X468">
        <v>3.36455224946994</v>
      </c>
      <c r="Y468">
        <v>2.99071311063995</v>
      </c>
      <c r="Z468">
        <v>2.6916417995759501</v>
      </c>
      <c r="AA468">
        <v>1.3458208997879699</v>
      </c>
      <c r="AB468">
        <v>0.89721393319198495</v>
      </c>
      <c r="AC468">
        <v>0.67291044989398896</v>
      </c>
      <c r="AD468">
        <v>0.53832835991519101</v>
      </c>
      <c r="AE468">
        <v>0.44860696659599197</v>
      </c>
      <c r="AF468">
        <v>0.38452025708227899</v>
      </c>
      <c r="AG468">
        <v>0.33645522494699398</v>
      </c>
      <c r="AH468">
        <v>0.29907131106399498</v>
      </c>
      <c r="AI468">
        <v>0.26916417995759501</v>
      </c>
    </row>
    <row r="469" spans="1:35">
      <c r="A469">
        <v>0.05</v>
      </c>
      <c r="B469">
        <v>1.5</v>
      </c>
      <c r="C469">
        <v>764.82200996833797</v>
      </c>
      <c r="D469">
        <v>637.35167497361397</v>
      </c>
      <c r="E469">
        <v>546.30143569166898</v>
      </c>
      <c r="F469">
        <v>478.01375623021102</v>
      </c>
      <c r="G469">
        <v>424.90111664907602</v>
      </c>
      <c r="H469">
        <v>382.41100498416898</v>
      </c>
      <c r="I469">
        <v>191.20550249208401</v>
      </c>
      <c r="J469">
        <v>127.47033499472199</v>
      </c>
      <c r="K469">
        <v>95.602751246042203</v>
      </c>
      <c r="L469">
        <v>76.482200996833697</v>
      </c>
      <c r="M469">
        <v>63.735167497361402</v>
      </c>
      <c r="N469">
        <v>54.630143569166897</v>
      </c>
      <c r="O469">
        <v>47.801375623021102</v>
      </c>
      <c r="P469">
        <v>42.490111664907602</v>
      </c>
      <c r="Q469">
        <v>38.241100498416799</v>
      </c>
      <c r="R469">
        <v>19.120550249208399</v>
      </c>
      <c r="S469">
        <v>12.747033499472201</v>
      </c>
      <c r="T469">
        <v>9.5602751246042192</v>
      </c>
      <c r="U469">
        <v>7.6482200996833702</v>
      </c>
      <c r="V469">
        <v>6.3735167497361402</v>
      </c>
      <c r="W469">
        <v>5.4630143569166902</v>
      </c>
      <c r="X469">
        <v>4.7801375623021096</v>
      </c>
      <c r="Y469">
        <v>4.2490111664907602</v>
      </c>
      <c r="Z469">
        <v>3.8241100498416798</v>
      </c>
      <c r="AA469">
        <v>1.9120550249208399</v>
      </c>
      <c r="AB469">
        <v>1.27470334994723</v>
      </c>
      <c r="AC469">
        <v>0.95602751246042195</v>
      </c>
      <c r="AD469">
        <v>0.76482200996833705</v>
      </c>
      <c r="AE469">
        <v>0.637351674973615</v>
      </c>
      <c r="AF469">
        <v>0.546301435691669</v>
      </c>
      <c r="AG469">
        <v>0.47801375623021097</v>
      </c>
      <c r="AH469">
        <v>0.42490111664907598</v>
      </c>
      <c r="AI469">
        <v>0.38241100498416802</v>
      </c>
    </row>
    <row r="470" spans="1:35">
      <c r="A470">
        <v>0.05</v>
      </c>
      <c r="B470">
        <v>1.75</v>
      </c>
      <c r="C470">
        <v>1818.4401286570601</v>
      </c>
      <c r="D470">
        <v>1515.3667738808799</v>
      </c>
      <c r="E470">
        <v>1298.8858061836099</v>
      </c>
      <c r="F470">
        <v>1136.5250804106599</v>
      </c>
      <c r="G470">
        <v>1010.2445159205899</v>
      </c>
      <c r="H470">
        <v>909.22006432853095</v>
      </c>
      <c r="I470">
        <v>454.61003216426502</v>
      </c>
      <c r="J470">
        <v>303.07335477617698</v>
      </c>
      <c r="K470">
        <v>227.305016082132</v>
      </c>
      <c r="L470">
        <v>181.84401286570599</v>
      </c>
      <c r="M470">
        <v>151.53667738808801</v>
      </c>
      <c r="N470">
        <v>129.888580618361</v>
      </c>
      <c r="O470">
        <v>113.652508041066</v>
      </c>
      <c r="P470">
        <v>101.02445159205899</v>
      </c>
      <c r="Q470">
        <v>90.922006432853095</v>
      </c>
      <c r="R470">
        <v>45.461003216426498</v>
      </c>
      <c r="S470">
        <v>30.307335477617698</v>
      </c>
      <c r="T470">
        <v>22.730501608213199</v>
      </c>
      <c r="U470">
        <v>18.184401286570601</v>
      </c>
      <c r="V470">
        <v>15.153667738808799</v>
      </c>
      <c r="W470">
        <v>12.988858061836099</v>
      </c>
      <c r="X470">
        <v>11.3652508041066</v>
      </c>
      <c r="Y470">
        <v>10.102445159205899</v>
      </c>
      <c r="Z470">
        <v>9.0922006432853095</v>
      </c>
      <c r="AA470">
        <v>4.5461003216426503</v>
      </c>
      <c r="AB470">
        <v>3.0307335477617698</v>
      </c>
      <c r="AC470">
        <v>2.2730501608213198</v>
      </c>
      <c r="AD470">
        <v>1.81844012865706</v>
      </c>
      <c r="AE470">
        <v>1.51536677388088</v>
      </c>
      <c r="AF470">
        <v>1.2988858061836099</v>
      </c>
      <c r="AG470">
        <v>1.1365250804106599</v>
      </c>
      <c r="AH470">
        <v>1.0102445159205899</v>
      </c>
      <c r="AI470">
        <v>0.90922006432853097</v>
      </c>
    </row>
    <row r="471" spans="1:35">
      <c r="A471">
        <v>0.05</v>
      </c>
      <c r="B471">
        <v>2</v>
      </c>
      <c r="C471">
        <v>2515.1979798523698</v>
      </c>
      <c r="D471">
        <v>2095.9983165436402</v>
      </c>
      <c r="E471">
        <v>1796.5699856088399</v>
      </c>
      <c r="F471">
        <v>1571.99873740773</v>
      </c>
      <c r="G471">
        <v>1397.3322110290901</v>
      </c>
      <c r="H471">
        <v>1257.5989899261799</v>
      </c>
      <c r="I471">
        <v>628.79949496309405</v>
      </c>
      <c r="J471">
        <v>419.19966330872899</v>
      </c>
      <c r="K471">
        <v>314.39974748154702</v>
      </c>
      <c r="L471">
        <v>251.51979798523701</v>
      </c>
      <c r="M471">
        <v>209.59983165436401</v>
      </c>
      <c r="N471">
        <v>179.65699856088401</v>
      </c>
      <c r="O471">
        <v>157.199873740773</v>
      </c>
      <c r="P471">
        <v>139.733221102909</v>
      </c>
      <c r="Q471">
        <v>125.75989899261801</v>
      </c>
      <c r="R471">
        <v>62.879949496309301</v>
      </c>
      <c r="S471">
        <v>41.919966330872903</v>
      </c>
      <c r="T471">
        <v>31.439974748154601</v>
      </c>
      <c r="U471">
        <v>25.151979798523701</v>
      </c>
      <c r="V471">
        <v>20.959983165436402</v>
      </c>
      <c r="W471">
        <v>17.965699856088399</v>
      </c>
      <c r="X471">
        <v>15.7199873740773</v>
      </c>
      <c r="Y471">
        <v>13.9733221102909</v>
      </c>
      <c r="Z471">
        <v>12.575989899261801</v>
      </c>
      <c r="AA471">
        <v>6.2879949496309404</v>
      </c>
      <c r="AB471">
        <v>4.1919966330872898</v>
      </c>
      <c r="AC471">
        <v>3.1439974748154702</v>
      </c>
      <c r="AD471">
        <v>2.51519797985237</v>
      </c>
      <c r="AE471">
        <v>2.09599831654364</v>
      </c>
      <c r="AF471">
        <v>1.79656998560884</v>
      </c>
      <c r="AG471">
        <v>1.57199873740773</v>
      </c>
      <c r="AH471">
        <v>1.39733221102909</v>
      </c>
      <c r="AI471">
        <v>1.2575989899261799</v>
      </c>
    </row>
    <row r="472" spans="1:35">
      <c r="A472">
        <v>0.05</v>
      </c>
      <c r="B472">
        <v>2.25</v>
      </c>
      <c r="C472">
        <v>2637.5374978305499</v>
      </c>
      <c r="D472">
        <v>2197.9479148587898</v>
      </c>
      <c r="E472">
        <v>1883.95535559325</v>
      </c>
      <c r="F472">
        <v>1648.4609361440901</v>
      </c>
      <c r="G472">
        <v>1465.2986099058601</v>
      </c>
      <c r="H472">
        <v>1318.76874891527</v>
      </c>
      <c r="I472">
        <v>659.38437445763805</v>
      </c>
      <c r="J472">
        <v>439.58958297175798</v>
      </c>
      <c r="K472">
        <v>329.69218722881902</v>
      </c>
      <c r="L472">
        <v>263.75374978305501</v>
      </c>
      <c r="M472">
        <v>219.79479148587899</v>
      </c>
      <c r="N472">
        <v>188.395535559325</v>
      </c>
      <c r="O472">
        <v>164.846093614409</v>
      </c>
      <c r="P472">
        <v>146.529860990586</v>
      </c>
      <c r="Q472">
        <v>131.876874891527</v>
      </c>
      <c r="R472">
        <v>65.938437445763796</v>
      </c>
      <c r="S472">
        <v>43.958958297175897</v>
      </c>
      <c r="T472">
        <v>32.969218722881898</v>
      </c>
      <c r="U472">
        <v>26.375374978305501</v>
      </c>
      <c r="V472">
        <v>21.979479148587899</v>
      </c>
      <c r="W472">
        <v>18.8395535559325</v>
      </c>
      <c r="X472">
        <v>16.484609361440899</v>
      </c>
      <c r="Y472">
        <v>14.6529860990586</v>
      </c>
      <c r="Z472">
        <v>13.187687489152699</v>
      </c>
      <c r="AA472">
        <v>6.5938437445763798</v>
      </c>
      <c r="AB472">
        <v>4.3958958297175803</v>
      </c>
      <c r="AC472">
        <v>3.2969218722881899</v>
      </c>
      <c r="AD472">
        <v>2.6375374978305501</v>
      </c>
      <c r="AE472">
        <v>2.1979479148587902</v>
      </c>
      <c r="AF472">
        <v>1.88395535559325</v>
      </c>
      <c r="AG472">
        <v>1.6484609361440901</v>
      </c>
      <c r="AH472">
        <v>1.46529860990586</v>
      </c>
      <c r="AI472">
        <v>1.31876874891527</v>
      </c>
    </row>
    <row r="473" spans="1:35">
      <c r="A473">
        <v>0.05</v>
      </c>
      <c r="B473">
        <v>2.5</v>
      </c>
      <c r="C473">
        <v>1575.71377476877</v>
      </c>
      <c r="D473">
        <v>1313.0948123073099</v>
      </c>
      <c r="E473">
        <v>1125.5098391205499</v>
      </c>
      <c r="F473">
        <v>984.82110923048299</v>
      </c>
      <c r="G473">
        <v>875.39654153820698</v>
      </c>
      <c r="H473">
        <v>787.85688738438603</v>
      </c>
      <c r="I473">
        <v>393.92844369219301</v>
      </c>
      <c r="J473">
        <v>262.61896246146199</v>
      </c>
      <c r="K473">
        <v>196.964221846096</v>
      </c>
      <c r="L473">
        <v>157.57137747687699</v>
      </c>
      <c r="M473">
        <v>131.309481230731</v>
      </c>
      <c r="N473">
        <v>112.550983912055</v>
      </c>
      <c r="O473">
        <v>98.482110923048296</v>
      </c>
      <c r="P473">
        <v>87.539654153820706</v>
      </c>
      <c r="Q473">
        <v>78.785688738438594</v>
      </c>
      <c r="R473">
        <v>39.392844369219297</v>
      </c>
      <c r="S473">
        <v>26.2618962461462</v>
      </c>
      <c r="T473">
        <v>19.696422184609599</v>
      </c>
      <c r="U473">
        <v>15.7571377476877</v>
      </c>
      <c r="V473">
        <v>13.1309481230731</v>
      </c>
      <c r="W473">
        <v>11.2550983912055</v>
      </c>
      <c r="X473">
        <v>9.8482110923048296</v>
      </c>
      <c r="Y473">
        <v>8.7539654153820692</v>
      </c>
      <c r="Z473">
        <v>7.87856887384386</v>
      </c>
      <c r="AA473">
        <v>3.93928443692193</v>
      </c>
      <c r="AB473">
        <v>2.6261896246146201</v>
      </c>
      <c r="AC473">
        <v>1.9696422184609601</v>
      </c>
      <c r="AD473">
        <v>1.5757137747687699</v>
      </c>
      <c r="AE473">
        <v>1.3130948123073101</v>
      </c>
      <c r="AF473">
        <v>1.12550983912055</v>
      </c>
      <c r="AG473">
        <v>0.98482110923048205</v>
      </c>
      <c r="AH473">
        <v>0.87539654153820701</v>
      </c>
      <c r="AI473">
        <v>0.78785688738438597</v>
      </c>
    </row>
    <row r="474" spans="1:35">
      <c r="A474">
        <v>0.05</v>
      </c>
      <c r="B474">
        <v>2.75</v>
      </c>
      <c r="C474">
        <v>759.88481288650598</v>
      </c>
      <c r="D474">
        <v>633.23734407208804</v>
      </c>
      <c r="E474">
        <v>542.77486634750403</v>
      </c>
      <c r="F474">
        <v>474.92800805406603</v>
      </c>
      <c r="G474">
        <v>422.158229381392</v>
      </c>
      <c r="H474">
        <v>379.94240644325299</v>
      </c>
      <c r="I474">
        <v>189.97120322162601</v>
      </c>
      <c r="J474">
        <v>126.647468814417</v>
      </c>
      <c r="K474">
        <v>94.985601610813205</v>
      </c>
      <c r="L474">
        <v>75.988481288650604</v>
      </c>
      <c r="M474">
        <v>63.323734407208804</v>
      </c>
      <c r="N474">
        <v>54.277486634750403</v>
      </c>
      <c r="O474">
        <v>47.492800805406603</v>
      </c>
      <c r="P474">
        <v>42.215822938139198</v>
      </c>
      <c r="Q474">
        <v>37.994240644325302</v>
      </c>
      <c r="R474">
        <v>18.997120322162601</v>
      </c>
      <c r="S474">
        <v>12.664746881441699</v>
      </c>
      <c r="T474">
        <v>9.4985601610813202</v>
      </c>
      <c r="U474">
        <v>7.5988481288650602</v>
      </c>
      <c r="V474">
        <v>6.3323734407208798</v>
      </c>
      <c r="W474">
        <v>5.4277486634750396</v>
      </c>
      <c r="X474">
        <v>4.7492800805406601</v>
      </c>
      <c r="Y474">
        <v>4.2215822938139196</v>
      </c>
      <c r="Z474">
        <v>3.7994240644325301</v>
      </c>
      <c r="AA474">
        <v>1.8997120322162599</v>
      </c>
      <c r="AB474">
        <v>1.26647468814417</v>
      </c>
      <c r="AC474">
        <v>0.94985601610813197</v>
      </c>
      <c r="AD474">
        <v>0.759884812886506</v>
      </c>
      <c r="AE474">
        <v>0.63323734407208798</v>
      </c>
      <c r="AF474">
        <v>0.54277486634750405</v>
      </c>
      <c r="AG474">
        <v>0.47492800805406599</v>
      </c>
      <c r="AH474">
        <v>0.42215822938139203</v>
      </c>
      <c r="AI474">
        <v>0.379942406443253</v>
      </c>
    </row>
    <row r="475" spans="1:35">
      <c r="A475">
        <v>0.05</v>
      </c>
      <c r="B475">
        <v>3</v>
      </c>
      <c r="C475">
        <v>490.27537715280403</v>
      </c>
      <c r="D475">
        <v>408.56281429400298</v>
      </c>
      <c r="E475">
        <v>350.19669796628801</v>
      </c>
      <c r="F475">
        <v>306.42211072050202</v>
      </c>
      <c r="G475">
        <v>272.375209529335</v>
      </c>
      <c r="H475">
        <v>245.13768857640201</v>
      </c>
      <c r="I475">
        <v>122.56884428820101</v>
      </c>
      <c r="J475">
        <v>81.712562858800595</v>
      </c>
      <c r="K475">
        <v>61.284422144100503</v>
      </c>
      <c r="L475">
        <v>49.027537715280403</v>
      </c>
      <c r="M475">
        <v>40.856281429400298</v>
      </c>
      <c r="N475">
        <v>35.019669796628797</v>
      </c>
      <c r="O475">
        <v>30.642211072050198</v>
      </c>
      <c r="P475">
        <v>27.237520952933501</v>
      </c>
      <c r="Q475">
        <v>24.513768857640201</v>
      </c>
      <c r="R475">
        <v>12.256884428820101</v>
      </c>
      <c r="S475">
        <v>8.1712562858800606</v>
      </c>
      <c r="T475">
        <v>6.1284422144100503</v>
      </c>
      <c r="U475">
        <v>4.9027537715280403</v>
      </c>
      <c r="V475">
        <v>4.0856281429400303</v>
      </c>
      <c r="W475">
        <v>3.5019669796628801</v>
      </c>
      <c r="X475">
        <v>3.0642211072050198</v>
      </c>
      <c r="Y475">
        <v>2.7237520952933498</v>
      </c>
      <c r="Z475">
        <v>2.4513768857640201</v>
      </c>
      <c r="AA475">
        <v>1.2256884428820101</v>
      </c>
      <c r="AB475">
        <v>0.81712562858800597</v>
      </c>
      <c r="AC475">
        <v>0.61284422144100503</v>
      </c>
      <c r="AD475">
        <v>0.490275377152804</v>
      </c>
      <c r="AE475">
        <v>0.40856281429400298</v>
      </c>
      <c r="AF475">
        <v>0.350196697966288</v>
      </c>
      <c r="AG475">
        <v>0.30642211072050202</v>
      </c>
      <c r="AH475">
        <v>0.27237520952933503</v>
      </c>
      <c r="AI475">
        <v>0.245137688576402</v>
      </c>
    </row>
    <row r="476" spans="1:35">
      <c r="A476">
        <v>0.05</v>
      </c>
      <c r="B476">
        <v>3.25</v>
      </c>
      <c r="C476">
        <v>395.87543724491098</v>
      </c>
      <c r="D476">
        <v>329.89619770409303</v>
      </c>
      <c r="E476">
        <v>282.768169460651</v>
      </c>
      <c r="F476">
        <v>247.42214827806899</v>
      </c>
      <c r="G476">
        <v>219.930798469395</v>
      </c>
      <c r="H476">
        <v>197.93771862245501</v>
      </c>
      <c r="I476">
        <v>98.968859311227902</v>
      </c>
      <c r="J476">
        <v>65.979239540818597</v>
      </c>
      <c r="K476">
        <v>49.484429655613901</v>
      </c>
      <c r="L476">
        <v>39.587543724491098</v>
      </c>
      <c r="M476">
        <v>32.989619770409298</v>
      </c>
      <c r="N476">
        <v>28.2768169460651</v>
      </c>
      <c r="O476">
        <v>24.742214827806901</v>
      </c>
      <c r="P476">
        <v>21.993079846939501</v>
      </c>
      <c r="Q476">
        <v>19.793771862245499</v>
      </c>
      <c r="R476">
        <v>9.8968859311227906</v>
      </c>
      <c r="S476">
        <v>6.5979239540818604</v>
      </c>
      <c r="T476">
        <v>4.94844296556139</v>
      </c>
      <c r="U476">
        <v>3.9587543724491101</v>
      </c>
      <c r="V476">
        <v>3.2989619770409302</v>
      </c>
      <c r="W476">
        <v>2.8276816946065102</v>
      </c>
      <c r="X476">
        <v>2.4742214827806901</v>
      </c>
      <c r="Y476">
        <v>2.1993079846939501</v>
      </c>
      <c r="Z476">
        <v>1.9793771862245499</v>
      </c>
      <c r="AA476">
        <v>0.98968859311227897</v>
      </c>
      <c r="AB476">
        <v>0.65979239540818602</v>
      </c>
      <c r="AC476">
        <v>0.49484429655613899</v>
      </c>
      <c r="AD476">
        <v>0.39587543724491098</v>
      </c>
      <c r="AE476">
        <v>0.32989619770409301</v>
      </c>
      <c r="AF476">
        <v>0.28276816946065098</v>
      </c>
      <c r="AG476">
        <v>0.24742214827806899</v>
      </c>
      <c r="AH476">
        <v>0.21993079846939501</v>
      </c>
      <c r="AI476">
        <v>0.19793771862245499</v>
      </c>
    </row>
    <row r="477" spans="1:35">
      <c r="A477">
        <v>0.05</v>
      </c>
      <c r="B477">
        <v>3.5</v>
      </c>
      <c r="C477">
        <v>458.267674125616</v>
      </c>
      <c r="D477">
        <v>381.88972843801298</v>
      </c>
      <c r="E477">
        <v>327.33405294686798</v>
      </c>
      <c r="F477">
        <v>286.41729632851002</v>
      </c>
      <c r="G477">
        <v>254.59315229200899</v>
      </c>
      <c r="H477">
        <v>229.133837062808</v>
      </c>
      <c r="I477">
        <v>114.566918531404</v>
      </c>
      <c r="J477">
        <v>76.377945687602704</v>
      </c>
      <c r="K477">
        <v>57.283459265702</v>
      </c>
      <c r="L477">
        <v>45.826767412561601</v>
      </c>
      <c r="M477">
        <v>38.188972843801302</v>
      </c>
      <c r="N477">
        <v>32.733405294686797</v>
      </c>
      <c r="O477">
        <v>28.641729632851</v>
      </c>
      <c r="P477">
        <v>25.4593152292009</v>
      </c>
      <c r="Q477">
        <v>22.913383706280801</v>
      </c>
      <c r="R477">
        <v>11.4566918531404</v>
      </c>
      <c r="S477">
        <v>7.6377945687602704</v>
      </c>
      <c r="T477">
        <v>5.7283459265702001</v>
      </c>
      <c r="U477">
        <v>4.5826767412561598</v>
      </c>
      <c r="V477">
        <v>3.8188972843801299</v>
      </c>
      <c r="W477">
        <v>3.2733405294686801</v>
      </c>
      <c r="X477">
        <v>2.8641729632851001</v>
      </c>
      <c r="Y477">
        <v>2.5459315229200898</v>
      </c>
      <c r="Z477">
        <v>2.2913383706280799</v>
      </c>
      <c r="AA477">
        <v>1.1456691853140399</v>
      </c>
      <c r="AB477">
        <v>0.763779456876027</v>
      </c>
      <c r="AC477">
        <v>0.57283459265701997</v>
      </c>
      <c r="AD477">
        <v>0.45826767412561598</v>
      </c>
      <c r="AE477">
        <v>0.381889728438013</v>
      </c>
      <c r="AF477">
        <v>0.32733405294686801</v>
      </c>
      <c r="AG477">
        <v>0.28641729632850998</v>
      </c>
      <c r="AH477">
        <v>0.25459315229200802</v>
      </c>
      <c r="AI477">
        <v>0.22913383706280799</v>
      </c>
    </row>
    <row r="478" spans="1:35">
      <c r="A478">
        <v>0.05</v>
      </c>
      <c r="B478">
        <v>3.75</v>
      </c>
      <c r="C478">
        <v>501.900248591322</v>
      </c>
      <c r="D478">
        <v>418.25020715943498</v>
      </c>
      <c r="E478">
        <v>358.50017756522999</v>
      </c>
      <c r="F478">
        <v>313.68765536957602</v>
      </c>
      <c r="G478">
        <v>278.833471439623</v>
      </c>
      <c r="H478">
        <v>250.950124295661</v>
      </c>
      <c r="I478">
        <v>125.47506214783</v>
      </c>
      <c r="J478">
        <v>83.650041431887104</v>
      </c>
      <c r="K478">
        <v>62.737531073915299</v>
      </c>
      <c r="L478">
        <v>50.190024859132201</v>
      </c>
      <c r="M478">
        <v>41.825020715943502</v>
      </c>
      <c r="N478">
        <v>35.850017756523002</v>
      </c>
      <c r="O478">
        <v>31.3687655369576</v>
      </c>
      <c r="P478">
        <v>27.8833471439623</v>
      </c>
      <c r="Q478">
        <v>25.095012429566101</v>
      </c>
      <c r="R478">
        <v>12.547506214783001</v>
      </c>
      <c r="S478">
        <v>8.3650041431887097</v>
      </c>
      <c r="T478">
        <v>6.2737531073915296</v>
      </c>
      <c r="U478">
        <v>5.0190024859132203</v>
      </c>
      <c r="V478">
        <v>4.1825020715943504</v>
      </c>
      <c r="W478">
        <v>3.5850017756522998</v>
      </c>
      <c r="X478">
        <v>3.1368765536957599</v>
      </c>
      <c r="Y478">
        <v>2.78833471439623</v>
      </c>
      <c r="Z478">
        <v>2.5095012429566101</v>
      </c>
      <c r="AA478">
        <v>1.2547506214783</v>
      </c>
      <c r="AB478">
        <v>0.83650041431887101</v>
      </c>
      <c r="AC478">
        <v>0.62737531073915298</v>
      </c>
      <c r="AD478">
        <v>0.50190024859132198</v>
      </c>
      <c r="AE478">
        <v>0.41825020715943501</v>
      </c>
      <c r="AF478">
        <v>0.35850017756523</v>
      </c>
      <c r="AG478">
        <v>0.31368765536957599</v>
      </c>
      <c r="AH478">
        <v>0.278833471439623</v>
      </c>
      <c r="AI478">
        <v>0.25095012429566099</v>
      </c>
    </row>
    <row r="479" spans="1:35">
      <c r="A479">
        <v>0.05</v>
      </c>
      <c r="B479">
        <v>4</v>
      </c>
      <c r="C479">
        <v>479.42604152764602</v>
      </c>
      <c r="D479">
        <v>399.52170127303799</v>
      </c>
      <c r="E479">
        <v>342.44717251974703</v>
      </c>
      <c r="F479">
        <v>299.64127595477902</v>
      </c>
      <c r="G479">
        <v>266.34780084869197</v>
      </c>
      <c r="H479">
        <v>239.71302076382301</v>
      </c>
      <c r="I479">
        <v>119.85651038191099</v>
      </c>
      <c r="J479">
        <v>79.904340254607703</v>
      </c>
      <c r="K479">
        <v>59.928255190955802</v>
      </c>
      <c r="L479">
        <v>47.942604152764602</v>
      </c>
      <c r="M479">
        <v>39.952170127303802</v>
      </c>
      <c r="N479">
        <v>34.244717251974699</v>
      </c>
      <c r="O479">
        <v>29.964127595477802</v>
      </c>
      <c r="P479">
        <v>26.634780084869199</v>
      </c>
      <c r="Q479">
        <v>23.971302076382301</v>
      </c>
      <c r="R479">
        <v>11.985651038191101</v>
      </c>
      <c r="S479">
        <v>7.99043402546077</v>
      </c>
      <c r="T479">
        <v>5.9928255190955797</v>
      </c>
      <c r="U479">
        <v>4.7942604152764599</v>
      </c>
      <c r="V479">
        <v>3.9952170127303801</v>
      </c>
      <c r="W479">
        <v>3.4244717251974701</v>
      </c>
      <c r="X479">
        <v>2.9964127595477801</v>
      </c>
      <c r="Y479">
        <v>2.6634780084869201</v>
      </c>
      <c r="Z479">
        <v>2.3971302076382299</v>
      </c>
      <c r="AA479">
        <v>1.1985651038191101</v>
      </c>
      <c r="AB479">
        <v>0.79904340254607698</v>
      </c>
      <c r="AC479">
        <v>0.59928255190955704</v>
      </c>
      <c r="AD479">
        <v>0.47942604152764601</v>
      </c>
      <c r="AE479">
        <v>0.39952170127303799</v>
      </c>
      <c r="AF479">
        <v>0.34244717251974699</v>
      </c>
      <c r="AG479">
        <v>0.29964127595477802</v>
      </c>
      <c r="AH479">
        <v>0.26634780084869197</v>
      </c>
      <c r="AI479">
        <v>0.239713020763823</v>
      </c>
    </row>
    <row r="480" spans="1:35">
      <c r="A480">
        <v>0.05</v>
      </c>
      <c r="B480">
        <v>4.25</v>
      </c>
      <c r="C480">
        <v>487.35221315900299</v>
      </c>
      <c r="D480">
        <v>406.12684429916902</v>
      </c>
      <c r="E480">
        <v>348.10872368500202</v>
      </c>
      <c r="F480">
        <v>304.59513322437601</v>
      </c>
      <c r="G480">
        <v>270.75122953277901</v>
      </c>
      <c r="H480">
        <v>243.67610657950101</v>
      </c>
      <c r="I480">
        <v>121.83805328974999</v>
      </c>
      <c r="J480">
        <v>81.225368859833793</v>
      </c>
      <c r="K480">
        <v>60.919026644875302</v>
      </c>
      <c r="L480">
        <v>48.735221315900297</v>
      </c>
      <c r="M480">
        <v>40.612684429916897</v>
      </c>
      <c r="N480">
        <v>34.810872368500199</v>
      </c>
      <c r="O480">
        <v>30.459513322437601</v>
      </c>
      <c r="P480">
        <v>27.075122953277901</v>
      </c>
      <c r="Q480">
        <v>24.367610657950099</v>
      </c>
      <c r="R480">
        <v>12.183805328975</v>
      </c>
      <c r="S480">
        <v>8.1225368859833793</v>
      </c>
      <c r="T480">
        <v>6.0919026644875398</v>
      </c>
      <c r="U480">
        <v>4.8735221315900299</v>
      </c>
      <c r="V480">
        <v>4.0612684429916897</v>
      </c>
      <c r="W480">
        <v>3.4810872368500201</v>
      </c>
      <c r="X480">
        <v>3.0459513322437699</v>
      </c>
      <c r="Y480">
        <v>2.7075122953277901</v>
      </c>
      <c r="Z480">
        <v>2.4367610657950101</v>
      </c>
      <c r="AA480">
        <v>1.2183805328974999</v>
      </c>
      <c r="AB480">
        <v>0.81225368859833802</v>
      </c>
      <c r="AC480">
        <v>0.60919026644875396</v>
      </c>
      <c r="AD480">
        <v>0.48735221315900301</v>
      </c>
      <c r="AE480">
        <v>0.40612684429916901</v>
      </c>
      <c r="AF480">
        <v>0.34810872368500201</v>
      </c>
      <c r="AG480">
        <v>0.30459513322437698</v>
      </c>
      <c r="AH480">
        <v>0.27075122953277903</v>
      </c>
      <c r="AI480">
        <v>0.24367610657950101</v>
      </c>
    </row>
    <row r="481" spans="1:35">
      <c r="A481">
        <v>0.05</v>
      </c>
      <c r="B481">
        <v>4.5</v>
      </c>
      <c r="C481">
        <v>592.14471081870897</v>
      </c>
      <c r="D481">
        <v>493.45392568225702</v>
      </c>
      <c r="E481">
        <v>422.96050772764897</v>
      </c>
      <c r="F481">
        <v>370.09044426169299</v>
      </c>
      <c r="G481">
        <v>328.96928378817199</v>
      </c>
      <c r="H481">
        <v>296.07235540935397</v>
      </c>
      <c r="I481">
        <v>148.03617770467699</v>
      </c>
      <c r="J481">
        <v>98.690785136451495</v>
      </c>
      <c r="K481">
        <v>74.018088852338593</v>
      </c>
      <c r="L481">
        <v>59.214471081870897</v>
      </c>
      <c r="M481">
        <v>49.345392568225698</v>
      </c>
      <c r="N481">
        <v>42.2960507727649</v>
      </c>
      <c r="O481">
        <v>37.009044426169297</v>
      </c>
      <c r="P481">
        <v>32.896928378817101</v>
      </c>
      <c r="Q481">
        <v>29.607235540935399</v>
      </c>
      <c r="R481">
        <v>14.803617770467699</v>
      </c>
      <c r="S481">
        <v>9.8690785136451495</v>
      </c>
      <c r="T481">
        <v>7.4018088852338604</v>
      </c>
      <c r="U481">
        <v>5.9214471081870901</v>
      </c>
      <c r="V481">
        <v>4.9345392568225703</v>
      </c>
      <c r="W481">
        <v>4.2296050772764904</v>
      </c>
      <c r="X481">
        <v>3.7009044426169302</v>
      </c>
      <c r="Y481">
        <v>3.2896928378817099</v>
      </c>
      <c r="Z481">
        <v>2.9607235540935402</v>
      </c>
      <c r="AA481">
        <v>1.4803617770467701</v>
      </c>
      <c r="AB481">
        <v>0.98690785136451598</v>
      </c>
      <c r="AC481">
        <v>0.74018088852338604</v>
      </c>
      <c r="AD481">
        <v>0.59214471081870901</v>
      </c>
      <c r="AE481">
        <v>0.49345392568225799</v>
      </c>
      <c r="AF481">
        <v>0.42296050772764898</v>
      </c>
      <c r="AG481">
        <v>0.37009044426169302</v>
      </c>
      <c r="AH481">
        <v>0.32896928378817197</v>
      </c>
      <c r="AI481">
        <v>0.296072355409354</v>
      </c>
    </row>
    <row r="482" spans="1:35">
      <c r="A482">
        <v>0.05</v>
      </c>
      <c r="B482">
        <v>4.75</v>
      </c>
      <c r="C482">
        <v>515.86408770615799</v>
      </c>
      <c r="D482">
        <v>429.886739755132</v>
      </c>
      <c r="E482">
        <v>368.47434836154201</v>
      </c>
      <c r="F482">
        <v>322.41505481634903</v>
      </c>
      <c r="G482">
        <v>286.591159836754</v>
      </c>
      <c r="H482">
        <v>257.93204385307899</v>
      </c>
      <c r="I482">
        <v>128.96602192653901</v>
      </c>
      <c r="J482">
        <v>85.977347951026402</v>
      </c>
      <c r="K482">
        <v>64.483010963269805</v>
      </c>
      <c r="L482">
        <v>51.586408770615897</v>
      </c>
      <c r="M482">
        <v>42.988673975513201</v>
      </c>
      <c r="N482">
        <v>36.8474348361542</v>
      </c>
      <c r="O482">
        <v>32.241505481634903</v>
      </c>
      <c r="P482">
        <v>28.659115983675399</v>
      </c>
      <c r="Q482">
        <v>25.793204385307899</v>
      </c>
      <c r="R482">
        <v>12.8966021926539</v>
      </c>
      <c r="S482">
        <v>8.5977347951026495</v>
      </c>
      <c r="T482">
        <v>6.44830109632698</v>
      </c>
      <c r="U482">
        <v>5.1586408770615799</v>
      </c>
      <c r="V482">
        <v>4.2988673975513203</v>
      </c>
      <c r="W482">
        <v>3.6847434836154198</v>
      </c>
      <c r="X482">
        <v>3.22415054816349</v>
      </c>
      <c r="Y482">
        <v>2.8659115983675401</v>
      </c>
      <c r="Z482">
        <v>2.57932043853079</v>
      </c>
      <c r="AA482">
        <v>1.2896602192653901</v>
      </c>
      <c r="AB482">
        <v>0.85977347951026495</v>
      </c>
      <c r="AC482">
        <v>0.64483010963269805</v>
      </c>
      <c r="AD482">
        <v>0.51586408770615799</v>
      </c>
      <c r="AE482">
        <v>0.42988673975513197</v>
      </c>
      <c r="AF482">
        <v>0.36847434836154203</v>
      </c>
      <c r="AG482">
        <v>0.32241505481634902</v>
      </c>
      <c r="AH482">
        <v>0.28659115983675398</v>
      </c>
      <c r="AI482">
        <v>0.257932043853079</v>
      </c>
    </row>
    <row r="483" spans="1:35">
      <c r="A483">
        <v>0.05</v>
      </c>
      <c r="B483">
        <v>5</v>
      </c>
      <c r="C483">
        <v>318.63681206703802</v>
      </c>
      <c r="D483">
        <v>265.53067672253201</v>
      </c>
      <c r="E483">
        <v>227.59772290502701</v>
      </c>
      <c r="F483">
        <v>199.14800754189901</v>
      </c>
      <c r="G483">
        <v>177.020451148354</v>
      </c>
      <c r="H483">
        <v>159.31840603351901</v>
      </c>
      <c r="I483">
        <v>79.659203016759605</v>
      </c>
      <c r="J483">
        <v>53.106135344506399</v>
      </c>
      <c r="K483">
        <v>39.829601508379803</v>
      </c>
      <c r="L483">
        <v>31.863681206703799</v>
      </c>
      <c r="M483">
        <v>26.553067672253199</v>
      </c>
      <c r="N483">
        <v>22.759772290502699</v>
      </c>
      <c r="O483">
        <v>19.914800754189901</v>
      </c>
      <c r="P483">
        <v>17.7020451148354</v>
      </c>
      <c r="Q483">
        <v>15.931840603351899</v>
      </c>
      <c r="R483">
        <v>7.9659203016759603</v>
      </c>
      <c r="S483">
        <v>5.3106135344506402</v>
      </c>
      <c r="T483">
        <v>3.9829601508379802</v>
      </c>
      <c r="U483">
        <v>3.1863681206703802</v>
      </c>
      <c r="V483">
        <v>2.6553067672253201</v>
      </c>
      <c r="W483">
        <v>2.27597722905027</v>
      </c>
      <c r="X483">
        <v>1.9914800754189901</v>
      </c>
      <c r="Y483">
        <v>1.7702045114835401</v>
      </c>
      <c r="Z483">
        <v>1.5931840603351901</v>
      </c>
      <c r="AA483">
        <v>0.79659203016759605</v>
      </c>
      <c r="AB483">
        <v>0.531061353445064</v>
      </c>
      <c r="AC483">
        <v>0.39829601508379803</v>
      </c>
      <c r="AD483">
        <v>0.31863681206703798</v>
      </c>
      <c r="AE483">
        <v>0.265530676722532</v>
      </c>
      <c r="AF483">
        <v>0.227597722905027</v>
      </c>
      <c r="AG483">
        <v>0.19914800754189901</v>
      </c>
      <c r="AH483">
        <v>0.17702045114835399</v>
      </c>
      <c r="AI483">
        <v>0.15931840603351899</v>
      </c>
    </row>
    <row r="484" spans="1:35">
      <c r="A484">
        <v>0.05</v>
      </c>
      <c r="B484">
        <v>5.5</v>
      </c>
      <c r="C484">
        <v>283.69108314684502</v>
      </c>
      <c r="D484">
        <v>236.40923595570399</v>
      </c>
      <c r="E484">
        <v>202.63648796203199</v>
      </c>
      <c r="F484">
        <v>177.30692696677801</v>
      </c>
      <c r="G484">
        <v>157.606157303803</v>
      </c>
      <c r="H484">
        <v>141.845541573422</v>
      </c>
      <c r="I484">
        <v>70.922770786711396</v>
      </c>
      <c r="J484">
        <v>47.281847191140997</v>
      </c>
      <c r="K484">
        <v>35.461385393355698</v>
      </c>
      <c r="L484">
        <v>28.3691083146845</v>
      </c>
      <c r="M484">
        <v>23.640923595570399</v>
      </c>
      <c r="N484">
        <v>20.263648796203199</v>
      </c>
      <c r="O484">
        <v>17.730692696677799</v>
      </c>
      <c r="P484">
        <v>15.7606157303803</v>
      </c>
      <c r="Q484">
        <v>14.1845541573422</v>
      </c>
      <c r="R484">
        <v>7.09227707867114</v>
      </c>
      <c r="S484">
        <v>4.7281847191140898</v>
      </c>
      <c r="T484">
        <v>3.54613853933557</v>
      </c>
      <c r="U484">
        <v>2.8369108314684501</v>
      </c>
      <c r="V484">
        <v>2.36409235955704</v>
      </c>
      <c r="W484">
        <v>2.0263648796203202</v>
      </c>
      <c r="X484">
        <v>1.7730692696677799</v>
      </c>
      <c r="Y484">
        <v>1.5760615730380301</v>
      </c>
      <c r="Z484">
        <v>1.41845541573422</v>
      </c>
      <c r="AA484">
        <v>0.70922770786711398</v>
      </c>
      <c r="AB484">
        <v>0.47281847191140902</v>
      </c>
      <c r="AC484">
        <v>0.35461385393355699</v>
      </c>
      <c r="AD484">
        <v>0.28369108314684499</v>
      </c>
      <c r="AE484">
        <v>0.23640923595570401</v>
      </c>
      <c r="AF484">
        <v>0.20263648796203201</v>
      </c>
      <c r="AG484">
        <v>0.17730692696677799</v>
      </c>
      <c r="AH484">
        <v>0.15760615730380301</v>
      </c>
      <c r="AI484">
        <v>0.141845541573422</v>
      </c>
    </row>
    <row r="485" spans="1:35">
      <c r="A485">
        <v>0.05</v>
      </c>
      <c r="B485">
        <v>6</v>
      </c>
      <c r="C485">
        <v>233.11348301358601</v>
      </c>
      <c r="D485">
        <v>194.26123584465401</v>
      </c>
      <c r="E485">
        <v>166.50963072398901</v>
      </c>
      <c r="F485">
        <v>145.69592688349101</v>
      </c>
      <c r="G485">
        <v>129.507490563103</v>
      </c>
      <c r="H485">
        <v>116.556741506793</v>
      </c>
      <c r="I485">
        <v>58.278370753396501</v>
      </c>
      <c r="J485">
        <v>38.852247168930901</v>
      </c>
      <c r="K485">
        <v>29.139185376698201</v>
      </c>
      <c r="L485">
        <v>23.3113483013585</v>
      </c>
      <c r="M485">
        <v>19.426123584465401</v>
      </c>
      <c r="N485">
        <v>16.650963072398898</v>
      </c>
      <c r="O485">
        <v>14.5695926883491</v>
      </c>
      <c r="P485">
        <v>12.9507490563103</v>
      </c>
      <c r="Q485">
        <v>11.6556741506792</v>
      </c>
      <c r="R485">
        <v>5.82783707533964</v>
      </c>
      <c r="S485">
        <v>3.8852247168931</v>
      </c>
      <c r="T485">
        <v>2.91391853766982</v>
      </c>
      <c r="U485">
        <v>2.3311348301358601</v>
      </c>
      <c r="V485">
        <v>1.94261235844654</v>
      </c>
      <c r="W485">
        <v>1.6650963072398901</v>
      </c>
      <c r="X485">
        <v>1.45695926883491</v>
      </c>
      <c r="Y485">
        <v>1.29507490563103</v>
      </c>
      <c r="Z485">
        <v>1.1655674150679201</v>
      </c>
      <c r="AA485">
        <v>0.58278370753396402</v>
      </c>
      <c r="AB485">
        <v>0.38852247168930998</v>
      </c>
      <c r="AC485">
        <v>0.29139185376698201</v>
      </c>
      <c r="AD485">
        <v>0.233113483013585</v>
      </c>
      <c r="AE485">
        <v>0.19426123584465499</v>
      </c>
      <c r="AF485">
        <v>0.166509630723989</v>
      </c>
      <c r="AG485">
        <v>0.14569592688349101</v>
      </c>
      <c r="AH485">
        <v>0.12950749056310301</v>
      </c>
      <c r="AI485">
        <v>0.116556741506792</v>
      </c>
    </row>
    <row r="486" spans="1:35">
      <c r="A486">
        <v>0.05</v>
      </c>
      <c r="B486">
        <v>6.5</v>
      </c>
      <c r="C486">
        <v>246.57102373988499</v>
      </c>
      <c r="D486">
        <v>205.47585311657099</v>
      </c>
      <c r="E486">
        <v>176.122159814204</v>
      </c>
      <c r="F486">
        <v>154.10688983742801</v>
      </c>
      <c r="G486">
        <v>136.98390207771399</v>
      </c>
      <c r="H486">
        <v>123.285511869942</v>
      </c>
      <c r="I486">
        <v>61.642755934971298</v>
      </c>
      <c r="J486">
        <v>41.095170623314203</v>
      </c>
      <c r="K486">
        <v>30.821377967485599</v>
      </c>
      <c r="L486">
        <v>24.657102373988501</v>
      </c>
      <c r="M486">
        <v>20.547585311657102</v>
      </c>
      <c r="N486">
        <v>17.612215981420299</v>
      </c>
      <c r="O486">
        <v>15.4106889837428</v>
      </c>
      <c r="P486">
        <v>13.6983902077714</v>
      </c>
      <c r="Q486">
        <v>12.328551186994201</v>
      </c>
      <c r="R486">
        <v>6.1642755934971296</v>
      </c>
      <c r="S486">
        <v>4.1095170623314203</v>
      </c>
      <c r="T486">
        <v>3.0821377967485599</v>
      </c>
      <c r="U486">
        <v>2.46571023739885</v>
      </c>
      <c r="V486">
        <v>2.0547585311657102</v>
      </c>
      <c r="W486">
        <v>1.7612215981420301</v>
      </c>
      <c r="X486">
        <v>1.54106889837428</v>
      </c>
      <c r="Y486">
        <v>1.36983902077714</v>
      </c>
      <c r="Z486">
        <v>1.2328551186994201</v>
      </c>
      <c r="AA486">
        <v>0.61642755934971305</v>
      </c>
      <c r="AB486">
        <v>0.41095170623314198</v>
      </c>
      <c r="AC486">
        <v>0.30821377967485603</v>
      </c>
      <c r="AD486">
        <v>0.24657102373988499</v>
      </c>
      <c r="AE486">
        <v>0.20547585311657099</v>
      </c>
      <c r="AF486">
        <v>0.17612215981420301</v>
      </c>
      <c r="AG486">
        <v>0.15410688983742801</v>
      </c>
      <c r="AH486">
        <v>0.13698390207771399</v>
      </c>
      <c r="AI486">
        <v>0.12328551186994199</v>
      </c>
    </row>
    <row r="487" spans="1:35">
      <c r="A487">
        <v>0.05</v>
      </c>
      <c r="B487">
        <v>7</v>
      </c>
      <c r="C487">
        <v>226.122876518467</v>
      </c>
      <c r="D487">
        <v>188.43573043205501</v>
      </c>
      <c r="E487">
        <v>161.51634037033301</v>
      </c>
      <c r="F487">
        <v>141.32679782404099</v>
      </c>
      <c r="G487">
        <v>125.623820288037</v>
      </c>
      <c r="H487">
        <v>113.061438259233</v>
      </c>
      <c r="I487">
        <v>56.530719129616699</v>
      </c>
      <c r="J487">
        <v>37.687146086411097</v>
      </c>
      <c r="K487">
        <v>28.2653595648083</v>
      </c>
      <c r="L487">
        <v>22.6122876518467</v>
      </c>
      <c r="M487">
        <v>18.843573043205499</v>
      </c>
      <c r="N487">
        <v>16.1516340370333</v>
      </c>
      <c r="O487">
        <v>14.1326797824041</v>
      </c>
      <c r="P487">
        <v>12.5623820288037</v>
      </c>
      <c r="Q487">
        <v>11.3061438259233</v>
      </c>
      <c r="R487">
        <v>5.6530719129616704</v>
      </c>
      <c r="S487">
        <v>3.7687146086411101</v>
      </c>
      <c r="T487">
        <v>2.8265359564808299</v>
      </c>
      <c r="U487">
        <v>2.2612287651846699</v>
      </c>
      <c r="V487">
        <v>1.8843573043205499</v>
      </c>
      <c r="W487">
        <v>1.61516340370333</v>
      </c>
      <c r="X487">
        <v>1.4132679782404101</v>
      </c>
      <c r="Y487">
        <v>1.25623820288037</v>
      </c>
      <c r="Z487">
        <v>1.13061438259233</v>
      </c>
      <c r="AA487">
        <v>0.56530719129616702</v>
      </c>
      <c r="AB487">
        <v>0.376871460864111</v>
      </c>
      <c r="AC487">
        <v>0.28265359564808301</v>
      </c>
      <c r="AD487">
        <v>0.22612287651846699</v>
      </c>
      <c r="AE487">
        <v>0.188435730432055</v>
      </c>
      <c r="AF487">
        <v>0.16151634037033299</v>
      </c>
      <c r="AG487">
        <v>0.14132679782404101</v>
      </c>
      <c r="AH487">
        <v>0.12562382028803701</v>
      </c>
      <c r="AI487">
        <v>0.113061438259233</v>
      </c>
    </row>
    <row r="488" spans="1:35">
      <c r="A488">
        <v>0.05</v>
      </c>
      <c r="B488">
        <v>7.5</v>
      </c>
      <c r="C488">
        <v>142.32085397147901</v>
      </c>
      <c r="D488">
        <v>118.600711642899</v>
      </c>
      <c r="E488">
        <v>101.657752836771</v>
      </c>
      <c r="F488">
        <v>88.950533732174904</v>
      </c>
      <c r="G488">
        <v>79.067141095266507</v>
      </c>
      <c r="H488">
        <v>71.160426985739903</v>
      </c>
      <c r="I488">
        <v>35.580213492869902</v>
      </c>
      <c r="J488">
        <v>23.7201423285799</v>
      </c>
      <c r="K488">
        <v>17.790106746434901</v>
      </c>
      <c r="L488">
        <v>14.2320853971479</v>
      </c>
      <c r="M488">
        <v>11.8600711642899</v>
      </c>
      <c r="N488">
        <v>10.1657752836771</v>
      </c>
      <c r="O488">
        <v>8.8950533732174897</v>
      </c>
      <c r="P488">
        <v>7.90671410952665</v>
      </c>
      <c r="Q488">
        <v>7.11604269857399</v>
      </c>
      <c r="R488">
        <v>3.5580213492869901</v>
      </c>
      <c r="S488">
        <v>2.3720142328579898</v>
      </c>
      <c r="T488">
        <v>1.7790106746434899</v>
      </c>
      <c r="U488">
        <v>1.42320853971479</v>
      </c>
      <c r="V488">
        <v>1.18600711642899</v>
      </c>
      <c r="W488">
        <v>1.0165775283677101</v>
      </c>
      <c r="X488">
        <v>0.88950533732174897</v>
      </c>
      <c r="Y488">
        <v>0.79067141095266502</v>
      </c>
      <c r="Z488">
        <v>0.711604269857399</v>
      </c>
      <c r="AA488">
        <v>0.355802134928699</v>
      </c>
      <c r="AB488">
        <v>0.23720142328579899</v>
      </c>
      <c r="AC488">
        <v>0.177901067464349</v>
      </c>
      <c r="AD488">
        <v>0.14232085397147901</v>
      </c>
      <c r="AE488">
        <v>0.118600711642899</v>
      </c>
      <c r="AF488">
        <v>0.101657752836771</v>
      </c>
      <c r="AG488">
        <v>8.8950533732174902E-2</v>
      </c>
      <c r="AH488">
        <v>7.9067141095266594E-2</v>
      </c>
      <c r="AI488">
        <v>7.1160426985739905E-2</v>
      </c>
    </row>
    <row r="489" spans="1:35">
      <c r="A489">
        <v>0.05</v>
      </c>
      <c r="B489">
        <v>8</v>
      </c>
      <c r="C489">
        <v>105.171875365106</v>
      </c>
      <c r="D489">
        <v>87.643229470921796</v>
      </c>
      <c r="E489">
        <v>75.122768117932907</v>
      </c>
      <c r="F489">
        <v>65.732422103191297</v>
      </c>
      <c r="G489">
        <v>58.428819647281202</v>
      </c>
      <c r="H489">
        <v>52.585937682553102</v>
      </c>
      <c r="I489">
        <v>26.292968841276501</v>
      </c>
      <c r="J489">
        <v>17.528645894184301</v>
      </c>
      <c r="K489">
        <v>13.146484420638201</v>
      </c>
      <c r="L489">
        <v>10.517187536510599</v>
      </c>
      <c r="M489">
        <v>8.7643229470921806</v>
      </c>
      <c r="N489">
        <v>7.5122768117932903</v>
      </c>
      <c r="O489">
        <v>6.5732422103191297</v>
      </c>
      <c r="P489">
        <v>5.8428819647281198</v>
      </c>
      <c r="Q489">
        <v>5.2585937682552997</v>
      </c>
      <c r="R489">
        <v>2.6292968841276498</v>
      </c>
      <c r="S489">
        <v>1.75286458941843</v>
      </c>
      <c r="T489">
        <v>1.31464844206382</v>
      </c>
      <c r="U489">
        <v>1.0517187536510599</v>
      </c>
      <c r="V489">
        <v>0.87643229470921802</v>
      </c>
      <c r="W489">
        <v>0.75122768117933003</v>
      </c>
      <c r="X489">
        <v>0.65732422103191301</v>
      </c>
      <c r="Y489">
        <v>0.58428819647281205</v>
      </c>
      <c r="Z489">
        <v>0.52585937682553097</v>
      </c>
      <c r="AA489">
        <v>0.26292968841276498</v>
      </c>
      <c r="AB489">
        <v>0.175286458941843</v>
      </c>
      <c r="AC489">
        <v>0.13146484420638199</v>
      </c>
      <c r="AD489">
        <v>0.105171875365106</v>
      </c>
      <c r="AE489">
        <v>8.7643229470921805E-2</v>
      </c>
      <c r="AF489">
        <v>7.5122768117933003E-2</v>
      </c>
      <c r="AG489">
        <v>6.5732422103191301E-2</v>
      </c>
      <c r="AH489">
        <v>5.8428819647281201E-2</v>
      </c>
      <c r="AI489">
        <v>5.2585937682553097E-2</v>
      </c>
    </row>
    <row r="490" spans="1:35">
      <c r="A490">
        <v>0.05</v>
      </c>
      <c r="B490">
        <v>8.5</v>
      </c>
      <c r="C490">
        <v>106.283276166023</v>
      </c>
      <c r="D490">
        <v>88.569396805019693</v>
      </c>
      <c r="E490">
        <v>75.916625832874004</v>
      </c>
      <c r="F490">
        <v>66.427047603764805</v>
      </c>
      <c r="G490">
        <v>59.0462645366798</v>
      </c>
      <c r="H490">
        <v>53.141638083011799</v>
      </c>
      <c r="I490">
        <v>26.570819041505899</v>
      </c>
      <c r="J490">
        <v>17.713879361003901</v>
      </c>
      <c r="K490">
        <v>13.2854095207529</v>
      </c>
      <c r="L490">
        <v>10.6283276166023</v>
      </c>
      <c r="M490">
        <v>8.85693968050197</v>
      </c>
      <c r="N490">
        <v>7.5916625832874001</v>
      </c>
      <c r="O490">
        <v>6.6427047603764704</v>
      </c>
      <c r="P490">
        <v>5.90462645366798</v>
      </c>
      <c r="Q490">
        <v>5.3141638083011804</v>
      </c>
      <c r="R490">
        <v>2.6570819041505902</v>
      </c>
      <c r="S490">
        <v>1.7713879361003899</v>
      </c>
      <c r="T490">
        <v>1.32854095207529</v>
      </c>
      <c r="U490">
        <v>1.06283276166023</v>
      </c>
      <c r="V490">
        <v>0.88569396805019696</v>
      </c>
      <c r="W490">
        <v>0.75916625832873996</v>
      </c>
      <c r="X490">
        <v>0.66427047603764799</v>
      </c>
      <c r="Y490">
        <v>0.59046264536679804</v>
      </c>
      <c r="Z490">
        <v>0.531416380830118</v>
      </c>
      <c r="AA490">
        <v>0.265708190415059</v>
      </c>
      <c r="AB490">
        <v>0.17713879361003901</v>
      </c>
      <c r="AC490">
        <v>0.132854095207529</v>
      </c>
      <c r="AD490">
        <v>0.106283276166023</v>
      </c>
      <c r="AE490">
        <v>8.8569396805019698E-2</v>
      </c>
      <c r="AF490">
        <v>7.5916625832873993E-2</v>
      </c>
      <c r="AG490">
        <v>6.6427047603764805E-2</v>
      </c>
      <c r="AH490">
        <v>5.9046264536679799E-2</v>
      </c>
      <c r="AI490">
        <v>5.3141638083011797E-2</v>
      </c>
    </row>
    <row r="491" spans="1:35">
      <c r="A491">
        <v>0.05</v>
      </c>
      <c r="B491">
        <v>9</v>
      </c>
      <c r="C491">
        <v>95.168372612734601</v>
      </c>
      <c r="D491">
        <v>79.306977177278895</v>
      </c>
      <c r="E491">
        <v>67.977409009096107</v>
      </c>
      <c r="F491">
        <v>59.4802328829591</v>
      </c>
      <c r="G491">
        <v>52.871318118185897</v>
      </c>
      <c r="H491">
        <v>47.5841863063673</v>
      </c>
      <c r="I491">
        <v>23.7920931531836</v>
      </c>
      <c r="J491">
        <v>15.8613954354557</v>
      </c>
      <c r="K491">
        <v>11.8960465765918</v>
      </c>
      <c r="L491">
        <v>9.5168372612734604</v>
      </c>
      <c r="M491">
        <v>7.9306977177278899</v>
      </c>
      <c r="N491">
        <v>6.7977409009096101</v>
      </c>
      <c r="O491">
        <v>5.9480232882959099</v>
      </c>
      <c r="P491">
        <v>5.2871318118185897</v>
      </c>
      <c r="Q491">
        <v>4.7584186306367302</v>
      </c>
      <c r="R491">
        <v>2.3792093153183602</v>
      </c>
      <c r="S491">
        <v>1.5861395435455701</v>
      </c>
      <c r="T491">
        <v>1.1896046576591801</v>
      </c>
      <c r="U491">
        <v>0.95168372612734597</v>
      </c>
      <c r="V491">
        <v>0.79306977177278803</v>
      </c>
      <c r="W491">
        <v>0.67977409009096101</v>
      </c>
      <c r="X491">
        <v>0.59480232882959105</v>
      </c>
      <c r="Y491">
        <v>0.52871318118185895</v>
      </c>
      <c r="Z491">
        <v>0.47584186306367299</v>
      </c>
      <c r="AA491">
        <v>0.23792093153183599</v>
      </c>
      <c r="AB491">
        <v>0.158613954354557</v>
      </c>
      <c r="AC491">
        <v>0.118960465765918</v>
      </c>
      <c r="AD491">
        <v>9.51683726127346E-2</v>
      </c>
      <c r="AE491">
        <v>7.9306977177278803E-2</v>
      </c>
      <c r="AF491">
        <v>6.7977409009096101E-2</v>
      </c>
      <c r="AG491">
        <v>5.9480232882959103E-2</v>
      </c>
      <c r="AH491">
        <v>5.2871318118185899E-2</v>
      </c>
      <c r="AI491">
        <v>4.75841863063673E-2</v>
      </c>
    </row>
    <row r="492" spans="1:35">
      <c r="A492">
        <v>0.05</v>
      </c>
      <c r="B492">
        <v>9.5</v>
      </c>
      <c r="C492">
        <v>86.057462303119806</v>
      </c>
      <c r="D492">
        <v>71.714551919266498</v>
      </c>
      <c r="E492">
        <v>61.469615930799897</v>
      </c>
      <c r="F492">
        <v>53.785913939449898</v>
      </c>
      <c r="G492">
        <v>47.809701279511003</v>
      </c>
      <c r="H492">
        <v>43.028731151559903</v>
      </c>
      <c r="I492">
        <v>21.514365575779902</v>
      </c>
      <c r="J492">
        <v>14.342910383853299</v>
      </c>
      <c r="K492">
        <v>10.757182787889899</v>
      </c>
      <c r="L492">
        <v>8.6057462303119898</v>
      </c>
      <c r="M492">
        <v>7.1714551919266496</v>
      </c>
      <c r="N492">
        <v>6.1469615930799897</v>
      </c>
      <c r="O492">
        <v>5.3785913939449896</v>
      </c>
      <c r="P492">
        <v>4.7809701279511003</v>
      </c>
      <c r="Q492">
        <v>4.3028731151559896</v>
      </c>
      <c r="R492">
        <v>2.1514365575779899</v>
      </c>
      <c r="S492">
        <v>1.43429103838533</v>
      </c>
      <c r="T492">
        <v>1.0757182787889901</v>
      </c>
      <c r="U492">
        <v>0.86057462303119803</v>
      </c>
      <c r="V492">
        <v>0.717145519192665</v>
      </c>
      <c r="W492">
        <v>0.61469615930799903</v>
      </c>
      <c r="X492">
        <v>0.53785913939449903</v>
      </c>
      <c r="Y492">
        <v>0.47809701279511002</v>
      </c>
      <c r="Z492">
        <v>0.43028731151559901</v>
      </c>
      <c r="AA492">
        <v>0.21514365575779901</v>
      </c>
      <c r="AB492">
        <v>0.143429103838533</v>
      </c>
      <c r="AC492">
        <v>0.107571827878899</v>
      </c>
      <c r="AD492">
        <v>8.6057462303119794E-2</v>
      </c>
      <c r="AE492">
        <v>7.1714551919266498E-2</v>
      </c>
      <c r="AF492">
        <v>6.1469615930799901E-2</v>
      </c>
      <c r="AG492">
        <v>5.3785913939449898E-2</v>
      </c>
      <c r="AH492">
        <v>4.7809701279511001E-2</v>
      </c>
      <c r="AI492">
        <v>4.3028731151559897E-2</v>
      </c>
    </row>
    <row r="493" spans="1:35">
      <c r="A493">
        <v>0.05</v>
      </c>
      <c r="B493">
        <v>10</v>
      </c>
      <c r="C493">
        <v>82.7482745292007</v>
      </c>
      <c r="D493">
        <v>68.956895441000597</v>
      </c>
      <c r="E493">
        <v>59.105910378000502</v>
      </c>
      <c r="F493">
        <v>51.717671580750398</v>
      </c>
      <c r="G493">
        <v>45.971263627333698</v>
      </c>
      <c r="H493">
        <v>41.3741372646003</v>
      </c>
      <c r="I493">
        <v>20.6870686323001</v>
      </c>
      <c r="J493">
        <v>13.791379088200101</v>
      </c>
      <c r="K493">
        <v>10.34353431615</v>
      </c>
      <c r="L493">
        <v>8.2748274529200696</v>
      </c>
      <c r="M493">
        <v>6.8956895441000503</v>
      </c>
      <c r="N493">
        <v>5.9105910378000504</v>
      </c>
      <c r="O493">
        <v>5.1717671580750402</v>
      </c>
      <c r="P493">
        <v>4.5971263627333698</v>
      </c>
      <c r="Q493">
        <v>4.1374137264600304</v>
      </c>
      <c r="R493">
        <v>2.0687068632300099</v>
      </c>
      <c r="S493">
        <v>1.37913790882001</v>
      </c>
      <c r="T493">
        <v>1.034353431615</v>
      </c>
      <c r="U493">
        <v>0.82748274529200705</v>
      </c>
      <c r="V493">
        <v>0.68956895441000599</v>
      </c>
      <c r="W493">
        <v>0.59105910378000504</v>
      </c>
      <c r="X493">
        <v>0.51717671580750402</v>
      </c>
      <c r="Y493">
        <v>0.45971263627333703</v>
      </c>
      <c r="Z493">
        <v>0.41374137264600302</v>
      </c>
      <c r="AA493">
        <v>0.20687068632300101</v>
      </c>
      <c r="AB493">
        <v>0.13791379088200101</v>
      </c>
      <c r="AC493">
        <v>0.10343534316150001</v>
      </c>
      <c r="AD493">
        <v>8.2748274529200694E-2</v>
      </c>
      <c r="AE493">
        <v>6.8956895441000601E-2</v>
      </c>
      <c r="AF493">
        <v>5.9105910378000497E-2</v>
      </c>
      <c r="AG493">
        <v>5.1717671580750399E-2</v>
      </c>
      <c r="AH493">
        <v>4.5971263627333697E-2</v>
      </c>
      <c r="AI493">
        <v>4.1374137264600298E-2</v>
      </c>
    </row>
    <row r="494" spans="1:35">
      <c r="A494">
        <v>0.05</v>
      </c>
      <c r="B494">
        <v>12</v>
      </c>
      <c r="C494">
        <v>62.786669928373897</v>
      </c>
      <c r="D494">
        <v>52.3222249403116</v>
      </c>
      <c r="E494">
        <v>44.847621377409901</v>
      </c>
      <c r="F494">
        <v>39.2416687052337</v>
      </c>
      <c r="G494">
        <v>34.881483293541002</v>
      </c>
      <c r="H494">
        <v>31.393334964186899</v>
      </c>
      <c r="I494">
        <v>15.6966674820934</v>
      </c>
      <c r="J494">
        <v>10.464444988062301</v>
      </c>
      <c r="K494">
        <v>7.8483337410467398</v>
      </c>
      <c r="L494">
        <v>6.2786669928373904</v>
      </c>
      <c r="M494">
        <v>5.2322224940311601</v>
      </c>
      <c r="N494">
        <v>4.4847621377409901</v>
      </c>
      <c r="O494">
        <v>3.9241668705233699</v>
      </c>
      <c r="P494">
        <v>3.4881483293540998</v>
      </c>
      <c r="Q494">
        <v>3.1393334964186899</v>
      </c>
      <c r="R494">
        <v>1.56966674820934</v>
      </c>
      <c r="S494">
        <v>1.04644449880623</v>
      </c>
      <c r="T494">
        <v>0.78483337410467402</v>
      </c>
      <c r="U494">
        <v>0.62786669928373895</v>
      </c>
      <c r="V494">
        <v>0.52322224940311601</v>
      </c>
      <c r="W494">
        <v>0.44847621377409902</v>
      </c>
      <c r="X494">
        <v>0.39241668705233701</v>
      </c>
      <c r="Y494">
        <v>0.34881483293540999</v>
      </c>
      <c r="Z494">
        <v>0.31393334964186898</v>
      </c>
      <c r="AA494">
        <v>0.15696667482093399</v>
      </c>
      <c r="AB494">
        <v>0.10464444988062301</v>
      </c>
      <c r="AC494">
        <v>7.8483337410467396E-2</v>
      </c>
      <c r="AD494">
        <v>6.2786669928373895E-2</v>
      </c>
      <c r="AE494">
        <v>5.23222249403116E-2</v>
      </c>
      <c r="AF494">
        <v>4.4847621377409899E-2</v>
      </c>
      <c r="AG494">
        <v>3.9241668705233698E-2</v>
      </c>
      <c r="AH494">
        <v>3.4881483293541002E-2</v>
      </c>
      <c r="AI494">
        <v>3.1393334964186899E-2</v>
      </c>
    </row>
    <row r="495" spans="1:35">
      <c r="A495">
        <v>0.05</v>
      </c>
      <c r="B495">
        <v>14</v>
      </c>
      <c r="C495">
        <v>50.014228464849403</v>
      </c>
      <c r="D495">
        <v>41.678523720707801</v>
      </c>
      <c r="E495">
        <v>35.724448903463802</v>
      </c>
      <c r="F495">
        <v>31.258892790530901</v>
      </c>
      <c r="G495">
        <v>27.785682480471898</v>
      </c>
      <c r="H495">
        <v>25.007114232424701</v>
      </c>
      <c r="I495">
        <v>12.503557116212299</v>
      </c>
      <c r="J495">
        <v>8.3357047441415695</v>
      </c>
      <c r="K495">
        <v>6.2517785581061798</v>
      </c>
      <c r="L495">
        <v>5.0014228464849397</v>
      </c>
      <c r="M495">
        <v>4.1678523720707803</v>
      </c>
      <c r="N495">
        <v>3.5724448903463899</v>
      </c>
      <c r="O495">
        <v>3.1258892790530899</v>
      </c>
      <c r="P495">
        <v>2.7785682480471898</v>
      </c>
      <c r="Q495">
        <v>2.5007114232424699</v>
      </c>
      <c r="R495">
        <v>1.25035571162123</v>
      </c>
      <c r="S495">
        <v>0.83357047441415699</v>
      </c>
      <c r="T495">
        <v>0.62517785581061802</v>
      </c>
      <c r="U495">
        <v>0.50014228464849397</v>
      </c>
      <c r="V495">
        <v>0.416785237207078</v>
      </c>
      <c r="W495">
        <v>0.35724448903463901</v>
      </c>
      <c r="X495">
        <v>0.31258892790530901</v>
      </c>
      <c r="Y495">
        <v>0.27785682480471902</v>
      </c>
      <c r="Z495">
        <v>0.25007114232424699</v>
      </c>
      <c r="AA495">
        <v>0.12503557116212299</v>
      </c>
      <c r="AB495">
        <v>8.3357047441415699E-2</v>
      </c>
      <c r="AC495">
        <v>6.2517785581061802E-2</v>
      </c>
      <c r="AD495">
        <v>5.0014228464849403E-2</v>
      </c>
      <c r="AE495">
        <v>4.1678523720707801E-2</v>
      </c>
      <c r="AF495">
        <v>3.57244489034639E-2</v>
      </c>
      <c r="AG495">
        <v>3.1258892790530901E-2</v>
      </c>
      <c r="AH495">
        <v>2.7785682480471901E-2</v>
      </c>
      <c r="AI495">
        <v>2.5007114232424701E-2</v>
      </c>
    </row>
    <row r="496" spans="1:35">
      <c r="A496">
        <v>0.05</v>
      </c>
      <c r="B496">
        <v>16</v>
      </c>
      <c r="C496">
        <v>32.193094317328097</v>
      </c>
      <c r="D496">
        <v>26.827578597773499</v>
      </c>
      <c r="E496">
        <v>22.9950673695201</v>
      </c>
      <c r="F496">
        <v>20.1206839483301</v>
      </c>
      <c r="G496">
        <v>17.885052398515601</v>
      </c>
      <c r="H496">
        <v>16.096547158663999</v>
      </c>
      <c r="I496">
        <v>8.0482735793320401</v>
      </c>
      <c r="J496">
        <v>5.3655157195546996</v>
      </c>
      <c r="K496">
        <v>4.0241367896660201</v>
      </c>
      <c r="L496">
        <v>3.2193094317328099</v>
      </c>
      <c r="M496">
        <v>2.6827578597773498</v>
      </c>
      <c r="N496">
        <v>2.2995067369520101</v>
      </c>
      <c r="O496">
        <v>2.01206839483301</v>
      </c>
      <c r="P496">
        <v>1.78850523985156</v>
      </c>
      <c r="Q496">
        <v>1.6096547158664001</v>
      </c>
      <c r="R496">
        <v>0.80482735793320404</v>
      </c>
      <c r="S496">
        <v>0.53655157195546899</v>
      </c>
      <c r="T496">
        <v>0.40241367896660202</v>
      </c>
      <c r="U496">
        <v>0.32193094317328202</v>
      </c>
      <c r="V496">
        <v>0.26827578597773399</v>
      </c>
      <c r="W496">
        <v>0.229950673695201</v>
      </c>
      <c r="X496">
        <v>0.20120683948330101</v>
      </c>
      <c r="Y496">
        <v>0.178850523985156</v>
      </c>
      <c r="Z496">
        <v>0.16096547158664001</v>
      </c>
      <c r="AA496">
        <v>8.0482735793320395E-2</v>
      </c>
      <c r="AB496">
        <v>5.36551571955469E-2</v>
      </c>
      <c r="AC496">
        <v>4.0241367896660198E-2</v>
      </c>
      <c r="AD496">
        <v>3.21930943173281E-2</v>
      </c>
      <c r="AE496">
        <v>2.6827578597773401E-2</v>
      </c>
      <c r="AF496">
        <v>2.29950673695201E-2</v>
      </c>
      <c r="AG496">
        <v>2.0120683948330099E-2</v>
      </c>
      <c r="AH496">
        <v>1.7885052398515601E-2</v>
      </c>
      <c r="AI496">
        <v>1.6096547158664001E-2</v>
      </c>
    </row>
    <row r="497" spans="1:35">
      <c r="A497">
        <v>0.05</v>
      </c>
      <c r="B497">
        <v>18</v>
      </c>
      <c r="C497">
        <v>26.896325559481799</v>
      </c>
      <c r="D497">
        <v>22.4136046329015</v>
      </c>
      <c r="E497">
        <v>19.2116611139156</v>
      </c>
      <c r="F497">
        <v>16.810203474676101</v>
      </c>
      <c r="G497">
        <v>14.942403088601001</v>
      </c>
      <c r="H497">
        <v>13.448162779740899</v>
      </c>
      <c r="I497">
        <v>6.7240813898704603</v>
      </c>
      <c r="J497">
        <v>4.4827209265803099</v>
      </c>
      <c r="K497">
        <v>3.3620406949352302</v>
      </c>
      <c r="L497">
        <v>2.68963255594818</v>
      </c>
      <c r="M497">
        <v>2.24136046329015</v>
      </c>
      <c r="N497">
        <v>1.9211661113915599</v>
      </c>
      <c r="O497">
        <v>1.68102034746761</v>
      </c>
      <c r="P497">
        <v>1.4942403088601</v>
      </c>
      <c r="Q497">
        <v>1.34481627797409</v>
      </c>
      <c r="R497">
        <v>0.67240813898704599</v>
      </c>
      <c r="S497">
        <v>0.44827209265802997</v>
      </c>
      <c r="T497">
        <v>0.33620406949352299</v>
      </c>
      <c r="U497">
        <v>0.26896325559481798</v>
      </c>
      <c r="V497">
        <v>0.22413604632901499</v>
      </c>
      <c r="W497">
        <v>0.19211661113915601</v>
      </c>
      <c r="X497">
        <v>0.168102034746761</v>
      </c>
      <c r="Y497">
        <v>0.14942403088601</v>
      </c>
      <c r="Z497">
        <v>0.13448162779740899</v>
      </c>
      <c r="AA497">
        <v>6.7240813898704593E-2</v>
      </c>
      <c r="AB497">
        <v>4.4827209265802997E-2</v>
      </c>
      <c r="AC497">
        <v>3.3620406949352297E-2</v>
      </c>
      <c r="AD497">
        <v>2.68963255594818E-2</v>
      </c>
      <c r="AE497">
        <v>2.2413604632901499E-2</v>
      </c>
      <c r="AF497">
        <v>1.9211661113915601E-2</v>
      </c>
      <c r="AG497">
        <v>1.68102034746761E-2</v>
      </c>
      <c r="AH497">
        <v>1.4942403088601E-2</v>
      </c>
      <c r="AI497">
        <v>1.34481627797409E-2</v>
      </c>
    </row>
    <row r="498" spans="1:35">
      <c r="A498">
        <v>0.05</v>
      </c>
      <c r="B498">
        <v>20</v>
      </c>
      <c r="C498">
        <v>22.111569097409198</v>
      </c>
      <c r="D498">
        <v>18.426307581174299</v>
      </c>
      <c r="E498">
        <v>15.7939779267208</v>
      </c>
      <c r="F498">
        <v>13.8197306858807</v>
      </c>
      <c r="G498">
        <v>12.2842050541162</v>
      </c>
      <c r="H498">
        <v>11.055784548704599</v>
      </c>
      <c r="I498">
        <v>5.5278922743522996</v>
      </c>
      <c r="J498">
        <v>3.6852615162348599</v>
      </c>
      <c r="K498">
        <v>2.7639461371761498</v>
      </c>
      <c r="L498">
        <v>2.2111569097409198</v>
      </c>
      <c r="M498">
        <v>1.8426307581174299</v>
      </c>
      <c r="N498">
        <v>1.5793977926720799</v>
      </c>
      <c r="O498">
        <v>1.38197306858807</v>
      </c>
      <c r="P498">
        <v>1.22842050541162</v>
      </c>
      <c r="Q498">
        <v>1.1055784548704599</v>
      </c>
      <c r="R498">
        <v>0.55278922743522996</v>
      </c>
      <c r="S498">
        <v>0.36852615162348601</v>
      </c>
      <c r="T498">
        <v>0.27639461371761498</v>
      </c>
      <c r="U498">
        <v>0.22111569097409201</v>
      </c>
      <c r="V498">
        <v>0.184263075811743</v>
      </c>
      <c r="W498">
        <v>0.15793977926720801</v>
      </c>
      <c r="X498">
        <v>0.13819730685880699</v>
      </c>
      <c r="Y498">
        <v>0.122842050541162</v>
      </c>
      <c r="Z498">
        <v>0.110557845487046</v>
      </c>
      <c r="AA498">
        <v>5.5278922743523001E-2</v>
      </c>
      <c r="AB498">
        <v>3.6852615162348598E-2</v>
      </c>
      <c r="AC498">
        <v>2.7639461371761501E-2</v>
      </c>
      <c r="AD498">
        <v>2.21115690974092E-2</v>
      </c>
      <c r="AE498">
        <v>1.8426307581174299E-2</v>
      </c>
      <c r="AF498">
        <v>1.5793977926720802E-2</v>
      </c>
      <c r="AG498">
        <v>1.38197306858807E-2</v>
      </c>
      <c r="AH498">
        <v>1.2284205054116201E-2</v>
      </c>
      <c r="AI498">
        <v>1.10557845487046E-2</v>
      </c>
    </row>
    <row r="499" spans="1:35">
      <c r="A499">
        <v>0.05</v>
      </c>
      <c r="B499">
        <v>25</v>
      </c>
      <c r="C499">
        <v>13.0523780414978</v>
      </c>
      <c r="D499">
        <v>10.8769817012482</v>
      </c>
      <c r="E499">
        <v>9.3231271724984506</v>
      </c>
      <c r="F499">
        <v>8.1577362759361502</v>
      </c>
      <c r="G499">
        <v>7.25132113416546</v>
      </c>
      <c r="H499">
        <v>6.5261890207489204</v>
      </c>
      <c r="I499">
        <v>3.2630945103744602</v>
      </c>
      <c r="J499">
        <v>2.1753963402496299</v>
      </c>
      <c r="K499">
        <v>1.6315472551872301</v>
      </c>
      <c r="L499">
        <v>1.3052378041497801</v>
      </c>
      <c r="M499">
        <v>1.0876981701248101</v>
      </c>
      <c r="N499">
        <v>0.93231271724984499</v>
      </c>
      <c r="O499">
        <v>0.81577362759361405</v>
      </c>
      <c r="P499">
        <v>0.72513211341654604</v>
      </c>
      <c r="Q499">
        <v>0.65261890207489104</v>
      </c>
      <c r="R499">
        <v>0.32630945103744502</v>
      </c>
      <c r="S499">
        <v>0.21753963402496401</v>
      </c>
      <c r="T499">
        <v>0.16315472551872201</v>
      </c>
      <c r="U499">
        <v>0.130523780414978</v>
      </c>
      <c r="V499">
        <v>0.10876981701248099</v>
      </c>
      <c r="W499">
        <v>9.3231271724984494E-2</v>
      </c>
      <c r="X499">
        <v>8.1577362759361394E-2</v>
      </c>
      <c r="Y499">
        <v>7.2513211341654601E-2</v>
      </c>
      <c r="Z499">
        <v>6.5261890207489195E-2</v>
      </c>
      <c r="AA499">
        <v>3.2630945103744598E-2</v>
      </c>
      <c r="AB499">
        <v>2.1753963402496301E-2</v>
      </c>
      <c r="AC499">
        <v>1.6315472551872299E-2</v>
      </c>
      <c r="AD499">
        <v>1.30523780414978E-2</v>
      </c>
      <c r="AE499">
        <v>1.08769817012481E-2</v>
      </c>
      <c r="AF499">
        <v>9.32312717249845E-3</v>
      </c>
      <c r="AG499">
        <v>8.1577362759361494E-3</v>
      </c>
      <c r="AH499">
        <v>7.2513211341654598E-3</v>
      </c>
      <c r="AI499">
        <v>6.5261890207489104E-3</v>
      </c>
    </row>
    <row r="500" spans="1:35">
      <c r="A500">
        <v>0.05</v>
      </c>
      <c r="B500">
        <v>30</v>
      </c>
      <c r="C500">
        <v>8.4262842049623892</v>
      </c>
      <c r="D500">
        <v>7.0219035041353202</v>
      </c>
      <c r="E500">
        <v>6.0187744321159897</v>
      </c>
      <c r="F500">
        <v>5.2664276281014901</v>
      </c>
      <c r="G500">
        <v>4.6812690027568804</v>
      </c>
      <c r="H500">
        <v>4.2131421024811901</v>
      </c>
      <c r="I500">
        <v>2.1065710512405902</v>
      </c>
      <c r="J500">
        <v>1.4043807008270599</v>
      </c>
      <c r="K500">
        <v>1.05328552562029</v>
      </c>
      <c r="L500">
        <v>0.84262842049623898</v>
      </c>
      <c r="M500">
        <v>0.70219035041353195</v>
      </c>
      <c r="N500">
        <v>0.60187744321159897</v>
      </c>
      <c r="O500">
        <v>0.52664276281014899</v>
      </c>
      <c r="P500">
        <v>0.46812690027568798</v>
      </c>
      <c r="Q500">
        <v>0.42131421024811899</v>
      </c>
      <c r="R500">
        <v>0.210657105124059</v>
      </c>
      <c r="S500">
        <v>0.14043807008270601</v>
      </c>
      <c r="T500">
        <v>0.105328552562029</v>
      </c>
      <c r="U500">
        <v>8.4262842049623907E-2</v>
      </c>
      <c r="V500">
        <v>7.0219035041353198E-2</v>
      </c>
      <c r="W500">
        <v>6.0187744321159899E-2</v>
      </c>
      <c r="X500">
        <v>5.2664276281014902E-2</v>
      </c>
      <c r="Y500">
        <v>4.6812690027568798E-2</v>
      </c>
      <c r="Z500">
        <v>4.2131421024811898E-2</v>
      </c>
      <c r="AA500">
        <v>2.10657105124059E-2</v>
      </c>
      <c r="AB500">
        <v>1.40438070082706E-2</v>
      </c>
      <c r="AC500">
        <v>1.05328552562029E-2</v>
      </c>
      <c r="AD500">
        <v>8.42628420496239E-3</v>
      </c>
      <c r="AE500">
        <v>7.0219035041353302E-3</v>
      </c>
      <c r="AF500">
        <v>6.0187744321159899E-3</v>
      </c>
      <c r="AG500">
        <v>5.2664276281014898E-3</v>
      </c>
      <c r="AH500">
        <v>4.6812690027568798E-3</v>
      </c>
      <c r="AI500">
        <v>4.2131421024811898E-3</v>
      </c>
    </row>
    <row r="501" spans="1:35">
      <c r="A501">
        <v>0.05</v>
      </c>
      <c r="B501">
        <v>35</v>
      </c>
      <c r="C501">
        <v>6.0931600870290499</v>
      </c>
      <c r="D501">
        <v>5.0776334058575401</v>
      </c>
      <c r="E501">
        <v>4.3522572050207504</v>
      </c>
      <c r="F501">
        <v>3.8082250543931502</v>
      </c>
      <c r="G501">
        <v>3.3850889372383599</v>
      </c>
      <c r="H501">
        <v>3.0465800435145201</v>
      </c>
      <c r="I501">
        <v>1.52329002175726</v>
      </c>
      <c r="J501">
        <v>1.0155266811715</v>
      </c>
      <c r="K501">
        <v>0.76164501087863101</v>
      </c>
      <c r="L501">
        <v>0.60931600870290503</v>
      </c>
      <c r="M501">
        <v>0.50776334058575401</v>
      </c>
      <c r="N501">
        <v>0.43522572050207498</v>
      </c>
      <c r="O501">
        <v>0.38082250543931501</v>
      </c>
      <c r="P501">
        <v>0.33850889372383602</v>
      </c>
      <c r="Q501">
        <v>0.30465800435145202</v>
      </c>
      <c r="R501">
        <v>0.15232900217572601</v>
      </c>
      <c r="S501">
        <v>0.10155266811715</v>
      </c>
      <c r="T501">
        <v>7.6164501087863101E-2</v>
      </c>
      <c r="U501">
        <v>6.0931600870290502E-2</v>
      </c>
      <c r="V501">
        <v>5.0776334058575401E-2</v>
      </c>
      <c r="W501">
        <v>4.35225720502075E-2</v>
      </c>
      <c r="X501">
        <v>3.8082250543931502E-2</v>
      </c>
      <c r="Y501">
        <v>3.3850889372383598E-2</v>
      </c>
      <c r="Z501">
        <v>3.0465800435145199E-2</v>
      </c>
      <c r="AA501">
        <v>1.5232900217572599E-2</v>
      </c>
      <c r="AB501">
        <v>1.0155266811715E-2</v>
      </c>
      <c r="AC501">
        <v>7.6164501087863101E-3</v>
      </c>
      <c r="AD501">
        <v>6.09316008702905E-3</v>
      </c>
      <c r="AE501">
        <v>5.0776334058575401E-3</v>
      </c>
      <c r="AF501">
        <v>4.3522572050207504E-3</v>
      </c>
      <c r="AG501">
        <v>3.8082250543931499E-3</v>
      </c>
      <c r="AH501">
        <v>3.3850889372383599E-3</v>
      </c>
      <c r="AI501">
        <v>3.0465800435145198E-3</v>
      </c>
    </row>
    <row r="502" spans="1:35">
      <c r="A502">
        <v>0.05</v>
      </c>
      <c r="B502">
        <v>40</v>
      </c>
      <c r="C502">
        <v>4.6245331631552897</v>
      </c>
      <c r="D502">
        <v>3.8537776359627398</v>
      </c>
      <c r="E502">
        <v>3.3032379736823501</v>
      </c>
      <c r="F502">
        <v>2.8903332269720599</v>
      </c>
      <c r="G502">
        <v>2.5691850906418301</v>
      </c>
      <c r="H502">
        <v>2.31226658157764</v>
      </c>
      <c r="I502">
        <v>1.15613329078882</v>
      </c>
      <c r="J502">
        <v>0.77075552719254903</v>
      </c>
      <c r="K502">
        <v>0.57806664539441199</v>
      </c>
      <c r="L502">
        <v>0.46245331631552899</v>
      </c>
      <c r="M502">
        <v>0.38537776359627401</v>
      </c>
      <c r="N502">
        <v>0.33032379736823497</v>
      </c>
      <c r="O502">
        <v>0.289033322697206</v>
      </c>
      <c r="P502">
        <v>0.25691850906418301</v>
      </c>
      <c r="Q502">
        <v>0.231226658157764</v>
      </c>
      <c r="R502">
        <v>0.115613329078882</v>
      </c>
      <c r="S502">
        <v>7.7075552719254897E-2</v>
      </c>
      <c r="T502">
        <v>5.7806664539441097E-2</v>
      </c>
      <c r="U502">
        <v>4.6245331631552901E-2</v>
      </c>
      <c r="V502">
        <v>3.85377763596274E-2</v>
      </c>
      <c r="W502">
        <v>3.3032379736823499E-2</v>
      </c>
      <c r="X502">
        <v>2.89033322697205E-2</v>
      </c>
      <c r="Y502">
        <v>2.56918509064183E-2</v>
      </c>
      <c r="Z502">
        <v>2.3122665815776398E-2</v>
      </c>
      <c r="AA502">
        <v>1.1561332907888199E-2</v>
      </c>
      <c r="AB502">
        <v>7.7075552719254904E-3</v>
      </c>
      <c r="AC502">
        <v>5.7806664539441204E-3</v>
      </c>
      <c r="AD502">
        <v>4.6245331631552897E-3</v>
      </c>
      <c r="AE502">
        <v>3.85377763596274E-3</v>
      </c>
      <c r="AF502">
        <v>3.3032379736823501E-3</v>
      </c>
      <c r="AG502">
        <v>2.8903332269720602E-3</v>
      </c>
      <c r="AH502">
        <v>2.5691850906418199E-3</v>
      </c>
      <c r="AI502">
        <v>2.3122665815776401E-3</v>
      </c>
    </row>
    <row r="503" spans="1:35">
      <c r="A503">
        <v>0.05</v>
      </c>
      <c r="B503">
        <v>45</v>
      </c>
      <c r="C503">
        <v>3.5875990297253</v>
      </c>
      <c r="D503">
        <v>2.98966585810442</v>
      </c>
      <c r="E503">
        <v>2.56257073551807</v>
      </c>
      <c r="F503">
        <v>2.2422493935783101</v>
      </c>
      <c r="G503">
        <v>1.9931105720696101</v>
      </c>
      <c r="H503">
        <v>1.79379951486265</v>
      </c>
      <c r="I503">
        <v>0.89689975743132599</v>
      </c>
      <c r="J503">
        <v>0.597933171620884</v>
      </c>
      <c r="K503">
        <v>0.448449878715663</v>
      </c>
      <c r="L503">
        <v>0.35875990297253002</v>
      </c>
      <c r="M503">
        <v>0.298966585810442</v>
      </c>
      <c r="N503">
        <v>0.25625707355180699</v>
      </c>
      <c r="O503">
        <v>0.224224939357831</v>
      </c>
      <c r="P503">
        <v>0.19931105720696099</v>
      </c>
      <c r="Q503">
        <v>0.17937995148626501</v>
      </c>
      <c r="R503">
        <v>8.9689975743132602E-2</v>
      </c>
      <c r="S503">
        <v>5.9793317162088397E-2</v>
      </c>
      <c r="T503">
        <v>4.4844987871566301E-2</v>
      </c>
      <c r="U503">
        <v>3.5875990297253003E-2</v>
      </c>
      <c r="V503">
        <v>2.9896658581044198E-2</v>
      </c>
      <c r="W503">
        <v>2.5625707355180698E-2</v>
      </c>
      <c r="X503">
        <v>2.2422493935783099E-2</v>
      </c>
      <c r="Y503">
        <v>1.9931105720696101E-2</v>
      </c>
      <c r="Z503">
        <v>1.7937995148626502E-2</v>
      </c>
      <c r="AA503">
        <v>8.9689975743132699E-3</v>
      </c>
      <c r="AB503">
        <v>5.9793317162088397E-3</v>
      </c>
      <c r="AC503">
        <v>4.4844987871566298E-3</v>
      </c>
      <c r="AD503">
        <v>3.5875990297252998E-3</v>
      </c>
      <c r="AE503">
        <v>2.9896658581044198E-3</v>
      </c>
      <c r="AF503">
        <v>2.5625707355180702E-3</v>
      </c>
      <c r="AG503">
        <v>2.2422493935783101E-3</v>
      </c>
      <c r="AH503">
        <v>1.9931105720696102E-3</v>
      </c>
      <c r="AI503">
        <v>1.7937995148626499E-3</v>
      </c>
    </row>
    <row r="504" spans="1:35">
      <c r="A504">
        <v>0.05</v>
      </c>
      <c r="B504">
        <v>50</v>
      </c>
      <c r="C504">
        <v>2.8120777104761201</v>
      </c>
      <c r="D504">
        <v>2.3433980920634299</v>
      </c>
      <c r="E504">
        <v>2.00862693605437</v>
      </c>
      <c r="F504">
        <v>1.7575485690475701</v>
      </c>
      <c r="G504">
        <v>1.56226539470895</v>
      </c>
      <c r="H504">
        <v>1.40603885523806</v>
      </c>
      <c r="I504">
        <v>0.70301942761903002</v>
      </c>
      <c r="J504">
        <v>0.46867961841268702</v>
      </c>
      <c r="K504">
        <v>0.35150971380951501</v>
      </c>
      <c r="L504">
        <v>0.28120777104761202</v>
      </c>
      <c r="M504">
        <v>0.23433980920634301</v>
      </c>
      <c r="N504">
        <v>0.20086269360543699</v>
      </c>
      <c r="O504">
        <v>0.17575485690475701</v>
      </c>
      <c r="P504">
        <v>0.15622653947089499</v>
      </c>
      <c r="Q504">
        <v>0.14060388552380601</v>
      </c>
      <c r="R504">
        <v>7.0301942761903005E-2</v>
      </c>
      <c r="S504">
        <v>4.6867961841268603E-2</v>
      </c>
      <c r="T504">
        <v>3.5150971380951503E-2</v>
      </c>
      <c r="U504">
        <v>2.8120777104761199E-2</v>
      </c>
      <c r="V504">
        <v>2.3433980920634302E-2</v>
      </c>
      <c r="W504">
        <v>2.0086269360543699E-2</v>
      </c>
      <c r="X504">
        <v>1.7575485690475699E-2</v>
      </c>
      <c r="Y504">
        <v>1.5622653947089501E-2</v>
      </c>
      <c r="Z504">
        <v>1.40603885523806E-2</v>
      </c>
      <c r="AA504">
        <v>7.0301942761902998E-3</v>
      </c>
      <c r="AB504">
        <v>4.6867961841268596E-3</v>
      </c>
      <c r="AC504">
        <v>3.5150971380951499E-3</v>
      </c>
      <c r="AD504">
        <v>2.8120777104761198E-3</v>
      </c>
      <c r="AE504">
        <v>2.3433980920634298E-3</v>
      </c>
      <c r="AF504">
        <v>2.0086269360543702E-3</v>
      </c>
      <c r="AG504">
        <v>1.75754856904757E-3</v>
      </c>
      <c r="AH504">
        <v>1.56226539470895E-3</v>
      </c>
      <c r="AI504">
        <v>1.4060388552380599E-3</v>
      </c>
    </row>
    <row r="505" spans="1:35">
      <c r="A505">
        <v>0.05</v>
      </c>
      <c r="B505">
        <v>55</v>
      </c>
      <c r="C505">
        <v>2.3242557715843399</v>
      </c>
      <c r="D505">
        <v>1.9368798096536199</v>
      </c>
      <c r="E505">
        <v>1.66018269398881</v>
      </c>
      <c r="F505">
        <v>1.4526598572402101</v>
      </c>
      <c r="G505">
        <v>1.29125320643574</v>
      </c>
      <c r="H505">
        <v>1.16212788579217</v>
      </c>
      <c r="I505">
        <v>0.58106394289608598</v>
      </c>
      <c r="J505">
        <v>0.38737596193072399</v>
      </c>
      <c r="K505">
        <v>0.29053197144804299</v>
      </c>
      <c r="L505">
        <v>0.23242557715843401</v>
      </c>
      <c r="M505">
        <v>0.19368798096536199</v>
      </c>
      <c r="N505">
        <v>0.16601826939888101</v>
      </c>
      <c r="O505">
        <v>0.145265985724021</v>
      </c>
      <c r="P505">
        <v>0.12912532064357399</v>
      </c>
      <c r="Q505">
        <v>0.11621278857921701</v>
      </c>
      <c r="R505">
        <v>5.81063942896086E-2</v>
      </c>
      <c r="S505">
        <v>3.8737596193072397E-2</v>
      </c>
      <c r="T505">
        <v>2.90531971448043E-2</v>
      </c>
      <c r="U505">
        <v>2.3242557715843399E-2</v>
      </c>
      <c r="V505">
        <v>1.9368798096536199E-2</v>
      </c>
      <c r="W505">
        <v>1.6601826939888199E-2</v>
      </c>
      <c r="X505">
        <v>1.45265985724021E-2</v>
      </c>
      <c r="Y505">
        <v>1.29125320643574E-2</v>
      </c>
      <c r="Z505">
        <v>1.1621278857921699E-2</v>
      </c>
      <c r="AA505">
        <v>5.8106394289608601E-3</v>
      </c>
      <c r="AB505">
        <v>3.8737596193072401E-3</v>
      </c>
      <c r="AC505">
        <v>2.9053197144804301E-3</v>
      </c>
      <c r="AD505">
        <v>2.3242557715843402E-3</v>
      </c>
      <c r="AE505">
        <v>1.93687980965362E-3</v>
      </c>
      <c r="AF505">
        <v>1.6601826939888101E-3</v>
      </c>
      <c r="AG505">
        <v>1.45265985724021E-3</v>
      </c>
      <c r="AH505">
        <v>1.29125320643574E-3</v>
      </c>
      <c r="AI505">
        <v>1.1621278857921701E-3</v>
      </c>
    </row>
    <row r="506" spans="1:35">
      <c r="A506">
        <v>0.05</v>
      </c>
      <c r="B506">
        <v>60</v>
      </c>
      <c r="C506">
        <v>1.9422122780025599</v>
      </c>
      <c r="D506">
        <v>1.6185102316688</v>
      </c>
      <c r="E506">
        <v>1.3872944842875401</v>
      </c>
      <c r="F506">
        <v>1.2138826737516</v>
      </c>
      <c r="G506">
        <v>1.0790068211125301</v>
      </c>
      <c r="H506">
        <v>0.97110613900128395</v>
      </c>
      <c r="I506">
        <v>0.48555306950064198</v>
      </c>
      <c r="J506">
        <v>0.32370204633376098</v>
      </c>
      <c r="K506">
        <v>0.24277653475032099</v>
      </c>
      <c r="L506">
        <v>0.194221227800256</v>
      </c>
      <c r="M506">
        <v>0.16185102316687999</v>
      </c>
      <c r="N506">
        <v>0.13872944842875401</v>
      </c>
      <c r="O506">
        <v>0.12138826737515999</v>
      </c>
      <c r="P506">
        <v>0.107900682111253</v>
      </c>
      <c r="Q506">
        <v>9.7110613900128401E-2</v>
      </c>
      <c r="R506">
        <v>4.85553069500642E-2</v>
      </c>
      <c r="S506">
        <v>3.2370204633376101E-2</v>
      </c>
      <c r="T506">
        <v>2.42776534750321E-2</v>
      </c>
      <c r="U506">
        <v>1.94221227800256E-2</v>
      </c>
      <c r="V506">
        <v>1.6185102316687999E-2</v>
      </c>
      <c r="W506">
        <v>1.38729448428754E-2</v>
      </c>
      <c r="X506">
        <v>1.2138826737516E-2</v>
      </c>
      <c r="Y506">
        <v>1.0790068211125299E-2</v>
      </c>
      <c r="Z506">
        <v>9.7110613900128397E-3</v>
      </c>
      <c r="AA506">
        <v>4.8555306950064199E-3</v>
      </c>
      <c r="AB506">
        <v>3.2370204633376102E-3</v>
      </c>
      <c r="AC506">
        <v>2.4277653475032099E-3</v>
      </c>
      <c r="AD506">
        <v>1.94221227800256E-3</v>
      </c>
      <c r="AE506">
        <v>1.6185102316687999E-3</v>
      </c>
      <c r="AF506">
        <v>1.38729448428754E-3</v>
      </c>
      <c r="AG506">
        <v>1.2138826737516E-3</v>
      </c>
      <c r="AH506">
        <v>1.0790068211125299E-3</v>
      </c>
      <c r="AI506">
        <v>9.7110613900128402E-4</v>
      </c>
    </row>
    <row r="507" spans="1:35">
      <c r="A507">
        <v>0.05</v>
      </c>
      <c r="B507">
        <v>65</v>
      </c>
      <c r="C507">
        <v>1.6289671401142101</v>
      </c>
      <c r="D507">
        <v>1.3574726167618401</v>
      </c>
      <c r="E507">
        <v>1.16354795722444</v>
      </c>
      <c r="F507">
        <v>1.01810446257138</v>
      </c>
      <c r="G507">
        <v>0.90498174450789903</v>
      </c>
      <c r="H507">
        <v>0.81448357005710903</v>
      </c>
      <c r="I507">
        <v>0.40724178502855402</v>
      </c>
      <c r="J507">
        <v>0.27149452335236901</v>
      </c>
      <c r="K507">
        <v>0.20362089251427701</v>
      </c>
      <c r="L507">
        <v>0.162896714011421</v>
      </c>
      <c r="M507">
        <v>0.13574726167618401</v>
      </c>
      <c r="N507">
        <v>0.116354795722444</v>
      </c>
      <c r="O507">
        <v>0.101810446257138</v>
      </c>
      <c r="P507">
        <v>9.0498174450789795E-2</v>
      </c>
      <c r="Q507">
        <v>8.1448357005710903E-2</v>
      </c>
      <c r="R507">
        <v>4.0724178502855403E-2</v>
      </c>
      <c r="S507">
        <v>2.7149452335236898E-2</v>
      </c>
      <c r="T507">
        <v>2.0362089251427701E-2</v>
      </c>
      <c r="U507">
        <v>1.6289671401142101E-2</v>
      </c>
      <c r="V507">
        <v>1.3574726167618401E-2</v>
      </c>
      <c r="W507">
        <v>1.16354795722444E-2</v>
      </c>
      <c r="X507">
        <v>1.01810446257138E-2</v>
      </c>
      <c r="Y507">
        <v>9.0498174450789805E-3</v>
      </c>
      <c r="Z507">
        <v>8.1448357005710903E-3</v>
      </c>
      <c r="AA507">
        <v>4.0724178502855399E-3</v>
      </c>
      <c r="AB507">
        <v>2.7149452335236898E-3</v>
      </c>
      <c r="AC507">
        <v>2.03620892514277E-3</v>
      </c>
      <c r="AD507">
        <v>1.62896714011421E-3</v>
      </c>
      <c r="AE507">
        <v>1.3574726167618399E-3</v>
      </c>
      <c r="AF507">
        <v>1.1635479572244399E-3</v>
      </c>
      <c r="AG507">
        <v>1.01810446257138E-3</v>
      </c>
      <c r="AH507">
        <v>9.0498174450789903E-4</v>
      </c>
      <c r="AI507">
        <v>8.1448357005710803E-4</v>
      </c>
    </row>
    <row r="508" spans="1:35">
      <c r="A508">
        <v>0.05</v>
      </c>
      <c r="B508">
        <v>70</v>
      </c>
      <c r="C508">
        <v>1.40875143859716</v>
      </c>
      <c r="D508">
        <v>1.1739595321642999</v>
      </c>
      <c r="E508">
        <v>1.0062510275694001</v>
      </c>
      <c r="F508">
        <v>0.880469649123229</v>
      </c>
      <c r="G508">
        <v>0.78263968810953599</v>
      </c>
      <c r="H508">
        <v>0.704375719298583</v>
      </c>
      <c r="I508">
        <v>0.352187859649291</v>
      </c>
      <c r="J508">
        <v>0.23479190643286099</v>
      </c>
      <c r="K508">
        <v>0.176093929824645</v>
      </c>
      <c r="L508">
        <v>0.140875143859716</v>
      </c>
      <c r="M508">
        <v>0.11739595321643</v>
      </c>
      <c r="N508">
        <v>0.10062510275694</v>
      </c>
      <c r="O508">
        <v>8.8046964912322806E-2</v>
      </c>
      <c r="P508">
        <v>7.8263968810953599E-2</v>
      </c>
      <c r="Q508">
        <v>7.0437571929858195E-2</v>
      </c>
      <c r="R508">
        <v>3.5218785964929097E-2</v>
      </c>
      <c r="S508">
        <v>2.3479190643286001E-2</v>
      </c>
      <c r="T508">
        <v>1.76093929824645E-2</v>
      </c>
      <c r="U508">
        <v>1.4087514385971601E-2</v>
      </c>
      <c r="V508">
        <v>1.1739595321643001E-2</v>
      </c>
      <c r="W508">
        <v>1.0062510275694001E-2</v>
      </c>
      <c r="X508">
        <v>8.8046964912322796E-3</v>
      </c>
      <c r="Y508">
        <v>7.8263968810953696E-3</v>
      </c>
      <c r="Z508">
        <v>7.0437571929858203E-3</v>
      </c>
      <c r="AA508">
        <v>3.5218785964929102E-3</v>
      </c>
      <c r="AB508">
        <v>2.3479190643286001E-3</v>
      </c>
      <c r="AC508">
        <v>1.7609392982464501E-3</v>
      </c>
      <c r="AD508">
        <v>1.4087514385971601E-3</v>
      </c>
      <c r="AE508">
        <v>1.1739595321643001E-3</v>
      </c>
      <c r="AF508">
        <v>1.0062510275694E-3</v>
      </c>
      <c r="AG508">
        <v>8.8046964912322798E-4</v>
      </c>
      <c r="AH508">
        <v>7.8263968810953497E-4</v>
      </c>
      <c r="AI508">
        <v>7.0437571929858297E-4</v>
      </c>
    </row>
    <row r="509" spans="1:35">
      <c r="A509">
        <v>0.05</v>
      </c>
      <c r="B509">
        <v>75</v>
      </c>
      <c r="C509">
        <v>1.2420273262724899</v>
      </c>
      <c r="D509">
        <v>1.0350227718937399</v>
      </c>
      <c r="E509">
        <v>0.88716237590892499</v>
      </c>
      <c r="F509">
        <v>0.77626707892030899</v>
      </c>
      <c r="G509">
        <v>0.69001518126249695</v>
      </c>
      <c r="H509">
        <v>0.62101366313624695</v>
      </c>
      <c r="I509">
        <v>0.31050683156812298</v>
      </c>
      <c r="J509">
        <v>0.20700455437874901</v>
      </c>
      <c r="K509">
        <v>0.15525341578406099</v>
      </c>
      <c r="L509">
        <v>0.124202732627249</v>
      </c>
      <c r="M509">
        <v>0.10350227718937401</v>
      </c>
      <c r="N509">
        <v>8.8716237590892505E-2</v>
      </c>
      <c r="O509">
        <v>7.7626707892030897E-2</v>
      </c>
      <c r="P509">
        <v>6.9001518126249703E-2</v>
      </c>
      <c r="Q509">
        <v>6.2101366313624701E-2</v>
      </c>
      <c r="R509">
        <v>3.1050683156812298E-2</v>
      </c>
      <c r="S509">
        <v>2.0700455437874899E-2</v>
      </c>
      <c r="T509">
        <v>1.5525341578406101E-2</v>
      </c>
      <c r="U509">
        <v>1.24202732627249E-2</v>
      </c>
      <c r="V509">
        <v>1.0350227718937399E-2</v>
      </c>
      <c r="W509">
        <v>8.8716237590892501E-3</v>
      </c>
      <c r="X509">
        <v>7.7626707892030902E-3</v>
      </c>
      <c r="Y509">
        <v>6.9001518126249701E-3</v>
      </c>
      <c r="Z509">
        <v>6.2101366313624699E-3</v>
      </c>
      <c r="AA509">
        <v>3.1050683156812302E-3</v>
      </c>
      <c r="AB509">
        <v>2.0700455437874898E-3</v>
      </c>
      <c r="AC509">
        <v>1.5525341578406101E-3</v>
      </c>
      <c r="AD509">
        <v>1.2420273262724901E-3</v>
      </c>
      <c r="AE509">
        <v>1.0350227718937399E-3</v>
      </c>
      <c r="AF509">
        <v>8.8716237590892404E-4</v>
      </c>
      <c r="AG509">
        <v>7.7626707892030895E-4</v>
      </c>
      <c r="AH509">
        <v>6.9001518126249697E-4</v>
      </c>
      <c r="AI509">
        <v>6.2101366313624699E-4</v>
      </c>
    </row>
    <row r="510" spans="1:35">
      <c r="A510">
        <v>0.05</v>
      </c>
      <c r="B510">
        <v>80</v>
      </c>
      <c r="C510">
        <v>1.1095891147836301</v>
      </c>
      <c r="D510">
        <v>0.92465759565302996</v>
      </c>
      <c r="E510">
        <v>0.79256365341688295</v>
      </c>
      <c r="F510">
        <v>0.69349319673977305</v>
      </c>
      <c r="G510">
        <v>0.61643839710201997</v>
      </c>
      <c r="H510">
        <v>0.55479455739181804</v>
      </c>
      <c r="I510">
        <v>0.27739727869590902</v>
      </c>
      <c r="J510">
        <v>0.18493151913060599</v>
      </c>
      <c r="K510">
        <v>0.13869863934795401</v>
      </c>
      <c r="L510">
        <v>0.110958911478363</v>
      </c>
      <c r="M510">
        <v>9.2465759565302993E-2</v>
      </c>
      <c r="N510">
        <v>7.9256365341688298E-2</v>
      </c>
      <c r="O510">
        <v>6.93493196739772E-2</v>
      </c>
      <c r="P510">
        <v>6.1643839710202E-2</v>
      </c>
      <c r="Q510">
        <v>5.5479455739181803E-2</v>
      </c>
      <c r="R510">
        <v>2.7739727869590902E-2</v>
      </c>
      <c r="S510">
        <v>1.8493151913060599E-2</v>
      </c>
      <c r="T510">
        <v>1.38698639347954E-2</v>
      </c>
      <c r="U510">
        <v>1.1095891147836301E-2</v>
      </c>
      <c r="V510">
        <v>9.2465759565303098E-3</v>
      </c>
      <c r="W510">
        <v>7.9256365341688305E-3</v>
      </c>
      <c r="X510">
        <v>6.9349319673977297E-3</v>
      </c>
      <c r="Y510">
        <v>6.1643839710201999E-3</v>
      </c>
      <c r="Z510">
        <v>5.5479455739181798E-3</v>
      </c>
      <c r="AA510">
        <v>2.7739727869590899E-3</v>
      </c>
      <c r="AB510">
        <v>1.84931519130606E-3</v>
      </c>
      <c r="AC510">
        <v>1.38698639347954E-3</v>
      </c>
      <c r="AD510">
        <v>1.1095891147836301E-3</v>
      </c>
      <c r="AE510">
        <v>9.2465759565303E-4</v>
      </c>
      <c r="AF510">
        <v>7.9256365341688303E-4</v>
      </c>
      <c r="AG510">
        <v>6.9349319673977301E-4</v>
      </c>
      <c r="AH510">
        <v>6.1643839710201996E-4</v>
      </c>
      <c r="AI510">
        <v>5.5479455739181798E-4</v>
      </c>
    </row>
    <row r="511" spans="1:35">
      <c r="A511">
        <v>0.05</v>
      </c>
      <c r="B511">
        <v>85</v>
      </c>
      <c r="C511">
        <v>0.98549075038523704</v>
      </c>
      <c r="D511">
        <v>0.82124229198769805</v>
      </c>
      <c r="E511">
        <v>0.70392196456088396</v>
      </c>
      <c r="F511">
        <v>0.61593171899077304</v>
      </c>
      <c r="G511">
        <v>0.54749486132513203</v>
      </c>
      <c r="H511">
        <v>0.49274537519261802</v>
      </c>
      <c r="I511">
        <v>0.24637268759630901</v>
      </c>
      <c r="J511">
        <v>0.16424845839753899</v>
      </c>
      <c r="K511">
        <v>0.123186343798154</v>
      </c>
      <c r="L511">
        <v>9.8549075038523795E-2</v>
      </c>
      <c r="M511">
        <v>8.2124229198769896E-2</v>
      </c>
      <c r="N511">
        <v>7.0392196456088504E-2</v>
      </c>
      <c r="O511">
        <v>6.1593171899077301E-2</v>
      </c>
      <c r="P511">
        <v>5.4749486132513202E-2</v>
      </c>
      <c r="Q511">
        <v>4.9274537519261898E-2</v>
      </c>
      <c r="R511">
        <v>2.46372687596309E-2</v>
      </c>
      <c r="S511">
        <v>1.6424845839753899E-2</v>
      </c>
      <c r="T511">
        <v>1.23186343798154E-2</v>
      </c>
      <c r="U511">
        <v>9.8549075038523795E-3</v>
      </c>
      <c r="V511">
        <v>8.2124229198769893E-3</v>
      </c>
      <c r="W511">
        <v>7.03921964560884E-3</v>
      </c>
      <c r="X511">
        <v>6.1593171899077303E-3</v>
      </c>
      <c r="Y511">
        <v>5.4749486132513198E-3</v>
      </c>
      <c r="Z511">
        <v>4.9274537519261898E-3</v>
      </c>
      <c r="AA511">
        <v>2.4637268759630901E-3</v>
      </c>
      <c r="AB511">
        <v>1.64248458397539E-3</v>
      </c>
      <c r="AC511">
        <v>1.2318634379815401E-3</v>
      </c>
      <c r="AD511">
        <v>9.8549075038523799E-4</v>
      </c>
      <c r="AE511">
        <v>8.2124229198769804E-4</v>
      </c>
      <c r="AF511">
        <v>7.03921964560884E-4</v>
      </c>
      <c r="AG511">
        <v>6.1593171899077296E-4</v>
      </c>
      <c r="AH511">
        <v>5.4749486132513203E-4</v>
      </c>
      <c r="AI511">
        <v>4.92745375192619E-4</v>
      </c>
    </row>
    <row r="512" spans="1:35">
      <c r="A512">
        <v>0.05</v>
      </c>
      <c r="B512">
        <v>90</v>
      </c>
      <c r="C512">
        <v>0.889876982920771</v>
      </c>
      <c r="D512">
        <v>0.741564152433976</v>
      </c>
      <c r="E512">
        <v>0.63562641637197903</v>
      </c>
      <c r="F512">
        <v>0.556173114325482</v>
      </c>
      <c r="G512">
        <v>0.494376101622651</v>
      </c>
      <c r="H512">
        <v>0.444938491460385</v>
      </c>
      <c r="I512">
        <v>0.222469245730192</v>
      </c>
      <c r="J512">
        <v>0.148312830486795</v>
      </c>
      <c r="K512">
        <v>0.111234622865096</v>
      </c>
      <c r="L512">
        <v>8.8987698292077103E-2</v>
      </c>
      <c r="M512">
        <v>7.4156415243397694E-2</v>
      </c>
      <c r="N512">
        <v>6.3562641637197895E-2</v>
      </c>
      <c r="O512">
        <v>5.5617311432548201E-2</v>
      </c>
      <c r="P512">
        <v>4.9437610162265097E-2</v>
      </c>
      <c r="Q512">
        <v>4.4493849146038503E-2</v>
      </c>
      <c r="R512">
        <v>2.2246924573019199E-2</v>
      </c>
      <c r="S512">
        <v>1.48312830486795E-2</v>
      </c>
      <c r="T512">
        <v>1.11234622865096E-2</v>
      </c>
      <c r="U512">
        <v>8.8987698292077103E-3</v>
      </c>
      <c r="V512">
        <v>7.4156415243397597E-3</v>
      </c>
      <c r="W512">
        <v>6.3562641637197898E-3</v>
      </c>
      <c r="X512">
        <v>5.5617311432548198E-3</v>
      </c>
      <c r="Y512">
        <v>4.9437610162265102E-3</v>
      </c>
      <c r="Z512">
        <v>4.4493849146038499E-3</v>
      </c>
      <c r="AA512">
        <v>2.2246924573019202E-3</v>
      </c>
      <c r="AB512">
        <v>1.4831283048679499E-3</v>
      </c>
      <c r="AC512">
        <v>1.1123462286509601E-3</v>
      </c>
      <c r="AD512">
        <v>8.8987698292077098E-4</v>
      </c>
      <c r="AE512">
        <v>7.4156415243397604E-4</v>
      </c>
      <c r="AF512">
        <v>6.3562641637197903E-4</v>
      </c>
      <c r="AG512">
        <v>5.56173114325482E-4</v>
      </c>
      <c r="AH512">
        <v>4.9437610162265098E-4</v>
      </c>
      <c r="AI512">
        <v>4.44938491460385E-4</v>
      </c>
    </row>
    <row r="513" spans="1:35">
      <c r="A513">
        <v>0.05</v>
      </c>
      <c r="B513">
        <v>95</v>
      </c>
      <c r="C513">
        <v>0.80693238356717401</v>
      </c>
      <c r="D513">
        <v>0.67244365297264497</v>
      </c>
      <c r="E513">
        <v>0.576380273976553</v>
      </c>
      <c r="F513">
        <v>0.504332739729483</v>
      </c>
      <c r="G513">
        <v>0.44829576864843002</v>
      </c>
      <c r="H513">
        <v>0.403466191783587</v>
      </c>
      <c r="I513">
        <v>0.201733095891793</v>
      </c>
      <c r="J513">
        <v>0.13448873059452901</v>
      </c>
      <c r="K513">
        <v>0.100866547945896</v>
      </c>
      <c r="L513">
        <v>8.0693238356717406E-2</v>
      </c>
      <c r="M513">
        <v>6.7244365297264505E-2</v>
      </c>
      <c r="N513">
        <v>5.7638027397655299E-2</v>
      </c>
      <c r="O513">
        <v>5.0433273972948403E-2</v>
      </c>
      <c r="P513">
        <v>4.4829576864842999E-2</v>
      </c>
      <c r="Q513">
        <v>4.0346619178358703E-2</v>
      </c>
      <c r="R513">
        <v>2.0173309589179299E-2</v>
      </c>
      <c r="S513">
        <v>1.3448873059452899E-2</v>
      </c>
      <c r="T513">
        <v>1.0086654794589599E-2</v>
      </c>
      <c r="U513">
        <v>8.0693238356717503E-3</v>
      </c>
      <c r="V513">
        <v>6.7244365297264496E-3</v>
      </c>
      <c r="W513">
        <v>5.7638027397655302E-3</v>
      </c>
      <c r="X513">
        <v>5.0433273972948396E-3</v>
      </c>
      <c r="Y513">
        <v>4.4829576864843E-3</v>
      </c>
      <c r="Z513">
        <v>4.03466191783587E-3</v>
      </c>
      <c r="AA513">
        <v>2.0173309589179302E-3</v>
      </c>
      <c r="AB513">
        <v>1.3448873059452901E-3</v>
      </c>
      <c r="AC513">
        <v>1.0086654794589599E-3</v>
      </c>
      <c r="AD513">
        <v>8.0693238356717401E-4</v>
      </c>
      <c r="AE513">
        <v>6.7244365297264503E-4</v>
      </c>
      <c r="AF513">
        <v>5.7638027397655296E-4</v>
      </c>
      <c r="AG513">
        <v>5.0433273972948396E-4</v>
      </c>
      <c r="AH513">
        <v>4.4829576864842998E-4</v>
      </c>
      <c r="AI513">
        <v>4.0346619178358701E-4</v>
      </c>
    </row>
    <row r="514" spans="1:35">
      <c r="A514">
        <v>0.05</v>
      </c>
      <c r="B514">
        <v>100</v>
      </c>
      <c r="C514">
        <v>0.72423220168598001</v>
      </c>
      <c r="D514">
        <v>0.60352683473831703</v>
      </c>
      <c r="E514">
        <v>0.51730871548998503</v>
      </c>
      <c r="F514">
        <v>0.45264512605373702</v>
      </c>
      <c r="G514">
        <v>0.402351223158878</v>
      </c>
      <c r="H514">
        <v>0.36211610084299001</v>
      </c>
      <c r="I514">
        <v>0.181058050421495</v>
      </c>
      <c r="J514">
        <v>0.120705366947663</v>
      </c>
      <c r="K514">
        <v>9.0529025210747502E-2</v>
      </c>
      <c r="L514">
        <v>7.2423220168597993E-2</v>
      </c>
      <c r="M514">
        <v>6.0352683473831603E-2</v>
      </c>
      <c r="N514">
        <v>5.1730871548998601E-2</v>
      </c>
      <c r="O514">
        <v>4.5264512605373702E-2</v>
      </c>
      <c r="P514">
        <v>4.0235122315887703E-2</v>
      </c>
      <c r="Q514">
        <v>3.6211610084298997E-2</v>
      </c>
      <c r="R514">
        <v>1.8105805042149498E-2</v>
      </c>
      <c r="S514">
        <v>1.20705366947663E-2</v>
      </c>
      <c r="T514">
        <v>9.0529025210747491E-3</v>
      </c>
      <c r="U514">
        <v>7.2423220168597998E-3</v>
      </c>
      <c r="V514">
        <v>6.0352683473831603E-3</v>
      </c>
      <c r="W514">
        <v>5.1730871548998601E-3</v>
      </c>
      <c r="X514">
        <v>4.5264512605373702E-3</v>
      </c>
      <c r="Y514">
        <v>4.0235122315887698E-3</v>
      </c>
      <c r="Z514">
        <v>3.6211610084298999E-3</v>
      </c>
      <c r="AA514">
        <v>1.81058050421495E-3</v>
      </c>
      <c r="AB514">
        <v>1.20705366947663E-3</v>
      </c>
      <c r="AC514">
        <v>9.0529025210747498E-4</v>
      </c>
      <c r="AD514">
        <v>7.2423220168597998E-4</v>
      </c>
      <c r="AE514">
        <v>6.0352683473831597E-4</v>
      </c>
      <c r="AF514">
        <v>5.1730871548998601E-4</v>
      </c>
      <c r="AG514">
        <v>4.52645126053737E-4</v>
      </c>
      <c r="AH514">
        <v>4.0235122315887702E-4</v>
      </c>
      <c r="AI514">
        <v>3.6211610084298999E-4</v>
      </c>
    </row>
    <row r="515" spans="1:35">
      <c r="A515">
        <v>5.5E-2</v>
      </c>
      <c r="B515">
        <v>0.1</v>
      </c>
      <c r="C515">
        <v>4169.6627734296799</v>
      </c>
      <c r="D515">
        <v>3474.71897785806</v>
      </c>
      <c r="E515">
        <v>2978.33055244977</v>
      </c>
      <c r="F515">
        <v>2606.0392333935501</v>
      </c>
      <c r="G515">
        <v>2316.47931857204</v>
      </c>
      <c r="H515">
        <v>2084.8313867148399</v>
      </c>
      <c r="I515">
        <v>1042.41569335742</v>
      </c>
      <c r="J515">
        <v>694.94379557161301</v>
      </c>
      <c r="K515">
        <v>521.20784667870998</v>
      </c>
      <c r="L515">
        <v>416.966277342968</v>
      </c>
      <c r="M515">
        <v>347.47189778580599</v>
      </c>
      <c r="N515">
        <v>297.833055244977</v>
      </c>
      <c r="O515">
        <v>260.60392333935499</v>
      </c>
      <c r="P515">
        <v>231.64793185720399</v>
      </c>
      <c r="Q515">
        <v>208.483138671484</v>
      </c>
      <c r="R515">
        <v>104.241569335742</v>
      </c>
      <c r="S515">
        <v>69.494379557161395</v>
      </c>
      <c r="T515">
        <v>52.120784667871</v>
      </c>
      <c r="U515">
        <v>41.696627734296897</v>
      </c>
      <c r="V515">
        <v>34.747189778580697</v>
      </c>
      <c r="W515">
        <v>29.783305524497699</v>
      </c>
      <c r="X515">
        <v>26.0603923339355</v>
      </c>
      <c r="Y515">
        <v>23.164793185720399</v>
      </c>
      <c r="Z515">
        <v>20.848313867148399</v>
      </c>
      <c r="AA515">
        <v>10.424156933574199</v>
      </c>
      <c r="AB515">
        <v>6.9494379557161396</v>
      </c>
      <c r="AC515">
        <v>5.2120784667871103</v>
      </c>
      <c r="AD515">
        <v>4.1696627734296801</v>
      </c>
      <c r="AE515">
        <v>3.4747189778580698</v>
      </c>
      <c r="AF515">
        <v>2.9783305524497701</v>
      </c>
      <c r="AG515">
        <v>2.6060392333935498</v>
      </c>
      <c r="AH515">
        <v>2.3164793185720498</v>
      </c>
      <c r="AI515">
        <v>2.08483138671484</v>
      </c>
    </row>
    <row r="516" spans="1:35">
      <c r="A516">
        <v>5.5E-2</v>
      </c>
      <c r="B516">
        <v>0.2</v>
      </c>
      <c r="C516">
        <v>1896.69923727369</v>
      </c>
      <c r="D516">
        <v>1580.5826977280799</v>
      </c>
      <c r="E516">
        <v>1354.78516948121</v>
      </c>
      <c r="F516">
        <v>1185.43702329606</v>
      </c>
      <c r="G516">
        <v>1053.7217984853801</v>
      </c>
      <c r="H516">
        <v>948.34961863684805</v>
      </c>
      <c r="I516">
        <v>474.17480931842402</v>
      </c>
      <c r="J516">
        <v>316.11653954561598</v>
      </c>
      <c r="K516">
        <v>237.08740465921201</v>
      </c>
      <c r="L516">
        <v>189.669923727369</v>
      </c>
      <c r="M516">
        <v>158.05826977280799</v>
      </c>
      <c r="N516">
        <v>135.47851694812101</v>
      </c>
      <c r="O516">
        <v>118.54370232960601</v>
      </c>
      <c r="P516">
        <v>105.372179848538</v>
      </c>
      <c r="Q516">
        <v>94.834961863684697</v>
      </c>
      <c r="R516">
        <v>47.417480931842299</v>
      </c>
      <c r="S516">
        <v>31.6116539545616</v>
      </c>
      <c r="T516">
        <v>23.7087404659211</v>
      </c>
      <c r="U516">
        <v>18.9669923727369</v>
      </c>
      <c r="V516">
        <v>15.8058269772808</v>
      </c>
      <c r="W516">
        <v>13.547851694812101</v>
      </c>
      <c r="X516">
        <v>11.8543702329605</v>
      </c>
      <c r="Y516">
        <v>10.5372179848538</v>
      </c>
      <c r="Z516">
        <v>9.4834961863684804</v>
      </c>
      <c r="AA516">
        <v>4.7417480931842402</v>
      </c>
      <c r="AB516">
        <v>3.1611653954561598</v>
      </c>
      <c r="AC516">
        <v>2.3708740465921201</v>
      </c>
      <c r="AD516">
        <v>1.8966992372736899</v>
      </c>
      <c r="AE516">
        <v>1.5805826977280799</v>
      </c>
      <c r="AF516">
        <v>1.3547851694812101</v>
      </c>
      <c r="AG516">
        <v>1.18543702329606</v>
      </c>
      <c r="AH516">
        <v>1.0537217984853799</v>
      </c>
      <c r="AI516">
        <v>0.94834961863684897</v>
      </c>
    </row>
    <row r="517" spans="1:35">
      <c r="A517">
        <v>5.5E-2</v>
      </c>
      <c r="B517">
        <v>0.3</v>
      </c>
      <c r="C517">
        <v>953.69247428768597</v>
      </c>
      <c r="D517">
        <v>794.74372857307196</v>
      </c>
      <c r="E517">
        <v>681.20891020549004</v>
      </c>
      <c r="F517">
        <v>596.05779642980394</v>
      </c>
      <c r="G517">
        <v>529.82915238204703</v>
      </c>
      <c r="H517">
        <v>476.84623714384298</v>
      </c>
      <c r="I517">
        <v>238.42311857192101</v>
      </c>
      <c r="J517">
        <v>158.94874571461401</v>
      </c>
      <c r="K517">
        <v>119.21155928596001</v>
      </c>
      <c r="L517">
        <v>95.369247428768603</v>
      </c>
      <c r="M517">
        <v>79.474372857307202</v>
      </c>
      <c r="N517">
        <v>68.120891020548996</v>
      </c>
      <c r="O517">
        <v>59.605779642980401</v>
      </c>
      <c r="P517">
        <v>52.982915238204697</v>
      </c>
      <c r="Q517">
        <v>47.684623714384301</v>
      </c>
      <c r="R517">
        <v>23.842311857192101</v>
      </c>
      <c r="S517">
        <v>15.894874571461401</v>
      </c>
      <c r="T517">
        <v>11.921155928596001</v>
      </c>
      <c r="U517">
        <v>9.5369247428768595</v>
      </c>
      <c r="V517">
        <v>7.9474372857307198</v>
      </c>
      <c r="W517">
        <v>6.8120891020548902</v>
      </c>
      <c r="X517">
        <v>5.9605779642980403</v>
      </c>
      <c r="Y517">
        <v>5.2982915238204704</v>
      </c>
      <c r="Z517">
        <v>4.7684623714384298</v>
      </c>
      <c r="AA517">
        <v>2.38423118571921</v>
      </c>
      <c r="AB517">
        <v>1.5894874571461399</v>
      </c>
      <c r="AC517">
        <v>1.1921155928595999</v>
      </c>
      <c r="AD517">
        <v>0.953692474287686</v>
      </c>
      <c r="AE517">
        <v>0.79474372857307096</v>
      </c>
      <c r="AF517">
        <v>0.68120891020548902</v>
      </c>
      <c r="AG517">
        <v>0.59605779642980306</v>
      </c>
      <c r="AH517">
        <v>0.52982915238204698</v>
      </c>
      <c r="AI517">
        <v>0.476846237143843</v>
      </c>
    </row>
    <row r="518" spans="1:35">
      <c r="A518">
        <v>5.5E-2</v>
      </c>
      <c r="B518">
        <v>0.4</v>
      </c>
      <c r="C518">
        <v>672.26182960508902</v>
      </c>
      <c r="D518">
        <v>560.21819133757401</v>
      </c>
      <c r="E518">
        <v>480.18702114649199</v>
      </c>
      <c r="F518">
        <v>420.16364350318099</v>
      </c>
      <c r="G518">
        <v>373.478794225049</v>
      </c>
      <c r="H518">
        <v>336.130914802544</v>
      </c>
      <c r="I518">
        <v>168.065457401272</v>
      </c>
      <c r="J518">
        <v>112.043638267514</v>
      </c>
      <c r="K518">
        <v>84.032728700636099</v>
      </c>
      <c r="L518">
        <v>67.226182960508893</v>
      </c>
      <c r="M518">
        <v>56.021819133757397</v>
      </c>
      <c r="N518">
        <v>48.018702114649201</v>
      </c>
      <c r="O518">
        <v>42.016364350318</v>
      </c>
      <c r="P518">
        <v>37.347879422504903</v>
      </c>
      <c r="Q518">
        <v>33.613091480254397</v>
      </c>
      <c r="R518">
        <v>16.806545740127198</v>
      </c>
      <c r="S518">
        <v>11.204363826751401</v>
      </c>
      <c r="T518">
        <v>8.4032728700636206</v>
      </c>
      <c r="U518">
        <v>6.7226182960508902</v>
      </c>
      <c r="V518">
        <v>5.6021819133757402</v>
      </c>
      <c r="W518">
        <v>4.8018702114649203</v>
      </c>
      <c r="X518">
        <v>4.2016364350318103</v>
      </c>
      <c r="Y518">
        <v>3.7347879422505001</v>
      </c>
      <c r="Z518">
        <v>3.3613091480254398</v>
      </c>
      <c r="AA518">
        <v>1.6806545740127199</v>
      </c>
      <c r="AB518">
        <v>1.12043638267514</v>
      </c>
      <c r="AC518">
        <v>0.84032728700636194</v>
      </c>
      <c r="AD518">
        <v>0.67226182960508896</v>
      </c>
      <c r="AE518">
        <v>0.560218191337574</v>
      </c>
      <c r="AF518">
        <v>0.48018702114649198</v>
      </c>
      <c r="AG518">
        <v>0.42016364350318097</v>
      </c>
      <c r="AH518">
        <v>0.37347879422504898</v>
      </c>
      <c r="AI518">
        <v>0.33613091480254398</v>
      </c>
    </row>
    <row r="519" spans="1:35">
      <c r="A519">
        <v>5.5E-2</v>
      </c>
      <c r="B519">
        <v>0.5</v>
      </c>
      <c r="C519">
        <v>405.56615280572402</v>
      </c>
      <c r="D519">
        <v>337.97179400477</v>
      </c>
      <c r="E519">
        <v>289.69010914694502</v>
      </c>
      <c r="F519">
        <v>253.47884550357699</v>
      </c>
      <c r="G519">
        <v>225.314529336513</v>
      </c>
      <c r="H519">
        <v>202.78307640286201</v>
      </c>
      <c r="I519">
        <v>101.391538201431</v>
      </c>
      <c r="J519">
        <v>67.594358800953998</v>
      </c>
      <c r="K519">
        <v>50.695769100715502</v>
      </c>
      <c r="L519">
        <v>40.556615280572402</v>
      </c>
      <c r="M519">
        <v>33.797179400476999</v>
      </c>
      <c r="N519">
        <v>28.9690109146946</v>
      </c>
      <c r="O519">
        <v>25.347884550357701</v>
      </c>
      <c r="P519">
        <v>22.531452933651298</v>
      </c>
      <c r="Q519">
        <v>20.278307640286201</v>
      </c>
      <c r="R519">
        <v>10.1391538201431</v>
      </c>
      <c r="S519">
        <v>6.7594358800954</v>
      </c>
      <c r="T519">
        <v>5.0695769100715502</v>
      </c>
      <c r="U519">
        <v>4.0556615280572297</v>
      </c>
      <c r="V519">
        <v>3.3797179400477</v>
      </c>
      <c r="W519">
        <v>2.89690109146945</v>
      </c>
      <c r="X519">
        <v>2.5347884550357702</v>
      </c>
      <c r="Y519">
        <v>2.2531452933651299</v>
      </c>
      <c r="Z519">
        <v>2.02783076402861</v>
      </c>
      <c r="AA519">
        <v>1.0139153820143001</v>
      </c>
      <c r="AB519">
        <v>0.67594358800954002</v>
      </c>
      <c r="AC519">
        <v>0.50695769100715404</v>
      </c>
      <c r="AD519">
        <v>0.405566152805723</v>
      </c>
      <c r="AE519">
        <v>0.33797179400477001</v>
      </c>
      <c r="AF519">
        <v>0.28969010914694499</v>
      </c>
      <c r="AG519">
        <v>0.25347884550357702</v>
      </c>
      <c r="AH519">
        <v>0.225314529336513</v>
      </c>
      <c r="AI519">
        <v>0.202783076402861</v>
      </c>
    </row>
    <row r="520" spans="1:35">
      <c r="A520">
        <v>5.5E-2</v>
      </c>
      <c r="B520">
        <v>0.6</v>
      </c>
      <c r="C520">
        <v>378.16714077673402</v>
      </c>
      <c r="D520">
        <v>315.13928398061103</v>
      </c>
      <c r="E520">
        <v>270.119386269095</v>
      </c>
      <c r="F520">
        <v>236.35446298545801</v>
      </c>
      <c r="G520">
        <v>210.09285598707399</v>
      </c>
      <c r="H520">
        <v>189.08357038836701</v>
      </c>
      <c r="I520">
        <v>94.541785194183603</v>
      </c>
      <c r="J520">
        <v>63.027856796122201</v>
      </c>
      <c r="K520">
        <v>47.270892597091802</v>
      </c>
      <c r="L520">
        <v>37.816714077673304</v>
      </c>
      <c r="M520">
        <v>31.5139283980611</v>
      </c>
      <c r="N520">
        <v>27.011938626909501</v>
      </c>
      <c r="O520">
        <v>23.635446298545901</v>
      </c>
      <c r="P520">
        <v>21.0092855987074</v>
      </c>
      <c r="Q520">
        <v>18.908357038836598</v>
      </c>
      <c r="R520">
        <v>9.4541785194183294</v>
      </c>
      <c r="S520">
        <v>6.3027856796122297</v>
      </c>
      <c r="T520">
        <v>4.7270892597091603</v>
      </c>
      <c r="U520">
        <v>3.7816714077673299</v>
      </c>
      <c r="V520">
        <v>3.15139283980611</v>
      </c>
      <c r="W520">
        <v>2.7011938626909502</v>
      </c>
      <c r="X520">
        <v>2.3635446298545801</v>
      </c>
      <c r="Y520">
        <v>2.1009285598707401</v>
      </c>
      <c r="Z520">
        <v>1.8908357038836601</v>
      </c>
      <c r="AA520">
        <v>0.94541785194183403</v>
      </c>
      <c r="AB520">
        <v>0.63027856796122295</v>
      </c>
      <c r="AC520">
        <v>0.47270892597091702</v>
      </c>
      <c r="AD520">
        <v>0.37816714077673402</v>
      </c>
      <c r="AE520">
        <v>0.31513928398061097</v>
      </c>
      <c r="AF520">
        <v>0.27011938626909499</v>
      </c>
      <c r="AG520">
        <v>0.23635446298545801</v>
      </c>
      <c r="AH520">
        <v>0.210092855987074</v>
      </c>
      <c r="AI520">
        <v>0.18908357038836701</v>
      </c>
    </row>
    <row r="521" spans="1:35">
      <c r="A521">
        <v>5.5E-2</v>
      </c>
      <c r="B521">
        <v>0.7</v>
      </c>
      <c r="C521">
        <v>393.54374342854697</v>
      </c>
      <c r="D521">
        <v>327.95311952378898</v>
      </c>
      <c r="E521">
        <v>281.10267387753299</v>
      </c>
      <c r="F521">
        <v>245.96483964284101</v>
      </c>
      <c r="G521">
        <v>218.635413015859</v>
      </c>
      <c r="H521">
        <v>196.771871714273</v>
      </c>
      <c r="I521">
        <v>98.385935857136801</v>
      </c>
      <c r="J521">
        <v>65.590623904757805</v>
      </c>
      <c r="K521">
        <v>49.1929679285684</v>
      </c>
      <c r="L521">
        <v>39.354374342854697</v>
      </c>
      <c r="M521">
        <v>32.795311952378903</v>
      </c>
      <c r="N521">
        <v>28.1102673877533</v>
      </c>
      <c r="O521">
        <v>24.5964839642842</v>
      </c>
      <c r="P521">
        <v>21.863541301585901</v>
      </c>
      <c r="Q521">
        <v>19.677187171427299</v>
      </c>
      <c r="R521">
        <v>9.8385935857136797</v>
      </c>
      <c r="S521">
        <v>6.5590623904757903</v>
      </c>
      <c r="T521">
        <v>4.9192967928568399</v>
      </c>
      <c r="U521">
        <v>3.9354374342854701</v>
      </c>
      <c r="V521">
        <v>3.2795311952378898</v>
      </c>
      <c r="W521">
        <v>2.81102673877534</v>
      </c>
      <c r="X521">
        <v>2.4596483964284199</v>
      </c>
      <c r="Y521">
        <v>2.1863541301585898</v>
      </c>
      <c r="Z521">
        <v>1.9677187171427299</v>
      </c>
      <c r="AA521">
        <v>0.98385935857136797</v>
      </c>
      <c r="AB521">
        <v>0.65590623904757805</v>
      </c>
      <c r="AC521">
        <v>0.49192967928568399</v>
      </c>
      <c r="AD521">
        <v>0.39354374342854698</v>
      </c>
      <c r="AE521">
        <v>0.32795311952378903</v>
      </c>
      <c r="AF521">
        <v>0.28110267387753302</v>
      </c>
      <c r="AG521">
        <v>0.24596483964284199</v>
      </c>
      <c r="AH521">
        <v>0.21863541301585901</v>
      </c>
      <c r="AI521">
        <v>0.19677187171427299</v>
      </c>
    </row>
    <row r="522" spans="1:35">
      <c r="A522">
        <v>5.5E-2</v>
      </c>
      <c r="B522">
        <v>0.8</v>
      </c>
      <c r="C522">
        <v>399.65223274938899</v>
      </c>
      <c r="D522">
        <v>333.043527291158</v>
      </c>
      <c r="E522">
        <v>285.46588053527802</v>
      </c>
      <c r="F522">
        <v>249.782645468368</v>
      </c>
      <c r="G522">
        <v>222.02901819410499</v>
      </c>
      <c r="H522">
        <v>199.82611637469401</v>
      </c>
      <c r="I522">
        <v>99.913058187347403</v>
      </c>
      <c r="J522">
        <v>66.608705458231597</v>
      </c>
      <c r="K522">
        <v>49.956529093673701</v>
      </c>
      <c r="L522">
        <v>39.965223274939</v>
      </c>
      <c r="M522">
        <v>33.304352729115799</v>
      </c>
      <c r="N522">
        <v>28.546588053527799</v>
      </c>
      <c r="O522">
        <v>24.978264546836801</v>
      </c>
      <c r="P522">
        <v>22.202901819410499</v>
      </c>
      <c r="Q522">
        <v>19.9826116374695</v>
      </c>
      <c r="R522">
        <v>9.9913058187347499</v>
      </c>
      <c r="S522">
        <v>6.6608705458231503</v>
      </c>
      <c r="T522">
        <v>4.9956529093673696</v>
      </c>
      <c r="U522">
        <v>3.9965223274938899</v>
      </c>
      <c r="V522">
        <v>3.33043527291158</v>
      </c>
      <c r="W522">
        <v>2.8546588053527802</v>
      </c>
      <c r="X522">
        <v>2.4978264546836799</v>
      </c>
      <c r="Y522">
        <v>2.2202901819410501</v>
      </c>
      <c r="Z522">
        <v>1.9982611637469401</v>
      </c>
      <c r="AA522">
        <v>0.99913058187347403</v>
      </c>
      <c r="AB522">
        <v>0.66608705458231598</v>
      </c>
      <c r="AC522">
        <v>0.49956529093673702</v>
      </c>
      <c r="AD522">
        <v>0.39965223274938899</v>
      </c>
      <c r="AE522">
        <v>0.33304352729115799</v>
      </c>
      <c r="AF522">
        <v>0.28546588053527799</v>
      </c>
      <c r="AG522">
        <v>0.24978264546836801</v>
      </c>
      <c r="AH522">
        <v>0.222029018194105</v>
      </c>
      <c r="AI522">
        <v>0.199826116374694</v>
      </c>
    </row>
    <row r="523" spans="1:35">
      <c r="A523">
        <v>5.5E-2</v>
      </c>
      <c r="B523">
        <v>0.9</v>
      </c>
      <c r="C523">
        <v>421.77421307239899</v>
      </c>
      <c r="D523">
        <v>351.478510893666</v>
      </c>
      <c r="E523">
        <v>301.26729505171301</v>
      </c>
      <c r="F523">
        <v>263.60888317024899</v>
      </c>
      <c r="G523">
        <v>234.31900726244399</v>
      </c>
      <c r="H523">
        <v>210.88710653619901</v>
      </c>
      <c r="I523">
        <v>105.443553268099</v>
      </c>
      <c r="J523">
        <v>70.295702178733194</v>
      </c>
      <c r="K523">
        <v>52.721776634049903</v>
      </c>
      <c r="L523">
        <v>42.177421307239896</v>
      </c>
      <c r="M523">
        <v>35.147851089366597</v>
      </c>
      <c r="N523">
        <v>30.126729505171301</v>
      </c>
      <c r="O523">
        <v>26.360888317024902</v>
      </c>
      <c r="P523">
        <v>23.4319007262444</v>
      </c>
      <c r="Q523">
        <v>21.088710653619898</v>
      </c>
      <c r="R523">
        <v>10.5443553268099</v>
      </c>
      <c r="S523">
        <v>7.0295702178733199</v>
      </c>
      <c r="T523">
        <v>5.27217766340498</v>
      </c>
      <c r="U523">
        <v>4.2177421307239902</v>
      </c>
      <c r="V523">
        <v>3.51478510893666</v>
      </c>
      <c r="W523">
        <v>3.0126729505171301</v>
      </c>
      <c r="X523">
        <v>2.63608883170249</v>
      </c>
      <c r="Y523">
        <v>2.3431900726244401</v>
      </c>
      <c r="Z523">
        <v>2.1088710653619902</v>
      </c>
      <c r="AA523">
        <v>1.05443553268099</v>
      </c>
      <c r="AB523">
        <v>0.70295702178733199</v>
      </c>
      <c r="AC523">
        <v>0.52721776634049899</v>
      </c>
      <c r="AD523">
        <v>0.42177421307239898</v>
      </c>
      <c r="AE523">
        <v>0.351478510893666</v>
      </c>
      <c r="AF523">
        <v>0.30126729505171401</v>
      </c>
      <c r="AG523">
        <v>0.263608883170249</v>
      </c>
      <c r="AH523">
        <v>0.23431900726244401</v>
      </c>
      <c r="AI523">
        <v>0.21088710653619899</v>
      </c>
    </row>
    <row r="524" spans="1:35">
      <c r="A524">
        <v>5.5E-2</v>
      </c>
      <c r="B524">
        <v>1</v>
      </c>
      <c r="C524">
        <v>445.962715372057</v>
      </c>
      <c r="D524">
        <v>371.63559614338101</v>
      </c>
      <c r="E524">
        <v>318.54479669432601</v>
      </c>
      <c r="F524">
        <v>278.72669710753502</v>
      </c>
      <c r="G524">
        <v>247.757064095587</v>
      </c>
      <c r="H524">
        <v>222.98135768602799</v>
      </c>
      <c r="I524">
        <v>111.490678843014</v>
      </c>
      <c r="J524">
        <v>74.327119228676196</v>
      </c>
      <c r="K524">
        <v>55.745339421507097</v>
      </c>
      <c r="L524">
        <v>44.596271537205702</v>
      </c>
      <c r="M524">
        <v>37.163559614338098</v>
      </c>
      <c r="N524">
        <v>31.8544796694326</v>
      </c>
      <c r="O524">
        <v>27.872669710753499</v>
      </c>
      <c r="P524">
        <v>24.775706409558701</v>
      </c>
      <c r="Q524">
        <v>22.298135768602801</v>
      </c>
      <c r="R524">
        <v>11.149067884301401</v>
      </c>
      <c r="S524">
        <v>7.4327119228676199</v>
      </c>
      <c r="T524">
        <v>5.5745339421507101</v>
      </c>
      <c r="U524">
        <v>4.4596271537205698</v>
      </c>
      <c r="V524">
        <v>3.71635596143381</v>
      </c>
      <c r="W524">
        <v>3.18544796694326</v>
      </c>
      <c r="X524">
        <v>2.7872669710753502</v>
      </c>
      <c r="Y524">
        <v>2.4775706409558702</v>
      </c>
      <c r="Z524">
        <v>2.22981357686028</v>
      </c>
      <c r="AA524">
        <v>1.11490678843014</v>
      </c>
      <c r="AB524">
        <v>0.74327119228676097</v>
      </c>
      <c r="AC524">
        <v>0.55745339421507101</v>
      </c>
      <c r="AD524">
        <v>0.44596271537205701</v>
      </c>
      <c r="AE524">
        <v>0.37163559614337999</v>
      </c>
      <c r="AF524">
        <v>0.318544796694326</v>
      </c>
      <c r="AG524">
        <v>0.278726697107535</v>
      </c>
      <c r="AH524">
        <v>0.24775706409558701</v>
      </c>
      <c r="AI524">
        <v>0.222981357686028</v>
      </c>
    </row>
    <row r="525" spans="1:35">
      <c r="A525">
        <v>5.5E-2</v>
      </c>
      <c r="B525">
        <v>1.25</v>
      </c>
      <c r="C525">
        <v>536.60190180193399</v>
      </c>
      <c r="D525">
        <v>447.16825150161202</v>
      </c>
      <c r="E525">
        <v>383.28707271566702</v>
      </c>
      <c r="F525">
        <v>335.376188626209</v>
      </c>
      <c r="G525">
        <v>298.11216766774101</v>
      </c>
      <c r="H525">
        <v>268.300950900967</v>
      </c>
      <c r="I525">
        <v>134.15047545048299</v>
      </c>
      <c r="J525">
        <v>89.433650300322398</v>
      </c>
      <c r="K525">
        <v>67.075237725241806</v>
      </c>
      <c r="L525">
        <v>53.660190180193403</v>
      </c>
      <c r="M525">
        <v>44.716825150161199</v>
      </c>
      <c r="N525">
        <v>38.328707271566699</v>
      </c>
      <c r="O525">
        <v>33.537618862620903</v>
      </c>
      <c r="P525">
        <v>29.811216766774098</v>
      </c>
      <c r="Q525">
        <v>26.830095090096702</v>
      </c>
      <c r="R525">
        <v>13.415047545048299</v>
      </c>
      <c r="S525">
        <v>8.9433650300322398</v>
      </c>
      <c r="T525">
        <v>6.7075237725241799</v>
      </c>
      <c r="U525">
        <v>5.3660190180193403</v>
      </c>
      <c r="V525">
        <v>4.4716825150161199</v>
      </c>
      <c r="W525">
        <v>3.8328707271566702</v>
      </c>
      <c r="X525">
        <v>3.3537618862620899</v>
      </c>
      <c r="Y525">
        <v>2.98112167667741</v>
      </c>
      <c r="Z525">
        <v>2.6830095090096702</v>
      </c>
      <c r="AA525">
        <v>1.34150475450483</v>
      </c>
      <c r="AB525">
        <v>0.89433650300322398</v>
      </c>
      <c r="AC525">
        <v>0.67075237725241799</v>
      </c>
      <c r="AD525">
        <v>0.53660190180193401</v>
      </c>
      <c r="AE525">
        <v>0.44716825150161199</v>
      </c>
      <c r="AF525">
        <v>0.38328707271566698</v>
      </c>
      <c r="AG525">
        <v>0.33537618862620899</v>
      </c>
      <c r="AH525">
        <v>0.29811216766774101</v>
      </c>
      <c r="AI525">
        <v>0.26830095090096701</v>
      </c>
    </row>
    <row r="526" spans="1:35">
      <c r="A526">
        <v>5.5E-2</v>
      </c>
      <c r="B526">
        <v>1.5</v>
      </c>
      <c r="C526">
        <v>757.04192467335599</v>
      </c>
      <c r="D526">
        <v>630.86827056112998</v>
      </c>
      <c r="E526">
        <v>540.74423190953996</v>
      </c>
      <c r="F526">
        <v>473.15120292084703</v>
      </c>
      <c r="G526">
        <v>420.57884704075298</v>
      </c>
      <c r="H526">
        <v>378.520962336678</v>
      </c>
      <c r="I526">
        <v>189.260481168339</v>
      </c>
      <c r="J526">
        <v>126.173654112226</v>
      </c>
      <c r="K526">
        <v>94.630240584169499</v>
      </c>
      <c r="L526">
        <v>75.704192467335602</v>
      </c>
      <c r="M526">
        <v>63.086827056113002</v>
      </c>
      <c r="N526">
        <v>54.074423190954001</v>
      </c>
      <c r="O526">
        <v>47.3151202920847</v>
      </c>
      <c r="P526">
        <v>42.057884704075299</v>
      </c>
      <c r="Q526">
        <v>37.852096233667801</v>
      </c>
      <c r="R526">
        <v>18.926048116833901</v>
      </c>
      <c r="S526">
        <v>12.6173654112226</v>
      </c>
      <c r="T526">
        <v>9.4630240584169503</v>
      </c>
      <c r="U526">
        <v>7.57041924673356</v>
      </c>
      <c r="V526">
        <v>6.3086827056113002</v>
      </c>
      <c r="W526">
        <v>5.4074423190954004</v>
      </c>
      <c r="X526">
        <v>4.7315120292084698</v>
      </c>
      <c r="Y526">
        <v>4.2057884704075299</v>
      </c>
      <c r="Z526">
        <v>3.78520962336678</v>
      </c>
      <c r="AA526">
        <v>1.89260481168339</v>
      </c>
      <c r="AB526">
        <v>1.2617365411222601</v>
      </c>
      <c r="AC526">
        <v>0.946302405841695</v>
      </c>
      <c r="AD526">
        <v>0.75704192467335596</v>
      </c>
      <c r="AE526">
        <v>0.63086827056113004</v>
      </c>
      <c r="AF526">
        <v>0.54074423190954002</v>
      </c>
      <c r="AG526">
        <v>0.473151202920847</v>
      </c>
      <c r="AH526">
        <v>0.42057884704075299</v>
      </c>
      <c r="AI526">
        <v>0.37852096233667798</v>
      </c>
    </row>
    <row r="527" spans="1:35">
      <c r="A527">
        <v>5.5E-2</v>
      </c>
      <c r="B527">
        <v>1.75</v>
      </c>
      <c r="C527">
        <v>1694.8894567581799</v>
      </c>
      <c r="D527">
        <v>1412.40788063182</v>
      </c>
      <c r="E527">
        <v>1210.63532625584</v>
      </c>
      <c r="F527">
        <v>1059.30591047386</v>
      </c>
      <c r="G527">
        <v>941.60525375454802</v>
      </c>
      <c r="H527">
        <v>847.44472837909404</v>
      </c>
      <c r="I527">
        <v>423.72236418954702</v>
      </c>
      <c r="J527">
        <v>282.48157612636402</v>
      </c>
      <c r="K527">
        <v>211.861182094773</v>
      </c>
      <c r="L527">
        <v>169.488945675818</v>
      </c>
      <c r="M527">
        <v>141.24078806318201</v>
      </c>
      <c r="N527">
        <v>121.063532625584</v>
      </c>
      <c r="O527">
        <v>105.930591047386</v>
      </c>
      <c r="P527">
        <v>94.160525375454895</v>
      </c>
      <c r="Q527">
        <v>84.744472837909399</v>
      </c>
      <c r="R527">
        <v>42.372236418954699</v>
      </c>
      <c r="S527">
        <v>28.248157612636401</v>
      </c>
      <c r="T527">
        <v>21.1861182094773</v>
      </c>
      <c r="U527">
        <v>16.948894567581799</v>
      </c>
      <c r="V527">
        <v>14.124078806318201</v>
      </c>
      <c r="W527">
        <v>12.1063532625584</v>
      </c>
      <c r="X527">
        <v>10.5930591047386</v>
      </c>
      <c r="Y527">
        <v>9.4160525375454895</v>
      </c>
      <c r="Z527">
        <v>8.4744472837909406</v>
      </c>
      <c r="AA527">
        <v>4.2372236418954703</v>
      </c>
      <c r="AB527">
        <v>2.8248157612636402</v>
      </c>
      <c r="AC527">
        <v>2.1186118209477298</v>
      </c>
      <c r="AD527">
        <v>1.69488945675818</v>
      </c>
      <c r="AE527">
        <v>1.4124078806318201</v>
      </c>
      <c r="AF527">
        <v>1.21063532625584</v>
      </c>
      <c r="AG527">
        <v>1.05930591047386</v>
      </c>
      <c r="AH527">
        <v>0.94160525375454895</v>
      </c>
      <c r="AI527">
        <v>0.84744472837909401</v>
      </c>
    </row>
    <row r="528" spans="1:35">
      <c r="A528">
        <v>5.5E-2</v>
      </c>
      <c r="B528">
        <v>2</v>
      </c>
      <c r="C528">
        <v>2325.1077151375698</v>
      </c>
      <c r="D528">
        <v>1937.58976261464</v>
      </c>
      <c r="E528">
        <v>1660.7912250982599</v>
      </c>
      <c r="F528">
        <v>1453.1923219609801</v>
      </c>
      <c r="G528">
        <v>1291.7265084097601</v>
      </c>
      <c r="H528">
        <v>1162.5538575687799</v>
      </c>
      <c r="I528">
        <v>581.27692878439302</v>
      </c>
      <c r="J528">
        <v>387.517952522928</v>
      </c>
      <c r="K528">
        <v>290.638464392196</v>
      </c>
      <c r="L528">
        <v>232.51077151375699</v>
      </c>
      <c r="M528">
        <v>193.758976261464</v>
      </c>
      <c r="N528">
        <v>166.07912250982599</v>
      </c>
      <c r="O528">
        <v>145.319232196098</v>
      </c>
      <c r="P528">
        <v>129.17265084097599</v>
      </c>
      <c r="Q528">
        <v>116.255385756878</v>
      </c>
      <c r="R528">
        <v>58.127692878439298</v>
      </c>
      <c r="S528">
        <v>38.751795252292801</v>
      </c>
      <c r="T528">
        <v>29.063846439219599</v>
      </c>
      <c r="U528">
        <v>23.2510771513757</v>
      </c>
      <c r="V528">
        <v>19.375897626146401</v>
      </c>
      <c r="W528">
        <v>16.607912250982601</v>
      </c>
      <c r="X528">
        <v>14.5319232196098</v>
      </c>
      <c r="Y528">
        <v>12.9172650840976</v>
      </c>
      <c r="Z528">
        <v>11.6255385756878</v>
      </c>
      <c r="AA528">
        <v>5.8127692878439197</v>
      </c>
      <c r="AB528">
        <v>3.8751795252292802</v>
      </c>
      <c r="AC528">
        <v>2.9063846439219598</v>
      </c>
      <c r="AD528">
        <v>2.3251077151375701</v>
      </c>
      <c r="AE528">
        <v>1.9375897626146401</v>
      </c>
      <c r="AF528">
        <v>1.6607912250982599</v>
      </c>
      <c r="AG528">
        <v>1.4531923219609799</v>
      </c>
      <c r="AH528">
        <v>1.29172650840976</v>
      </c>
      <c r="AI528">
        <v>1.1625538575687799</v>
      </c>
    </row>
    <row r="529" spans="1:35">
      <c r="A529">
        <v>5.5E-2</v>
      </c>
      <c r="B529">
        <v>2.25</v>
      </c>
      <c r="C529">
        <v>2475.4428557410301</v>
      </c>
      <c r="D529">
        <v>2062.86904645086</v>
      </c>
      <c r="E529">
        <v>1768.1734683864499</v>
      </c>
      <c r="F529">
        <v>1547.15178483814</v>
      </c>
      <c r="G529">
        <v>1375.2460309672399</v>
      </c>
      <c r="H529">
        <v>1237.7214278705101</v>
      </c>
      <c r="I529">
        <v>618.86071393525901</v>
      </c>
      <c r="J529">
        <v>412.57380929017199</v>
      </c>
      <c r="K529">
        <v>309.430356967629</v>
      </c>
      <c r="L529">
        <v>247.54428557410299</v>
      </c>
      <c r="M529">
        <v>206.286904645086</v>
      </c>
      <c r="N529">
        <v>176.81734683864499</v>
      </c>
      <c r="O529">
        <v>154.71517848381399</v>
      </c>
      <c r="P529">
        <v>137.52460309672401</v>
      </c>
      <c r="Q529">
        <v>123.772142787051</v>
      </c>
      <c r="R529">
        <v>61.886071393525903</v>
      </c>
      <c r="S529">
        <v>41.257380929017202</v>
      </c>
      <c r="T529">
        <v>30.943035696762902</v>
      </c>
      <c r="U529">
        <v>24.7544285574103</v>
      </c>
      <c r="V529">
        <v>20.628690464508601</v>
      </c>
      <c r="W529">
        <v>17.681734683864502</v>
      </c>
      <c r="X529">
        <v>15.471517848381399</v>
      </c>
      <c r="Y529">
        <v>13.752460309672401</v>
      </c>
      <c r="Z529">
        <v>12.3772142787051</v>
      </c>
      <c r="AA529">
        <v>6.1886071393525901</v>
      </c>
      <c r="AB529">
        <v>4.1257380929017202</v>
      </c>
      <c r="AC529">
        <v>3.0943035696762902</v>
      </c>
      <c r="AD529">
        <v>2.4754428557410302</v>
      </c>
      <c r="AE529">
        <v>2.0628690464508601</v>
      </c>
      <c r="AF529">
        <v>1.7681734683864501</v>
      </c>
      <c r="AG529">
        <v>1.54715178483814</v>
      </c>
      <c r="AH529">
        <v>1.3752460309672401</v>
      </c>
      <c r="AI529">
        <v>1.23772142787051</v>
      </c>
    </row>
    <row r="530" spans="1:35">
      <c r="A530">
        <v>5.5E-2</v>
      </c>
      <c r="B530">
        <v>2.5</v>
      </c>
      <c r="C530">
        <v>1508.27345783757</v>
      </c>
      <c r="D530">
        <v>1256.8945481979699</v>
      </c>
      <c r="E530">
        <v>1077.3381841696901</v>
      </c>
      <c r="F530">
        <v>942.67091114848404</v>
      </c>
      <c r="G530">
        <v>837.929698798652</v>
      </c>
      <c r="H530">
        <v>754.13672891878696</v>
      </c>
      <c r="I530">
        <v>377.06836445939302</v>
      </c>
      <c r="J530">
        <v>251.37890963959501</v>
      </c>
      <c r="K530">
        <v>188.534182229696</v>
      </c>
      <c r="L530">
        <v>150.82734578375701</v>
      </c>
      <c r="M530">
        <v>125.68945481979701</v>
      </c>
      <c r="N530">
        <v>107.733818416969</v>
      </c>
      <c r="O530">
        <v>94.267091114848299</v>
      </c>
      <c r="P530">
        <v>83.792969879865197</v>
      </c>
      <c r="Q530">
        <v>75.413672891878704</v>
      </c>
      <c r="R530">
        <v>37.706836445939302</v>
      </c>
      <c r="S530">
        <v>25.137890963959499</v>
      </c>
      <c r="T530">
        <v>18.853418222969601</v>
      </c>
      <c r="U530">
        <v>15.0827345783757</v>
      </c>
      <c r="V530">
        <v>12.5689454819797</v>
      </c>
      <c r="W530">
        <v>10.773381841696899</v>
      </c>
      <c r="X530">
        <v>9.4267091114848292</v>
      </c>
      <c r="Y530">
        <v>8.3792969879865193</v>
      </c>
      <c r="Z530">
        <v>7.5413672891878702</v>
      </c>
      <c r="AA530">
        <v>3.7706836445939298</v>
      </c>
      <c r="AB530">
        <v>2.5137890963959499</v>
      </c>
      <c r="AC530">
        <v>1.88534182229696</v>
      </c>
      <c r="AD530">
        <v>1.5082734578375701</v>
      </c>
      <c r="AE530">
        <v>1.2568945481979701</v>
      </c>
      <c r="AF530">
        <v>1.0773381841696901</v>
      </c>
      <c r="AG530">
        <v>0.942670911148484</v>
      </c>
      <c r="AH530">
        <v>0.83792969879865198</v>
      </c>
      <c r="AI530">
        <v>0.75413672891878603</v>
      </c>
    </row>
    <row r="531" spans="1:35">
      <c r="A531">
        <v>5.5E-2</v>
      </c>
      <c r="B531">
        <v>2.75</v>
      </c>
      <c r="C531">
        <v>756.78192928016904</v>
      </c>
      <c r="D531">
        <v>630.65160773347395</v>
      </c>
      <c r="E531">
        <v>540.55852091440602</v>
      </c>
      <c r="F531">
        <v>472.98870580010498</v>
      </c>
      <c r="G531">
        <v>420.43440515564902</v>
      </c>
      <c r="H531">
        <v>378.39096464008401</v>
      </c>
      <c r="I531">
        <v>189.195482320042</v>
      </c>
      <c r="J531">
        <v>126.13032154669401</v>
      </c>
      <c r="K531">
        <v>94.597741160021101</v>
      </c>
      <c r="L531">
        <v>75.678192928016898</v>
      </c>
      <c r="M531">
        <v>63.065160773347401</v>
      </c>
      <c r="N531">
        <v>54.055852091440599</v>
      </c>
      <c r="O531">
        <v>47.298870580010501</v>
      </c>
      <c r="P531">
        <v>42.043440515564903</v>
      </c>
      <c r="Q531">
        <v>37.839096464008399</v>
      </c>
      <c r="R531">
        <v>18.9195482320042</v>
      </c>
      <c r="S531">
        <v>12.6130321546694</v>
      </c>
      <c r="T531">
        <v>9.4597741160021105</v>
      </c>
      <c r="U531">
        <v>7.5678192928016896</v>
      </c>
      <c r="V531">
        <v>6.3065160773347397</v>
      </c>
      <c r="W531">
        <v>5.4055852091440597</v>
      </c>
      <c r="X531">
        <v>4.7298870580010499</v>
      </c>
      <c r="Y531">
        <v>4.2043440515564896</v>
      </c>
      <c r="Z531">
        <v>3.7839096464008399</v>
      </c>
      <c r="AA531">
        <v>1.89195482320042</v>
      </c>
      <c r="AB531">
        <v>1.2613032154669399</v>
      </c>
      <c r="AC531">
        <v>0.94597741160021098</v>
      </c>
      <c r="AD531">
        <v>0.75678192928016896</v>
      </c>
      <c r="AE531">
        <v>0.63065160773347395</v>
      </c>
      <c r="AF531">
        <v>0.54055852091440604</v>
      </c>
      <c r="AG531">
        <v>0.47298870580010499</v>
      </c>
      <c r="AH531">
        <v>0.420434405155649</v>
      </c>
      <c r="AI531">
        <v>0.37839096464008398</v>
      </c>
    </row>
    <row r="532" spans="1:35">
      <c r="A532">
        <v>5.5E-2</v>
      </c>
      <c r="B532">
        <v>3</v>
      </c>
      <c r="C532">
        <v>485.91511075770097</v>
      </c>
      <c r="D532">
        <v>404.929258964751</v>
      </c>
      <c r="E532">
        <v>347.08222196978602</v>
      </c>
      <c r="F532">
        <v>303.69694422356298</v>
      </c>
      <c r="G532">
        <v>269.95283930983402</v>
      </c>
      <c r="H532">
        <v>242.95755537885</v>
      </c>
      <c r="I532">
        <v>121.478777689425</v>
      </c>
      <c r="J532">
        <v>80.985851792950299</v>
      </c>
      <c r="K532">
        <v>60.7393888447127</v>
      </c>
      <c r="L532">
        <v>48.5915110757701</v>
      </c>
      <c r="M532">
        <v>40.4929258964751</v>
      </c>
      <c r="N532">
        <v>34.708222196978603</v>
      </c>
      <c r="O532">
        <v>30.3696944223563</v>
      </c>
      <c r="P532">
        <v>26.995283930983401</v>
      </c>
      <c r="Q532">
        <v>24.295755537885</v>
      </c>
      <c r="R532">
        <v>12.1478777689425</v>
      </c>
      <c r="S532">
        <v>8.0985851792950196</v>
      </c>
      <c r="T532">
        <v>6.0739388844712696</v>
      </c>
      <c r="U532">
        <v>4.8591511075770102</v>
      </c>
      <c r="V532">
        <v>4.0492925896475098</v>
      </c>
      <c r="W532">
        <v>3.47082221969786</v>
      </c>
      <c r="X532">
        <v>3.0369694422356299</v>
      </c>
      <c r="Y532">
        <v>2.69952839309834</v>
      </c>
      <c r="Z532">
        <v>2.4295755537885002</v>
      </c>
      <c r="AA532">
        <v>1.2147877768942501</v>
      </c>
      <c r="AB532">
        <v>0.80985851792950203</v>
      </c>
      <c r="AC532">
        <v>0.60739388844712705</v>
      </c>
      <c r="AD532">
        <v>0.485915110757701</v>
      </c>
      <c r="AE532">
        <v>0.40492925896475102</v>
      </c>
      <c r="AF532">
        <v>0.347082221969786</v>
      </c>
      <c r="AG532">
        <v>0.30369694422356303</v>
      </c>
      <c r="AH532">
        <v>0.26995283930983399</v>
      </c>
      <c r="AI532">
        <v>0.24295755537885</v>
      </c>
    </row>
    <row r="533" spans="1:35">
      <c r="A533">
        <v>5.5E-2</v>
      </c>
      <c r="B533">
        <v>3.25</v>
      </c>
      <c r="C533">
        <v>392.79169407824003</v>
      </c>
      <c r="D533">
        <v>327.32641173186698</v>
      </c>
      <c r="E533">
        <v>280.56549577017199</v>
      </c>
      <c r="F533">
        <v>245.49480879890001</v>
      </c>
      <c r="G533">
        <v>218.217607821244</v>
      </c>
      <c r="H533">
        <v>196.39584703912001</v>
      </c>
      <c r="I533">
        <v>98.197923519560206</v>
      </c>
      <c r="J533">
        <v>65.465282346373399</v>
      </c>
      <c r="K533">
        <v>49.098961759780103</v>
      </c>
      <c r="L533">
        <v>39.279169407824</v>
      </c>
      <c r="M533">
        <v>32.7326411731867</v>
      </c>
      <c r="N533">
        <v>28.056549577017101</v>
      </c>
      <c r="O533">
        <v>24.549480879890002</v>
      </c>
      <c r="P533">
        <v>21.8217607821244</v>
      </c>
      <c r="Q533">
        <v>19.639584703912</v>
      </c>
      <c r="R533">
        <v>9.8197923519560195</v>
      </c>
      <c r="S533">
        <v>6.5465282346373401</v>
      </c>
      <c r="T533">
        <v>4.9098961759780098</v>
      </c>
      <c r="U533">
        <v>3.9279169407824002</v>
      </c>
      <c r="V533">
        <v>3.2732641173186701</v>
      </c>
      <c r="W533">
        <v>2.8056549577017198</v>
      </c>
      <c r="X533">
        <v>2.454948087989</v>
      </c>
      <c r="Y533">
        <v>2.1821760782124402</v>
      </c>
      <c r="Z533">
        <v>1.9639584703912001</v>
      </c>
      <c r="AA533">
        <v>0.98197923519560204</v>
      </c>
      <c r="AB533">
        <v>0.65465282346373399</v>
      </c>
      <c r="AC533">
        <v>0.49098961759780102</v>
      </c>
      <c r="AD533">
        <v>0.39279169407823999</v>
      </c>
      <c r="AE533">
        <v>0.327326411731867</v>
      </c>
      <c r="AF533">
        <v>0.28056549577017198</v>
      </c>
      <c r="AG533">
        <v>0.24549480879890001</v>
      </c>
      <c r="AH533">
        <v>0.218217607821244</v>
      </c>
      <c r="AI533">
        <v>0.19639584703912</v>
      </c>
    </row>
    <row r="534" spans="1:35">
      <c r="A534">
        <v>5.5E-2</v>
      </c>
      <c r="B534">
        <v>3.5</v>
      </c>
      <c r="C534">
        <v>439.43449839139703</v>
      </c>
      <c r="D534">
        <v>366.19541532616398</v>
      </c>
      <c r="E534">
        <v>313.88178456528402</v>
      </c>
      <c r="F534">
        <v>274.64656149462297</v>
      </c>
      <c r="G534">
        <v>244.13027688410901</v>
      </c>
      <c r="H534">
        <v>219.717249195698</v>
      </c>
      <c r="I534">
        <v>109.858624597849</v>
      </c>
      <c r="J534">
        <v>73.239083065232904</v>
      </c>
      <c r="K534">
        <v>54.9293122989247</v>
      </c>
      <c r="L534">
        <v>43.943449839139703</v>
      </c>
      <c r="M534">
        <v>36.619541532616402</v>
      </c>
      <c r="N534">
        <v>31.388178456528401</v>
      </c>
      <c r="O534">
        <v>27.4646561494623</v>
      </c>
      <c r="P534">
        <v>24.413027688410899</v>
      </c>
      <c r="Q534">
        <v>21.971724919569802</v>
      </c>
      <c r="R534">
        <v>10.985862459784901</v>
      </c>
      <c r="S534">
        <v>7.3239083065232897</v>
      </c>
      <c r="T534">
        <v>5.49293122989247</v>
      </c>
      <c r="U534">
        <v>4.3943449839139701</v>
      </c>
      <c r="V534">
        <v>3.66195415326164</v>
      </c>
      <c r="W534">
        <v>3.1388178456528402</v>
      </c>
      <c r="X534">
        <v>2.7464656149462301</v>
      </c>
      <c r="Y534">
        <v>2.4413027688410902</v>
      </c>
      <c r="Z534">
        <v>2.1971724919569802</v>
      </c>
      <c r="AA534">
        <v>1.0985862459784901</v>
      </c>
      <c r="AB534">
        <v>0.73239083065232902</v>
      </c>
      <c r="AC534">
        <v>0.54929312298924704</v>
      </c>
      <c r="AD534">
        <v>0.43943449839139698</v>
      </c>
      <c r="AE534">
        <v>0.36619541532616401</v>
      </c>
      <c r="AF534">
        <v>0.31388178456528398</v>
      </c>
      <c r="AG534">
        <v>0.27464656149462302</v>
      </c>
      <c r="AH534">
        <v>0.24413027688410899</v>
      </c>
      <c r="AI534">
        <v>0.21971724919569799</v>
      </c>
    </row>
    <row r="535" spans="1:35">
      <c r="A535">
        <v>5.5E-2</v>
      </c>
      <c r="B535">
        <v>3.75</v>
      </c>
      <c r="C535">
        <v>466.41515126351197</v>
      </c>
      <c r="D535">
        <v>388.67929271959298</v>
      </c>
      <c r="E535">
        <v>333.15367947393702</v>
      </c>
      <c r="F535">
        <v>291.50946953969498</v>
      </c>
      <c r="G535">
        <v>259.11952847972901</v>
      </c>
      <c r="H535">
        <v>233.20757563175599</v>
      </c>
      <c r="I535">
        <v>116.60378781587799</v>
      </c>
      <c r="J535">
        <v>77.735858543918695</v>
      </c>
      <c r="K535">
        <v>58.301893907938997</v>
      </c>
      <c r="L535">
        <v>46.641515126351202</v>
      </c>
      <c r="M535">
        <v>38.867929271959298</v>
      </c>
      <c r="N535">
        <v>33.315367947393703</v>
      </c>
      <c r="O535">
        <v>29.150946953969498</v>
      </c>
      <c r="P535">
        <v>25.911952847972898</v>
      </c>
      <c r="Q535">
        <v>23.320757563175601</v>
      </c>
      <c r="R535">
        <v>11.6603787815878</v>
      </c>
      <c r="S535">
        <v>7.7735858543918699</v>
      </c>
      <c r="T535">
        <v>5.8301893907939002</v>
      </c>
      <c r="U535">
        <v>4.6641515126351196</v>
      </c>
      <c r="V535">
        <v>3.8867929271959301</v>
      </c>
      <c r="W535">
        <v>3.3315367947393701</v>
      </c>
      <c r="X535">
        <v>2.9150946953969501</v>
      </c>
      <c r="Y535">
        <v>2.5911952847972901</v>
      </c>
      <c r="Z535">
        <v>2.3320757563175598</v>
      </c>
      <c r="AA535">
        <v>1.1660378781587799</v>
      </c>
      <c r="AB535">
        <v>0.77735858543918701</v>
      </c>
      <c r="AC535">
        <v>0.58301893907938995</v>
      </c>
      <c r="AD535">
        <v>0.46641515126351202</v>
      </c>
      <c r="AE535">
        <v>0.38867929271959301</v>
      </c>
      <c r="AF535">
        <v>0.33315367947393698</v>
      </c>
      <c r="AG535">
        <v>0.29150946953969498</v>
      </c>
      <c r="AH535">
        <v>0.25911952847972902</v>
      </c>
      <c r="AI535">
        <v>0.23320757563175601</v>
      </c>
    </row>
    <row r="536" spans="1:35">
      <c r="A536">
        <v>5.5E-2</v>
      </c>
      <c r="B536">
        <v>4</v>
      </c>
      <c r="C536">
        <v>440.07518034654299</v>
      </c>
      <c r="D536">
        <v>366.72931695545299</v>
      </c>
      <c r="E536">
        <v>314.33941453324502</v>
      </c>
      <c r="F536">
        <v>275.046987716589</v>
      </c>
      <c r="G536">
        <v>244.486211303635</v>
      </c>
      <c r="H536">
        <v>220.03759017327101</v>
      </c>
      <c r="I536">
        <v>110.018795086635</v>
      </c>
      <c r="J536">
        <v>73.345863391090504</v>
      </c>
      <c r="K536">
        <v>55.009397543317903</v>
      </c>
      <c r="L536">
        <v>44.007518034654296</v>
      </c>
      <c r="M536">
        <v>36.672931695545202</v>
      </c>
      <c r="N536">
        <v>31.433941453324501</v>
      </c>
      <c r="O536">
        <v>27.504698771658902</v>
      </c>
      <c r="P536">
        <v>24.448621130363499</v>
      </c>
      <c r="Q536">
        <v>22.003759017327098</v>
      </c>
      <c r="R536">
        <v>11.0018795086635</v>
      </c>
      <c r="S536">
        <v>7.3345863391090598</v>
      </c>
      <c r="T536">
        <v>5.5009397543317897</v>
      </c>
      <c r="U536">
        <v>4.4007518034654298</v>
      </c>
      <c r="V536">
        <v>3.6672931695545299</v>
      </c>
      <c r="W536">
        <v>3.1433941453324499</v>
      </c>
      <c r="X536">
        <v>2.75046987716589</v>
      </c>
      <c r="Y536">
        <v>2.4448621130363501</v>
      </c>
      <c r="Z536">
        <v>2.20037590173271</v>
      </c>
      <c r="AA536">
        <v>1.1001879508663499</v>
      </c>
      <c r="AB536">
        <v>0.73345863391090604</v>
      </c>
      <c r="AC536">
        <v>0.55009397543317895</v>
      </c>
      <c r="AD536">
        <v>0.44007518034654303</v>
      </c>
      <c r="AE536">
        <v>0.36672931695545302</v>
      </c>
      <c r="AF536">
        <v>0.31433941453324499</v>
      </c>
      <c r="AG536">
        <v>0.27504698771658898</v>
      </c>
      <c r="AH536">
        <v>0.24448621130363499</v>
      </c>
      <c r="AI536">
        <v>0.22003759017327101</v>
      </c>
    </row>
    <row r="537" spans="1:35">
      <c r="A537">
        <v>5.5E-2</v>
      </c>
      <c r="B537">
        <v>4.25</v>
      </c>
      <c r="C537">
        <v>466.08049012572098</v>
      </c>
      <c r="D537">
        <v>388.40040843810101</v>
      </c>
      <c r="E537">
        <v>332.914635804086</v>
      </c>
      <c r="F537">
        <v>291.30030632857603</v>
      </c>
      <c r="G537">
        <v>258.93360562539999</v>
      </c>
      <c r="H537">
        <v>233.04024506286001</v>
      </c>
      <c r="I537">
        <v>116.52012253143</v>
      </c>
      <c r="J537">
        <v>77.680081687620202</v>
      </c>
      <c r="K537">
        <v>58.260061265715102</v>
      </c>
      <c r="L537">
        <v>46.608049012572103</v>
      </c>
      <c r="M537">
        <v>38.840040843810101</v>
      </c>
      <c r="N537">
        <v>33.291463580408603</v>
      </c>
      <c r="O537">
        <v>29.130030632857501</v>
      </c>
      <c r="P537">
        <v>25.89336056254</v>
      </c>
      <c r="Q537">
        <v>23.304024506286002</v>
      </c>
      <c r="R537">
        <v>11.652012253143001</v>
      </c>
      <c r="S537">
        <v>7.7680081687620204</v>
      </c>
      <c r="T537">
        <v>5.8260061265715199</v>
      </c>
      <c r="U537">
        <v>4.6608049012572099</v>
      </c>
      <c r="V537">
        <v>3.8840040843810102</v>
      </c>
      <c r="W537">
        <v>3.3291463580408598</v>
      </c>
      <c r="X537">
        <v>2.91300306328576</v>
      </c>
      <c r="Y537">
        <v>2.589336056254</v>
      </c>
      <c r="Z537">
        <v>2.3304024506286001</v>
      </c>
      <c r="AA537">
        <v>1.1652012253143</v>
      </c>
      <c r="AB537">
        <v>0.77680081687620195</v>
      </c>
      <c r="AC537">
        <v>0.58260061265715202</v>
      </c>
      <c r="AD537">
        <v>0.466080490125721</v>
      </c>
      <c r="AE537">
        <v>0.38840040843810097</v>
      </c>
      <c r="AF537">
        <v>0.33291463580408598</v>
      </c>
      <c r="AG537">
        <v>0.29130030632857601</v>
      </c>
      <c r="AH537">
        <v>0.25893360562540002</v>
      </c>
      <c r="AI537">
        <v>0.23304024506286</v>
      </c>
    </row>
    <row r="538" spans="1:35">
      <c r="A538">
        <v>5.5E-2</v>
      </c>
      <c r="B538">
        <v>4.5</v>
      </c>
      <c r="C538">
        <v>555.54603686922803</v>
      </c>
      <c r="D538">
        <v>462.95503072435599</v>
      </c>
      <c r="E538">
        <v>396.81859776373398</v>
      </c>
      <c r="F538">
        <v>347.21627304326699</v>
      </c>
      <c r="G538">
        <v>308.636687149571</v>
      </c>
      <c r="H538">
        <v>277.77301843461402</v>
      </c>
      <c r="I538">
        <v>138.88650921730701</v>
      </c>
      <c r="J538">
        <v>92.5910061448714</v>
      </c>
      <c r="K538">
        <v>69.443254608653504</v>
      </c>
      <c r="L538">
        <v>55.554603686922803</v>
      </c>
      <c r="M538">
        <v>46.295503072435601</v>
      </c>
      <c r="N538">
        <v>39.6818597763734</v>
      </c>
      <c r="O538">
        <v>34.721627304326702</v>
      </c>
      <c r="P538">
        <v>30.8636687149571</v>
      </c>
      <c r="Q538">
        <v>27.777301843461402</v>
      </c>
      <c r="R538">
        <v>13.888650921730701</v>
      </c>
      <c r="S538">
        <v>9.2591006144871297</v>
      </c>
      <c r="T538">
        <v>6.9443254608653504</v>
      </c>
      <c r="U538">
        <v>5.5554603686922803</v>
      </c>
      <c r="V538">
        <v>4.6295503072435604</v>
      </c>
      <c r="W538">
        <v>3.96818597763734</v>
      </c>
      <c r="X538">
        <v>3.4721627304326699</v>
      </c>
      <c r="Y538">
        <v>3.0863668714957102</v>
      </c>
      <c r="Z538">
        <v>2.7777301843461402</v>
      </c>
      <c r="AA538">
        <v>1.3888650921730701</v>
      </c>
      <c r="AB538">
        <v>0.92591006144871402</v>
      </c>
      <c r="AC538">
        <v>0.69443254608653504</v>
      </c>
      <c r="AD538">
        <v>0.55554603686922799</v>
      </c>
      <c r="AE538">
        <v>0.46295503072435701</v>
      </c>
      <c r="AF538">
        <v>0.39681859776373402</v>
      </c>
      <c r="AG538">
        <v>0.34721627304326702</v>
      </c>
      <c r="AH538">
        <v>0.30863668714957099</v>
      </c>
      <c r="AI538">
        <v>0.27777301843461399</v>
      </c>
    </row>
    <row r="539" spans="1:35">
      <c r="A539">
        <v>5.5E-2</v>
      </c>
      <c r="B539">
        <v>4.75</v>
      </c>
      <c r="C539">
        <v>482.23371885481998</v>
      </c>
      <c r="D539">
        <v>401.861432379017</v>
      </c>
      <c r="E539">
        <v>344.45265632487099</v>
      </c>
      <c r="F539">
        <v>301.396074284262</v>
      </c>
      <c r="G539">
        <v>267.90762158601098</v>
      </c>
      <c r="H539">
        <v>241.11685942740999</v>
      </c>
      <c r="I539">
        <v>120.558429713705</v>
      </c>
      <c r="J539">
        <v>80.372286475803406</v>
      </c>
      <c r="K539">
        <v>60.279214856852498</v>
      </c>
      <c r="L539">
        <v>48.223371885482003</v>
      </c>
      <c r="M539">
        <v>40.186143237901703</v>
      </c>
      <c r="N539">
        <v>34.4452656324871</v>
      </c>
      <c r="O539">
        <v>30.139607428426199</v>
      </c>
      <c r="P539">
        <v>26.790762158601101</v>
      </c>
      <c r="Q539">
        <v>24.111685942741001</v>
      </c>
      <c r="R539">
        <v>12.055842971370501</v>
      </c>
      <c r="S539">
        <v>8.0372286475803403</v>
      </c>
      <c r="T539">
        <v>6.0279214856852503</v>
      </c>
      <c r="U539">
        <v>4.8223371885482003</v>
      </c>
      <c r="V539">
        <v>4.0186143237901701</v>
      </c>
      <c r="W539">
        <v>3.4445265632487101</v>
      </c>
      <c r="X539">
        <v>3.0139607428426198</v>
      </c>
      <c r="Y539">
        <v>2.67907621586011</v>
      </c>
      <c r="Z539">
        <v>2.4111685942741001</v>
      </c>
      <c r="AA539">
        <v>1.2055842971370501</v>
      </c>
      <c r="AB539">
        <v>0.80372286475803401</v>
      </c>
      <c r="AC539">
        <v>0.60279214856852503</v>
      </c>
      <c r="AD539">
        <v>0.48223371885482003</v>
      </c>
      <c r="AE539">
        <v>0.401861432379017</v>
      </c>
      <c r="AF539">
        <v>0.34445265632487099</v>
      </c>
      <c r="AG539">
        <v>0.30139607428426202</v>
      </c>
      <c r="AH539">
        <v>0.267907621586011</v>
      </c>
      <c r="AI539">
        <v>0.24111685942741001</v>
      </c>
    </row>
    <row r="540" spans="1:35">
      <c r="A540">
        <v>5.5E-2</v>
      </c>
      <c r="B540">
        <v>5</v>
      </c>
      <c r="C540">
        <v>311.153843200057</v>
      </c>
      <c r="D540">
        <v>259.29486933338097</v>
      </c>
      <c r="E540">
        <v>222.25274514289799</v>
      </c>
      <c r="F540">
        <v>194.471152000035</v>
      </c>
      <c r="G540">
        <v>172.863246222253</v>
      </c>
      <c r="H540">
        <v>155.57692160002799</v>
      </c>
      <c r="I540">
        <v>77.788460800014207</v>
      </c>
      <c r="J540">
        <v>51.858973866676202</v>
      </c>
      <c r="K540">
        <v>38.894230400007103</v>
      </c>
      <c r="L540">
        <v>31.115384320005699</v>
      </c>
      <c r="M540">
        <v>25.929486933338001</v>
      </c>
      <c r="N540">
        <v>22.225274514289701</v>
      </c>
      <c r="O540">
        <v>19.447115200003498</v>
      </c>
      <c r="P540">
        <v>17.286324622225301</v>
      </c>
      <c r="Q540">
        <v>15.5576921600028</v>
      </c>
      <c r="R540">
        <v>7.7788460800014203</v>
      </c>
      <c r="S540">
        <v>5.1858973866676097</v>
      </c>
      <c r="T540">
        <v>3.8894230400007102</v>
      </c>
      <c r="U540">
        <v>3.1115384320005699</v>
      </c>
      <c r="V540">
        <v>2.5929486933338</v>
      </c>
      <c r="W540">
        <v>2.2225274514289701</v>
      </c>
      <c r="X540">
        <v>1.94471152000035</v>
      </c>
      <c r="Y540">
        <v>1.72863246222253</v>
      </c>
      <c r="Z540">
        <v>1.5557692160002801</v>
      </c>
      <c r="AA540">
        <v>0.77788460800014203</v>
      </c>
      <c r="AB540">
        <v>0.51858973866676195</v>
      </c>
      <c r="AC540">
        <v>0.38894230400007102</v>
      </c>
      <c r="AD540">
        <v>0.31115384320005701</v>
      </c>
      <c r="AE540">
        <v>0.25929486933338097</v>
      </c>
      <c r="AF540">
        <v>0.222252745142898</v>
      </c>
      <c r="AG540">
        <v>0.19447115200003501</v>
      </c>
      <c r="AH540">
        <v>0.17286324622225299</v>
      </c>
      <c r="AI540">
        <v>0.15557692160002801</v>
      </c>
    </row>
    <row r="541" spans="1:35">
      <c r="A541">
        <v>5.5E-2</v>
      </c>
      <c r="B541">
        <v>5.5</v>
      </c>
      <c r="C541">
        <v>261.19319540731402</v>
      </c>
      <c r="D541">
        <v>217.660996172762</v>
      </c>
      <c r="E541">
        <v>186.56656814808099</v>
      </c>
      <c r="F541">
        <v>163.24574712957099</v>
      </c>
      <c r="G541">
        <v>145.107330781841</v>
      </c>
      <c r="H541">
        <v>130.59659770365701</v>
      </c>
      <c r="I541">
        <v>65.298298851828605</v>
      </c>
      <c r="J541">
        <v>43.532199234552401</v>
      </c>
      <c r="K541">
        <v>32.649149425914302</v>
      </c>
      <c r="L541">
        <v>26.1193195407314</v>
      </c>
      <c r="M541">
        <v>21.7660996172762</v>
      </c>
      <c r="N541">
        <v>18.656656814808098</v>
      </c>
      <c r="O541">
        <v>16.324574712957101</v>
      </c>
      <c r="P541">
        <v>14.510733078184099</v>
      </c>
      <c r="Q541">
        <v>13.0596597703657</v>
      </c>
      <c r="R541">
        <v>6.5298298851828598</v>
      </c>
      <c r="S541">
        <v>4.3532199234552396</v>
      </c>
      <c r="T541">
        <v>3.2649149425914299</v>
      </c>
      <c r="U541">
        <v>2.6119319540731398</v>
      </c>
      <c r="V541">
        <v>2.1766099617276198</v>
      </c>
      <c r="W541">
        <v>1.8656656814808099</v>
      </c>
      <c r="X541">
        <v>1.6324574712957101</v>
      </c>
      <c r="Y541">
        <v>1.4510733078184099</v>
      </c>
      <c r="Z541">
        <v>1.3059659770365699</v>
      </c>
      <c r="AA541">
        <v>0.65298298851828596</v>
      </c>
      <c r="AB541">
        <v>0.43532199234552399</v>
      </c>
      <c r="AC541">
        <v>0.32649149425914298</v>
      </c>
      <c r="AD541">
        <v>0.261193195407314</v>
      </c>
      <c r="AE541">
        <v>0.21766099617276199</v>
      </c>
      <c r="AF541">
        <v>0.18656656814808101</v>
      </c>
      <c r="AG541">
        <v>0.16324574712957099</v>
      </c>
      <c r="AH541">
        <v>0.14510733078184099</v>
      </c>
      <c r="AI541">
        <v>0.130596597703657</v>
      </c>
    </row>
    <row r="542" spans="1:35">
      <c r="A542">
        <v>5.5E-2</v>
      </c>
      <c r="B542">
        <v>6</v>
      </c>
      <c r="C542">
        <v>214.329829125868</v>
      </c>
      <c r="D542">
        <v>178.608190938223</v>
      </c>
      <c r="E542">
        <v>153.09273508990501</v>
      </c>
      <c r="F542">
        <v>133.95614320366701</v>
      </c>
      <c r="G542">
        <v>119.072127292148</v>
      </c>
      <c r="H542">
        <v>107.164914562934</v>
      </c>
      <c r="I542">
        <v>53.582457281467001</v>
      </c>
      <c r="J542">
        <v>35.721638187644601</v>
      </c>
      <c r="K542">
        <v>26.7912286407335</v>
      </c>
      <c r="L542">
        <v>21.432982912586802</v>
      </c>
      <c r="M542">
        <v>17.8608190938223</v>
      </c>
      <c r="N542">
        <v>15.309273508990501</v>
      </c>
      <c r="O542">
        <v>13.3956143203667</v>
      </c>
      <c r="P542">
        <v>11.9072127292148</v>
      </c>
      <c r="Q542">
        <v>10.716491456293401</v>
      </c>
      <c r="R542">
        <v>5.3582457281467004</v>
      </c>
      <c r="S542">
        <v>3.57216381876446</v>
      </c>
      <c r="T542">
        <v>2.6791228640733502</v>
      </c>
      <c r="U542">
        <v>2.14329829125868</v>
      </c>
      <c r="V542">
        <v>1.78608190938223</v>
      </c>
      <c r="W542">
        <v>1.53092735089905</v>
      </c>
      <c r="X542">
        <v>1.33956143203667</v>
      </c>
      <c r="Y542">
        <v>1.19072127292148</v>
      </c>
      <c r="Z542">
        <v>1.07164914562934</v>
      </c>
      <c r="AA542">
        <v>0.53582457281467</v>
      </c>
      <c r="AB542">
        <v>0.357216381876446</v>
      </c>
      <c r="AC542">
        <v>0.267912286407335</v>
      </c>
      <c r="AD542">
        <v>0.21432982912586801</v>
      </c>
      <c r="AE542">
        <v>0.178608190938223</v>
      </c>
      <c r="AF542">
        <v>0.15309273508990501</v>
      </c>
      <c r="AG542">
        <v>0.133956143203667</v>
      </c>
      <c r="AH542">
        <v>0.119072127292148</v>
      </c>
      <c r="AI542">
        <v>0.107164914562934</v>
      </c>
    </row>
    <row r="543" spans="1:35">
      <c r="A543">
        <v>5.5E-2</v>
      </c>
      <c r="B543">
        <v>6.5</v>
      </c>
      <c r="C543">
        <v>232.38675570325501</v>
      </c>
      <c r="D543">
        <v>193.655629752713</v>
      </c>
      <c r="E543">
        <v>165.990539788039</v>
      </c>
      <c r="F543">
        <v>145.241722314534</v>
      </c>
      <c r="G543">
        <v>129.10375316847501</v>
      </c>
      <c r="H543">
        <v>116.19337785162701</v>
      </c>
      <c r="I543">
        <v>58.096688925813901</v>
      </c>
      <c r="J543">
        <v>38.731125950542598</v>
      </c>
      <c r="K543">
        <v>29.048344462906901</v>
      </c>
      <c r="L543">
        <v>23.238675570325501</v>
      </c>
      <c r="M543">
        <v>19.365562975271299</v>
      </c>
      <c r="N543">
        <v>16.599053978803902</v>
      </c>
      <c r="O543">
        <v>14.524172231453401</v>
      </c>
      <c r="P543">
        <v>12.9103753168475</v>
      </c>
      <c r="Q543">
        <v>11.619337785162701</v>
      </c>
      <c r="R543">
        <v>5.8096688925813904</v>
      </c>
      <c r="S543">
        <v>3.87311259505426</v>
      </c>
      <c r="T543">
        <v>2.9048344462906899</v>
      </c>
      <c r="U543">
        <v>2.3238675570325502</v>
      </c>
      <c r="V543">
        <v>1.93655629752713</v>
      </c>
      <c r="W543">
        <v>1.6599053978803899</v>
      </c>
      <c r="X543">
        <v>1.4524172231453401</v>
      </c>
      <c r="Y543">
        <v>1.29103753168475</v>
      </c>
      <c r="Z543">
        <v>1.16193377851627</v>
      </c>
      <c r="AA543">
        <v>0.580966889258139</v>
      </c>
      <c r="AB543">
        <v>0.387311259505426</v>
      </c>
      <c r="AC543">
        <v>0.290483444629069</v>
      </c>
      <c r="AD543">
        <v>0.23238675570325501</v>
      </c>
      <c r="AE543">
        <v>0.193655629752713</v>
      </c>
      <c r="AF543">
        <v>0.16599053978803899</v>
      </c>
      <c r="AG543">
        <v>0.145241722314534</v>
      </c>
      <c r="AH543">
        <v>0.129103753168475</v>
      </c>
      <c r="AI543">
        <v>0.11619337785162701</v>
      </c>
    </row>
    <row r="544" spans="1:35">
      <c r="A544">
        <v>5.5E-2</v>
      </c>
      <c r="B544">
        <v>7</v>
      </c>
      <c r="C544">
        <v>214.37468675626201</v>
      </c>
      <c r="D544">
        <v>178.64557229688501</v>
      </c>
      <c r="E544">
        <v>153.12477625447301</v>
      </c>
      <c r="F544">
        <v>133.98417922266401</v>
      </c>
      <c r="G544">
        <v>119.097048197923</v>
      </c>
      <c r="H544">
        <v>107.187343378131</v>
      </c>
      <c r="I544">
        <v>53.593671689065701</v>
      </c>
      <c r="J544">
        <v>35.729114459377101</v>
      </c>
      <c r="K544">
        <v>26.796835844532801</v>
      </c>
      <c r="L544">
        <v>21.437468675626199</v>
      </c>
      <c r="M544">
        <v>17.864557229688501</v>
      </c>
      <c r="N544">
        <v>15.312477625447301</v>
      </c>
      <c r="O544">
        <v>13.3984179222664</v>
      </c>
      <c r="P544">
        <v>11.909704819792299</v>
      </c>
      <c r="Q544">
        <v>10.7187343378131</v>
      </c>
      <c r="R544">
        <v>5.3593671689065703</v>
      </c>
      <c r="S544">
        <v>3.5729114459377098</v>
      </c>
      <c r="T544">
        <v>2.6796835844532798</v>
      </c>
      <c r="U544">
        <v>2.1437468675626201</v>
      </c>
      <c r="V544">
        <v>1.78645572296885</v>
      </c>
      <c r="W544">
        <v>1.5312477625447301</v>
      </c>
      <c r="X544">
        <v>1.3398417922266399</v>
      </c>
      <c r="Y544">
        <v>1.1909704819792299</v>
      </c>
      <c r="Z544">
        <v>1.0718734337813101</v>
      </c>
      <c r="AA544">
        <v>0.53593671689065703</v>
      </c>
      <c r="AB544">
        <v>0.35729114459377098</v>
      </c>
      <c r="AC544">
        <v>0.26796835844532801</v>
      </c>
      <c r="AD544">
        <v>0.21437468675626201</v>
      </c>
      <c r="AE544">
        <v>0.17864557229688499</v>
      </c>
      <c r="AF544">
        <v>0.15312477625447299</v>
      </c>
      <c r="AG544">
        <v>0.13398417922266401</v>
      </c>
      <c r="AH544">
        <v>0.11909704819792299</v>
      </c>
      <c r="AI544">
        <v>0.107187343378131</v>
      </c>
    </row>
    <row r="545" spans="1:35">
      <c r="A545">
        <v>5.5E-2</v>
      </c>
      <c r="B545">
        <v>7.5</v>
      </c>
      <c r="C545">
        <v>138.40724470948001</v>
      </c>
      <c r="D545">
        <v>115.33937059123301</v>
      </c>
      <c r="E545">
        <v>98.862317649628494</v>
      </c>
      <c r="F545">
        <v>86.504527943425003</v>
      </c>
      <c r="G545">
        <v>76.892913727488903</v>
      </c>
      <c r="H545">
        <v>69.203622354740006</v>
      </c>
      <c r="I545">
        <v>34.601811177370003</v>
      </c>
      <c r="J545">
        <v>23.0678741182466</v>
      </c>
      <c r="K545">
        <v>17.300905588685001</v>
      </c>
      <c r="L545">
        <v>13.840724470948</v>
      </c>
      <c r="M545">
        <v>11.5339370591233</v>
      </c>
      <c r="N545">
        <v>9.8862317649628597</v>
      </c>
      <c r="O545">
        <v>8.6504527943425007</v>
      </c>
      <c r="P545">
        <v>7.6892913727488903</v>
      </c>
      <c r="Q545">
        <v>6.9203622354740002</v>
      </c>
      <c r="R545">
        <v>3.4601811177370001</v>
      </c>
      <c r="S545">
        <v>2.3067874118246601</v>
      </c>
      <c r="T545">
        <v>1.7300905588685001</v>
      </c>
      <c r="U545">
        <v>1.3840724470948</v>
      </c>
      <c r="V545">
        <v>1.15339370591233</v>
      </c>
      <c r="W545">
        <v>0.98862317649628595</v>
      </c>
      <c r="X545">
        <v>0.86504527943425003</v>
      </c>
      <c r="Y545">
        <v>0.76892913727488899</v>
      </c>
      <c r="Z545">
        <v>0.69203622354740002</v>
      </c>
      <c r="AA545">
        <v>0.34601811177370001</v>
      </c>
      <c r="AB545">
        <v>0.23067874118246601</v>
      </c>
      <c r="AC545">
        <v>0.17300905588685001</v>
      </c>
      <c r="AD545">
        <v>0.13840724470947999</v>
      </c>
      <c r="AE545">
        <v>0.115339370591233</v>
      </c>
      <c r="AF545">
        <v>9.8862317649628495E-2</v>
      </c>
      <c r="AG545">
        <v>8.6504527943425003E-2</v>
      </c>
      <c r="AH545">
        <v>7.6892913727488896E-2</v>
      </c>
      <c r="AI545">
        <v>6.9203622354739994E-2</v>
      </c>
    </row>
    <row r="546" spans="1:35">
      <c r="A546">
        <v>5.5E-2</v>
      </c>
      <c r="B546">
        <v>8</v>
      </c>
      <c r="C546">
        <v>104.120482134665</v>
      </c>
      <c r="D546">
        <v>86.767068445554898</v>
      </c>
      <c r="E546">
        <v>74.371772953332794</v>
      </c>
      <c r="F546">
        <v>65.075301334166198</v>
      </c>
      <c r="G546">
        <v>57.844712297036601</v>
      </c>
      <c r="H546">
        <v>52.060241067332903</v>
      </c>
      <c r="I546">
        <v>26.030120533666398</v>
      </c>
      <c r="J546">
        <v>17.353413689110901</v>
      </c>
      <c r="K546">
        <v>13.015060266833199</v>
      </c>
      <c r="L546">
        <v>10.4120482134665</v>
      </c>
      <c r="M546">
        <v>8.6767068445554898</v>
      </c>
      <c r="N546">
        <v>7.4371772953332798</v>
      </c>
      <c r="O546">
        <v>6.50753013341662</v>
      </c>
      <c r="P546">
        <v>5.7844712297036596</v>
      </c>
      <c r="Q546">
        <v>5.20602410673329</v>
      </c>
      <c r="R546">
        <v>2.6030120533666401</v>
      </c>
      <c r="S546">
        <v>1.7353413689110899</v>
      </c>
      <c r="T546">
        <v>1.30150602668332</v>
      </c>
      <c r="U546">
        <v>1.04120482134665</v>
      </c>
      <c r="V546">
        <v>0.86767068445554896</v>
      </c>
      <c r="W546">
        <v>0.74371772953332804</v>
      </c>
      <c r="X546">
        <v>0.65075301334166202</v>
      </c>
      <c r="Y546">
        <v>0.57844712297036605</v>
      </c>
      <c r="Z546">
        <v>0.52060241067332902</v>
      </c>
      <c r="AA546">
        <v>0.26030120533666401</v>
      </c>
      <c r="AB546">
        <v>0.173534136891109</v>
      </c>
      <c r="AC546">
        <v>0.130150602668332</v>
      </c>
      <c r="AD546">
        <v>0.104120482134665</v>
      </c>
      <c r="AE546">
        <v>8.6767068445554901E-2</v>
      </c>
      <c r="AF546">
        <v>7.4371772953332804E-2</v>
      </c>
      <c r="AG546">
        <v>6.5075301334166197E-2</v>
      </c>
      <c r="AH546">
        <v>5.7844712297036603E-2</v>
      </c>
      <c r="AI546">
        <v>5.2060241067332903E-2</v>
      </c>
    </row>
    <row r="547" spans="1:35">
      <c r="A547">
        <v>5.5E-2</v>
      </c>
      <c r="B547">
        <v>8.5</v>
      </c>
      <c r="C547">
        <v>103.25947576695</v>
      </c>
      <c r="D547">
        <v>86.049563139125098</v>
      </c>
      <c r="E547">
        <v>73.756768404964404</v>
      </c>
      <c r="F547">
        <v>64.537172354343795</v>
      </c>
      <c r="G547">
        <v>57.366375426083401</v>
      </c>
      <c r="H547">
        <v>51.629737883475002</v>
      </c>
      <c r="I547">
        <v>25.814868941737501</v>
      </c>
      <c r="J547">
        <v>17.209912627824998</v>
      </c>
      <c r="K547">
        <v>12.907434470868701</v>
      </c>
      <c r="L547">
        <v>10.325947576695</v>
      </c>
      <c r="M547">
        <v>8.6049563139125098</v>
      </c>
      <c r="N547">
        <v>7.3756768404964399</v>
      </c>
      <c r="O547">
        <v>6.4537172354343797</v>
      </c>
      <c r="P547">
        <v>5.7366375426083396</v>
      </c>
      <c r="Q547">
        <v>5.1629737883475002</v>
      </c>
      <c r="R547">
        <v>2.5814868941737501</v>
      </c>
      <c r="S547">
        <v>1.7209912627824999</v>
      </c>
      <c r="T547">
        <v>1.2907434470868699</v>
      </c>
      <c r="U547">
        <v>1.0325947576695</v>
      </c>
      <c r="V547">
        <v>0.86049563139125096</v>
      </c>
      <c r="W547">
        <v>0.73756768404964401</v>
      </c>
      <c r="X547">
        <v>0.64537172354343797</v>
      </c>
      <c r="Y547">
        <v>0.57366375426083405</v>
      </c>
      <c r="Z547">
        <v>0.51629737883475002</v>
      </c>
      <c r="AA547">
        <v>0.25814868941737501</v>
      </c>
      <c r="AB547">
        <v>0.17209912627825</v>
      </c>
      <c r="AC547">
        <v>0.12907434470868701</v>
      </c>
      <c r="AD547">
        <v>0.10325947576695001</v>
      </c>
      <c r="AE547">
        <v>8.6049563139125096E-2</v>
      </c>
      <c r="AF547">
        <v>7.3756768404964396E-2</v>
      </c>
      <c r="AG547">
        <v>6.4537172354343794E-2</v>
      </c>
      <c r="AH547">
        <v>5.7366375426083402E-2</v>
      </c>
      <c r="AI547">
        <v>5.1629737883475003E-2</v>
      </c>
    </row>
    <row r="548" spans="1:35">
      <c r="A548">
        <v>5.5E-2</v>
      </c>
      <c r="B548">
        <v>9</v>
      </c>
      <c r="C548">
        <v>91.941822132863507</v>
      </c>
      <c r="D548">
        <v>76.618185110719594</v>
      </c>
      <c r="E548">
        <v>65.672730094902505</v>
      </c>
      <c r="F548">
        <v>57.463638833039703</v>
      </c>
      <c r="G548">
        <v>51.078790073813103</v>
      </c>
      <c r="H548">
        <v>45.970911066431697</v>
      </c>
      <c r="I548">
        <v>22.985455533215799</v>
      </c>
      <c r="J548">
        <v>15.323637022143901</v>
      </c>
      <c r="K548">
        <v>11.492727766607899</v>
      </c>
      <c r="L548">
        <v>9.19418221328635</v>
      </c>
      <c r="M548">
        <v>7.6618185110719601</v>
      </c>
      <c r="N548">
        <v>6.5672730094902496</v>
      </c>
      <c r="O548">
        <v>5.7463638833039701</v>
      </c>
      <c r="P548">
        <v>5.1078790073812996</v>
      </c>
      <c r="Q548">
        <v>4.5970911066431697</v>
      </c>
      <c r="R548">
        <v>2.2985455533215799</v>
      </c>
      <c r="S548">
        <v>1.5323637022143899</v>
      </c>
      <c r="T548">
        <v>1.14927277666079</v>
      </c>
      <c r="U548">
        <v>0.91941822132863504</v>
      </c>
      <c r="V548">
        <v>0.76618185110719605</v>
      </c>
      <c r="W548">
        <v>0.65672730094902498</v>
      </c>
      <c r="X548">
        <v>0.57463638833039699</v>
      </c>
      <c r="Y548">
        <v>0.51078790073812996</v>
      </c>
      <c r="Z548">
        <v>0.45970911066431702</v>
      </c>
      <c r="AA548">
        <v>0.22985455533215801</v>
      </c>
      <c r="AB548">
        <v>0.15323637022143899</v>
      </c>
      <c r="AC548">
        <v>0.11492727766607901</v>
      </c>
      <c r="AD548">
        <v>9.1941822132863504E-2</v>
      </c>
      <c r="AE548">
        <v>7.6618185110719605E-2</v>
      </c>
      <c r="AF548">
        <v>6.5672730094902501E-2</v>
      </c>
      <c r="AG548">
        <v>5.7463638833039697E-2</v>
      </c>
      <c r="AH548">
        <v>5.1078790073813003E-2</v>
      </c>
      <c r="AI548">
        <v>4.5970911066431697E-2</v>
      </c>
    </row>
    <row r="549" spans="1:35">
      <c r="A549">
        <v>5.5E-2</v>
      </c>
      <c r="B549">
        <v>9.5</v>
      </c>
      <c r="C549">
        <v>81.717930261608302</v>
      </c>
      <c r="D549">
        <v>68.098275218006904</v>
      </c>
      <c r="E549">
        <v>58.369950186863001</v>
      </c>
      <c r="F549">
        <v>51.073706413505199</v>
      </c>
      <c r="G549">
        <v>45.398850145337903</v>
      </c>
      <c r="H549">
        <v>40.858965130804101</v>
      </c>
      <c r="I549">
        <v>20.429482565402001</v>
      </c>
      <c r="J549">
        <v>13.6196550436013</v>
      </c>
      <c r="K549">
        <v>10.214741282701</v>
      </c>
      <c r="L549">
        <v>8.1717930261608291</v>
      </c>
      <c r="M549">
        <v>6.8098275218006901</v>
      </c>
      <c r="N549">
        <v>5.8369950186863004</v>
      </c>
      <c r="O549">
        <v>5.1073706413505198</v>
      </c>
      <c r="P549">
        <v>4.5398850145337901</v>
      </c>
      <c r="Q549">
        <v>4.0858965130804101</v>
      </c>
      <c r="R549">
        <v>2.0429482565402002</v>
      </c>
      <c r="S549">
        <v>1.36196550436013</v>
      </c>
      <c r="T549">
        <v>1.0214741282701001</v>
      </c>
      <c r="U549">
        <v>0.81717930261608296</v>
      </c>
      <c r="V549">
        <v>0.68098275218006898</v>
      </c>
      <c r="W549">
        <v>0.58369950186862996</v>
      </c>
      <c r="X549">
        <v>0.51073706413505204</v>
      </c>
      <c r="Y549">
        <v>0.45398850145337899</v>
      </c>
      <c r="Z549">
        <v>0.40858965130804098</v>
      </c>
      <c r="AA549">
        <v>0.20429482565401999</v>
      </c>
      <c r="AB549">
        <v>0.136196550436013</v>
      </c>
      <c r="AC549">
        <v>0.10214741282701</v>
      </c>
      <c r="AD549">
        <v>8.1717930261608299E-2</v>
      </c>
      <c r="AE549">
        <v>6.8098275218006904E-2</v>
      </c>
      <c r="AF549">
        <v>5.8369950186863001E-2</v>
      </c>
      <c r="AG549">
        <v>5.1073706413505102E-2</v>
      </c>
      <c r="AH549">
        <v>4.5398850145337899E-2</v>
      </c>
      <c r="AI549">
        <v>4.0858965130804101E-2</v>
      </c>
    </row>
    <row r="550" spans="1:35">
      <c r="A550">
        <v>5.5E-2</v>
      </c>
      <c r="B550">
        <v>10</v>
      </c>
      <c r="C550">
        <v>77.614003393888495</v>
      </c>
      <c r="D550">
        <v>64.678336161573696</v>
      </c>
      <c r="E550">
        <v>55.438573852777502</v>
      </c>
      <c r="F550">
        <v>48.508752121180301</v>
      </c>
      <c r="G550">
        <v>43.1188907743825</v>
      </c>
      <c r="H550">
        <v>38.807001696944198</v>
      </c>
      <c r="I550">
        <v>19.403500848472099</v>
      </c>
      <c r="J550">
        <v>12.9356672323147</v>
      </c>
      <c r="K550">
        <v>9.7017504242360602</v>
      </c>
      <c r="L550">
        <v>7.7614003393888504</v>
      </c>
      <c r="M550">
        <v>6.4678336161573702</v>
      </c>
      <c r="N550">
        <v>5.5438573852777502</v>
      </c>
      <c r="O550">
        <v>4.8508752121180301</v>
      </c>
      <c r="P550">
        <v>4.3118890774382503</v>
      </c>
      <c r="Q550">
        <v>3.8807001696944199</v>
      </c>
      <c r="R550">
        <v>1.9403500848472099</v>
      </c>
      <c r="S550">
        <v>1.29356672323147</v>
      </c>
      <c r="T550">
        <v>0.97017504242360597</v>
      </c>
      <c r="U550">
        <v>0.77614003393888398</v>
      </c>
      <c r="V550">
        <v>0.64678336161573702</v>
      </c>
      <c r="W550">
        <v>0.55438573852777495</v>
      </c>
      <c r="X550">
        <v>0.48508752121180299</v>
      </c>
      <c r="Y550">
        <v>0.43118890774382501</v>
      </c>
      <c r="Z550">
        <v>0.38807001696944199</v>
      </c>
      <c r="AA550">
        <v>0.19403500848472099</v>
      </c>
      <c r="AB550">
        <v>0.12935667232314699</v>
      </c>
      <c r="AC550">
        <v>9.7017504242360594E-2</v>
      </c>
      <c r="AD550">
        <v>7.7614003393888506E-2</v>
      </c>
      <c r="AE550">
        <v>6.4678336161573702E-2</v>
      </c>
      <c r="AF550">
        <v>5.5438573852777499E-2</v>
      </c>
      <c r="AG550">
        <v>4.8508752121180297E-2</v>
      </c>
      <c r="AH550">
        <v>4.3118890774382503E-2</v>
      </c>
      <c r="AI550">
        <v>3.8807001696944197E-2</v>
      </c>
    </row>
    <row r="551" spans="1:35">
      <c r="A551">
        <v>5.5E-2</v>
      </c>
      <c r="B551">
        <v>12</v>
      </c>
      <c r="C551">
        <v>61.240563375521702</v>
      </c>
      <c r="D551">
        <v>51.033802812934802</v>
      </c>
      <c r="E551">
        <v>43.7432595539441</v>
      </c>
      <c r="F551">
        <v>38.275352109701103</v>
      </c>
      <c r="G551">
        <v>34.022535208623196</v>
      </c>
      <c r="H551">
        <v>30.620281687760802</v>
      </c>
      <c r="I551">
        <v>15.310140843880401</v>
      </c>
      <c r="J551">
        <v>10.206760562586901</v>
      </c>
      <c r="K551">
        <v>7.6550704219402199</v>
      </c>
      <c r="L551">
        <v>6.1240563375521804</v>
      </c>
      <c r="M551">
        <v>5.1033802812934796</v>
      </c>
      <c r="N551">
        <v>4.3743259553944096</v>
      </c>
      <c r="O551">
        <v>3.82753521097011</v>
      </c>
      <c r="P551">
        <v>3.4022535208623199</v>
      </c>
      <c r="Q551">
        <v>3.06202816877608</v>
      </c>
      <c r="R551">
        <v>1.53101408438804</v>
      </c>
      <c r="S551">
        <v>1.0206760562586901</v>
      </c>
      <c r="T551">
        <v>0.76550704219402199</v>
      </c>
      <c r="U551">
        <v>0.61240563375521695</v>
      </c>
      <c r="V551">
        <v>0.51033802812934803</v>
      </c>
      <c r="W551">
        <v>0.43743259553944103</v>
      </c>
      <c r="X551">
        <v>0.382753521097011</v>
      </c>
      <c r="Y551">
        <v>0.340225352086232</v>
      </c>
      <c r="Z551">
        <v>0.30620281687760798</v>
      </c>
      <c r="AA551">
        <v>0.15310140843880399</v>
      </c>
      <c r="AB551">
        <v>0.102067605625869</v>
      </c>
      <c r="AC551">
        <v>7.6550704219402202E-2</v>
      </c>
      <c r="AD551">
        <v>6.1240563375521702E-2</v>
      </c>
      <c r="AE551">
        <v>5.1033802812934799E-2</v>
      </c>
      <c r="AF551">
        <v>4.3743259553944099E-2</v>
      </c>
      <c r="AG551">
        <v>3.8275352109701101E-2</v>
      </c>
      <c r="AH551">
        <v>3.4022535208623202E-2</v>
      </c>
      <c r="AI551">
        <v>3.0620281687760799E-2</v>
      </c>
    </row>
    <row r="552" spans="1:35">
      <c r="A552">
        <v>5.5E-2</v>
      </c>
      <c r="B552">
        <v>14</v>
      </c>
      <c r="C552">
        <v>47.293409935230798</v>
      </c>
      <c r="D552">
        <v>39.411174946025703</v>
      </c>
      <c r="E552">
        <v>33.781007096593399</v>
      </c>
      <c r="F552">
        <v>29.558381209519201</v>
      </c>
      <c r="G552">
        <v>26.2741166306838</v>
      </c>
      <c r="H552">
        <v>23.646704967615399</v>
      </c>
      <c r="I552">
        <v>11.8233524838077</v>
      </c>
      <c r="J552">
        <v>7.8822349892051404</v>
      </c>
      <c r="K552">
        <v>5.9116762419038498</v>
      </c>
      <c r="L552">
        <v>4.7293409935230803</v>
      </c>
      <c r="M552">
        <v>3.9411174946025702</v>
      </c>
      <c r="N552">
        <v>3.3781007096593401</v>
      </c>
      <c r="O552">
        <v>2.95583812095192</v>
      </c>
      <c r="P552">
        <v>2.6274116630683801</v>
      </c>
      <c r="Q552">
        <v>2.3646704967615402</v>
      </c>
      <c r="R552">
        <v>1.1823352483807701</v>
      </c>
      <c r="S552">
        <v>0.78822349892051402</v>
      </c>
      <c r="T552">
        <v>0.59116762419038504</v>
      </c>
      <c r="U552">
        <v>0.47293409935230801</v>
      </c>
      <c r="V552">
        <v>0.39411174946025701</v>
      </c>
      <c r="W552">
        <v>0.33781007096593402</v>
      </c>
      <c r="X552">
        <v>0.29558381209519202</v>
      </c>
      <c r="Y552">
        <v>0.26274116630683803</v>
      </c>
      <c r="Z552">
        <v>0.23646704967615401</v>
      </c>
      <c r="AA552">
        <v>0.118233524838077</v>
      </c>
      <c r="AB552">
        <v>7.8822349892051405E-2</v>
      </c>
      <c r="AC552">
        <v>5.9116762419038502E-2</v>
      </c>
      <c r="AD552">
        <v>4.7293409935230797E-2</v>
      </c>
      <c r="AE552">
        <v>3.9411174946025702E-2</v>
      </c>
      <c r="AF552">
        <v>3.3781007096593402E-2</v>
      </c>
      <c r="AG552">
        <v>2.9558381209519199E-2</v>
      </c>
      <c r="AH552">
        <v>2.62741166306838E-2</v>
      </c>
      <c r="AI552">
        <v>2.3646704967615399E-2</v>
      </c>
    </row>
    <row r="553" spans="1:35">
      <c r="A553">
        <v>5.5E-2</v>
      </c>
      <c r="B553">
        <v>16</v>
      </c>
      <c r="C553">
        <v>31.2089386007403</v>
      </c>
      <c r="D553">
        <v>26.007448833950299</v>
      </c>
      <c r="E553">
        <v>22.2920990005288</v>
      </c>
      <c r="F553">
        <v>19.505586625462701</v>
      </c>
      <c r="G553">
        <v>17.338299222633498</v>
      </c>
      <c r="H553">
        <v>15.6044693003701</v>
      </c>
      <c r="I553">
        <v>7.8022346501850803</v>
      </c>
      <c r="J553">
        <v>5.2014897667900497</v>
      </c>
      <c r="K553">
        <v>3.9011173250925402</v>
      </c>
      <c r="L553">
        <v>3.1208938600740299</v>
      </c>
      <c r="M553">
        <v>2.60074488339502</v>
      </c>
      <c r="N553">
        <v>2.2292099000528798</v>
      </c>
      <c r="O553">
        <v>1.9505586625462701</v>
      </c>
      <c r="P553">
        <v>1.73382992226335</v>
      </c>
      <c r="Q553">
        <v>1.5604469300370101</v>
      </c>
      <c r="R553">
        <v>0.78022346501850803</v>
      </c>
      <c r="S553">
        <v>0.52014897667900595</v>
      </c>
      <c r="T553">
        <v>0.39011173250925402</v>
      </c>
      <c r="U553">
        <v>0.31208938600740299</v>
      </c>
      <c r="V553">
        <v>0.26007448833950297</v>
      </c>
      <c r="W553">
        <v>0.22292099000528801</v>
      </c>
      <c r="X553">
        <v>0.19505586625462701</v>
      </c>
      <c r="Y553">
        <v>0.17338299222633499</v>
      </c>
      <c r="Z553">
        <v>0.156044693003701</v>
      </c>
      <c r="AA553">
        <v>7.80223465018509E-2</v>
      </c>
      <c r="AB553">
        <v>5.2014897667900503E-2</v>
      </c>
      <c r="AC553">
        <v>3.9011173250925402E-2</v>
      </c>
      <c r="AD553">
        <v>3.12089386007403E-2</v>
      </c>
      <c r="AE553">
        <v>2.60074488339502E-2</v>
      </c>
      <c r="AF553">
        <v>2.2292099000528798E-2</v>
      </c>
      <c r="AG553">
        <v>1.9505586625462701E-2</v>
      </c>
      <c r="AH553">
        <v>1.73382992226335E-2</v>
      </c>
      <c r="AI553">
        <v>1.56044693003701E-2</v>
      </c>
    </row>
    <row r="554" spans="1:35">
      <c r="A554">
        <v>5.5E-2</v>
      </c>
      <c r="B554">
        <v>18</v>
      </c>
      <c r="C554">
        <v>25.7905377007182</v>
      </c>
      <c r="D554">
        <v>21.4921147505985</v>
      </c>
      <c r="E554">
        <v>18.421812643370199</v>
      </c>
      <c r="F554">
        <v>16.119086062948899</v>
      </c>
      <c r="G554">
        <v>14.328076500399</v>
      </c>
      <c r="H554">
        <v>12.8952688503591</v>
      </c>
      <c r="I554">
        <v>6.4476344251795696</v>
      </c>
      <c r="J554">
        <v>4.2984229501197104</v>
      </c>
      <c r="K554">
        <v>3.2238172125897799</v>
      </c>
      <c r="L554">
        <v>2.5790537700718201</v>
      </c>
      <c r="M554">
        <v>2.1492114750598499</v>
      </c>
      <c r="N554">
        <v>1.8421812643370199</v>
      </c>
      <c r="O554">
        <v>1.61190860629489</v>
      </c>
      <c r="P554">
        <v>1.4328076500399001</v>
      </c>
      <c r="Q554">
        <v>1.2895268850359101</v>
      </c>
      <c r="R554">
        <v>0.64476344251795703</v>
      </c>
      <c r="S554">
        <v>0.42984229501197102</v>
      </c>
      <c r="T554">
        <v>0.32238172125897802</v>
      </c>
      <c r="U554">
        <v>0.25790537700718202</v>
      </c>
      <c r="V554">
        <v>0.21492114750598501</v>
      </c>
      <c r="W554">
        <v>0.184218126433701</v>
      </c>
      <c r="X554">
        <v>0.16119086062948901</v>
      </c>
      <c r="Y554">
        <v>0.14328076500399001</v>
      </c>
      <c r="Z554">
        <v>0.12895268850359101</v>
      </c>
      <c r="AA554">
        <v>6.44763442517957E-2</v>
      </c>
      <c r="AB554">
        <v>4.2984229501197103E-2</v>
      </c>
      <c r="AC554">
        <v>3.2238172125897802E-2</v>
      </c>
      <c r="AD554">
        <v>2.5790537700718201E-2</v>
      </c>
      <c r="AE554">
        <v>2.14921147505985E-2</v>
      </c>
      <c r="AF554">
        <v>1.84218126433702E-2</v>
      </c>
      <c r="AG554">
        <v>1.6119086062948901E-2</v>
      </c>
      <c r="AH554">
        <v>1.4328076500399E-2</v>
      </c>
      <c r="AI554">
        <v>1.2895268850359101E-2</v>
      </c>
    </row>
    <row r="555" spans="1:35">
      <c r="A555">
        <v>5.5E-2</v>
      </c>
      <c r="B555">
        <v>20</v>
      </c>
      <c r="C555">
        <v>20.953877171527399</v>
      </c>
      <c r="D555">
        <v>17.4615643096061</v>
      </c>
      <c r="E555">
        <v>14.967055122519501</v>
      </c>
      <c r="F555">
        <v>13.096173232204601</v>
      </c>
      <c r="G555">
        <v>11.641042873070701</v>
      </c>
      <c r="H555">
        <v>10.476938585763699</v>
      </c>
      <c r="I555">
        <v>5.2384692928818497</v>
      </c>
      <c r="J555">
        <v>3.49231286192123</v>
      </c>
      <c r="K555">
        <v>2.61923464644092</v>
      </c>
      <c r="L555">
        <v>2.09538771715274</v>
      </c>
      <c r="M555">
        <v>1.7461564309606099</v>
      </c>
      <c r="N555">
        <v>1.4967055122519599</v>
      </c>
      <c r="O555">
        <v>1.30961732322046</v>
      </c>
      <c r="P555">
        <v>1.1641042873070699</v>
      </c>
      <c r="Q555">
        <v>1.04769385857637</v>
      </c>
      <c r="R555">
        <v>0.52384692928818499</v>
      </c>
      <c r="S555">
        <v>0.34923128619212301</v>
      </c>
      <c r="T555">
        <v>0.261923464644092</v>
      </c>
      <c r="U555">
        <v>0.20953877171527399</v>
      </c>
      <c r="V555">
        <v>0.17461564309606101</v>
      </c>
      <c r="W555">
        <v>0.14967055122519499</v>
      </c>
      <c r="X555">
        <v>0.130961732322046</v>
      </c>
      <c r="Y555">
        <v>0.11641042873070701</v>
      </c>
      <c r="Z555">
        <v>0.104769385857637</v>
      </c>
      <c r="AA555">
        <v>5.2384692928818498E-2</v>
      </c>
      <c r="AB555">
        <v>3.4923128619212297E-2</v>
      </c>
      <c r="AC555">
        <v>2.61923464644092E-2</v>
      </c>
      <c r="AD555">
        <v>2.0953877171527399E-2</v>
      </c>
      <c r="AE555">
        <v>1.74615643096061E-2</v>
      </c>
      <c r="AF555">
        <v>1.49670551225195E-2</v>
      </c>
      <c r="AG555">
        <v>1.30961732322046E-2</v>
      </c>
      <c r="AH555">
        <v>1.16410428730707E-2</v>
      </c>
      <c r="AI555">
        <v>1.04769385857637E-2</v>
      </c>
    </row>
    <row r="556" spans="1:35">
      <c r="A556">
        <v>5.5E-2</v>
      </c>
      <c r="B556">
        <v>25</v>
      </c>
      <c r="C556">
        <v>12.448386393142901</v>
      </c>
      <c r="D556">
        <v>10.373655327619099</v>
      </c>
      <c r="E556">
        <v>8.8917045665306595</v>
      </c>
      <c r="F556">
        <v>7.7802414957143204</v>
      </c>
      <c r="G556">
        <v>6.9157702184127299</v>
      </c>
      <c r="H556">
        <v>6.2241931965714503</v>
      </c>
      <c r="I556">
        <v>3.1120965982857198</v>
      </c>
      <c r="J556">
        <v>2.07473106552382</v>
      </c>
      <c r="K556">
        <v>1.5560482991428599</v>
      </c>
      <c r="L556">
        <v>1.2448386393142901</v>
      </c>
      <c r="M556">
        <v>1.0373655327619</v>
      </c>
      <c r="N556">
        <v>0.88917045665306504</v>
      </c>
      <c r="O556">
        <v>0.77802414957143196</v>
      </c>
      <c r="P556">
        <v>0.69157702184127301</v>
      </c>
      <c r="Q556">
        <v>0.62241931965714503</v>
      </c>
      <c r="R556">
        <v>0.31120965982857202</v>
      </c>
      <c r="S556">
        <v>0.20747310655238099</v>
      </c>
      <c r="T556">
        <v>0.15560482991428601</v>
      </c>
      <c r="U556">
        <v>0.124483863931429</v>
      </c>
      <c r="V556">
        <v>0.10373655327619</v>
      </c>
      <c r="W556">
        <v>8.8917045665306504E-2</v>
      </c>
      <c r="X556">
        <v>7.7802414957143198E-2</v>
      </c>
      <c r="Y556">
        <v>6.9157702184127298E-2</v>
      </c>
      <c r="Z556">
        <v>6.2241931965714599E-2</v>
      </c>
      <c r="AA556">
        <v>3.1120965982857299E-2</v>
      </c>
      <c r="AB556">
        <v>2.0747310655238198E-2</v>
      </c>
      <c r="AC556">
        <v>1.5560482991428599E-2</v>
      </c>
      <c r="AD556">
        <v>1.2448386393142901E-2</v>
      </c>
      <c r="AE556">
        <v>1.0373655327619099E-2</v>
      </c>
      <c r="AF556">
        <v>8.8917045665306595E-3</v>
      </c>
      <c r="AG556">
        <v>7.7802414957143197E-3</v>
      </c>
      <c r="AH556">
        <v>6.9157702184127296E-3</v>
      </c>
      <c r="AI556">
        <v>6.2241931965714599E-3</v>
      </c>
    </row>
    <row r="557" spans="1:35">
      <c r="A557">
        <v>5.5E-2</v>
      </c>
      <c r="B557">
        <v>30</v>
      </c>
      <c r="C557">
        <v>8.1562779192369099</v>
      </c>
      <c r="D557">
        <v>6.79689826603075</v>
      </c>
      <c r="E557">
        <v>5.8259127994549296</v>
      </c>
      <c r="F557">
        <v>5.0976736995230603</v>
      </c>
      <c r="G557">
        <v>4.5312655106871702</v>
      </c>
      <c r="H557">
        <v>4.0781389596184496</v>
      </c>
      <c r="I557">
        <v>2.0390694798092199</v>
      </c>
      <c r="J557">
        <v>1.35937965320615</v>
      </c>
      <c r="K557">
        <v>1.01953473990461</v>
      </c>
      <c r="L557">
        <v>0.81562779192368995</v>
      </c>
      <c r="M557">
        <v>0.67968982660307498</v>
      </c>
      <c r="N557">
        <v>0.58259127994549298</v>
      </c>
      <c r="O557">
        <v>0.50976736995230698</v>
      </c>
      <c r="P557">
        <v>0.45312655106871702</v>
      </c>
      <c r="Q557">
        <v>0.40781389596184497</v>
      </c>
      <c r="R557">
        <v>0.20390694798092199</v>
      </c>
      <c r="S557">
        <v>0.135937965320615</v>
      </c>
      <c r="T557">
        <v>0.10195347399046099</v>
      </c>
      <c r="U557">
        <v>8.1562779192368998E-2</v>
      </c>
      <c r="V557">
        <v>6.79689826603075E-2</v>
      </c>
      <c r="W557">
        <v>5.8259127994549298E-2</v>
      </c>
      <c r="X557">
        <v>5.0976736995230601E-2</v>
      </c>
      <c r="Y557">
        <v>4.5312655106871699E-2</v>
      </c>
      <c r="Z557">
        <v>4.0781389596184499E-2</v>
      </c>
      <c r="AA557">
        <v>2.0390694798092201E-2</v>
      </c>
      <c r="AB557">
        <v>1.3593796532061501E-2</v>
      </c>
      <c r="AC557">
        <v>1.01953473990461E-2</v>
      </c>
      <c r="AD557">
        <v>8.1562779192369001E-3</v>
      </c>
      <c r="AE557">
        <v>6.7968982660307504E-3</v>
      </c>
      <c r="AF557">
        <v>5.8259127994549301E-3</v>
      </c>
      <c r="AG557">
        <v>5.0976736995230598E-3</v>
      </c>
      <c r="AH557">
        <v>4.5312655106871701E-3</v>
      </c>
      <c r="AI557">
        <v>4.0781389596184501E-3</v>
      </c>
    </row>
    <row r="558" spans="1:35">
      <c r="A558">
        <v>5.5E-2</v>
      </c>
      <c r="B558">
        <v>35</v>
      </c>
      <c r="C558">
        <v>5.8527025171101998</v>
      </c>
      <c r="D558">
        <v>4.8772520975918301</v>
      </c>
      <c r="E558">
        <v>4.1805017979358601</v>
      </c>
      <c r="F558">
        <v>3.6579390731938699</v>
      </c>
      <c r="G558">
        <v>3.25150139839455</v>
      </c>
      <c r="H558">
        <v>2.9263512585550999</v>
      </c>
      <c r="I558">
        <v>1.46317562927755</v>
      </c>
      <c r="J558">
        <v>0.97545041951836697</v>
      </c>
      <c r="K558">
        <v>0.73158781463877498</v>
      </c>
      <c r="L558">
        <v>0.58527025171101998</v>
      </c>
      <c r="M558">
        <v>0.48772520975918299</v>
      </c>
      <c r="N558">
        <v>0.418050179793586</v>
      </c>
      <c r="O558">
        <v>0.36579390731938699</v>
      </c>
      <c r="P558">
        <v>0.32515013983945501</v>
      </c>
      <c r="Q558">
        <v>0.29263512585550999</v>
      </c>
      <c r="R558">
        <v>0.146317562927755</v>
      </c>
      <c r="S558">
        <v>9.7545041951836706E-2</v>
      </c>
      <c r="T558">
        <v>7.3158781463877498E-2</v>
      </c>
      <c r="U558">
        <v>5.8527025171101997E-2</v>
      </c>
      <c r="V558">
        <v>4.8772520975918297E-2</v>
      </c>
      <c r="W558">
        <v>4.1805017979358497E-2</v>
      </c>
      <c r="X558">
        <v>3.65793907319387E-2</v>
      </c>
      <c r="Y558">
        <v>3.2515013983945497E-2</v>
      </c>
      <c r="Z558">
        <v>2.9263512585550999E-2</v>
      </c>
      <c r="AA558">
        <v>1.4631756292775499E-2</v>
      </c>
      <c r="AB558">
        <v>9.7545041951836702E-3</v>
      </c>
      <c r="AC558">
        <v>7.3158781463877496E-3</v>
      </c>
      <c r="AD558">
        <v>5.8527025171101997E-3</v>
      </c>
      <c r="AE558">
        <v>4.8772520975918299E-3</v>
      </c>
      <c r="AF558">
        <v>4.1805017979358499E-3</v>
      </c>
      <c r="AG558">
        <v>3.65793907319387E-3</v>
      </c>
      <c r="AH558">
        <v>3.2515013983945499E-3</v>
      </c>
      <c r="AI558">
        <v>2.9263512585550999E-3</v>
      </c>
    </row>
    <row r="559" spans="1:35">
      <c r="A559">
        <v>5.5E-2</v>
      </c>
      <c r="B559">
        <v>40</v>
      </c>
      <c r="C559">
        <v>4.44256343277711</v>
      </c>
      <c r="D559">
        <v>3.7021361939809201</v>
      </c>
      <c r="E559">
        <v>3.1732595948407898</v>
      </c>
      <c r="F559">
        <v>2.7766021454856902</v>
      </c>
      <c r="G559">
        <v>2.4680907959872802</v>
      </c>
      <c r="H559">
        <v>2.2212817163885501</v>
      </c>
      <c r="I559">
        <v>1.1106408581942699</v>
      </c>
      <c r="J559">
        <v>0.74042723879618599</v>
      </c>
      <c r="K559">
        <v>0.55532042909713897</v>
      </c>
      <c r="L559">
        <v>0.44425634327771102</v>
      </c>
      <c r="M559">
        <v>0.370213619398093</v>
      </c>
      <c r="N559">
        <v>0.31732595948407899</v>
      </c>
      <c r="O559">
        <v>0.27766021454856898</v>
      </c>
      <c r="P559">
        <v>0.246809079598728</v>
      </c>
      <c r="Q559">
        <v>0.22212817163885501</v>
      </c>
      <c r="R559">
        <v>0.11106408581942701</v>
      </c>
      <c r="S559">
        <v>7.4042723879618605E-2</v>
      </c>
      <c r="T559">
        <v>5.5532042909713898E-2</v>
      </c>
      <c r="U559">
        <v>4.44256343277711E-2</v>
      </c>
      <c r="V559">
        <v>3.7021361939809302E-2</v>
      </c>
      <c r="W559">
        <v>3.1732595948407903E-2</v>
      </c>
      <c r="X559">
        <v>2.7766021454856901E-2</v>
      </c>
      <c r="Y559">
        <v>2.4680907959872801E-2</v>
      </c>
      <c r="Z559">
        <v>2.2212817163885502E-2</v>
      </c>
      <c r="AA559">
        <v>1.1106408581942701E-2</v>
      </c>
      <c r="AB559">
        <v>7.4042723879618596E-3</v>
      </c>
      <c r="AC559">
        <v>5.5532042909713902E-3</v>
      </c>
      <c r="AD559">
        <v>4.4425634327771102E-3</v>
      </c>
      <c r="AE559">
        <v>3.7021361939809298E-3</v>
      </c>
      <c r="AF559">
        <v>3.1732595948407898E-3</v>
      </c>
      <c r="AG559">
        <v>2.7766021454856899E-3</v>
      </c>
      <c r="AH559">
        <v>2.46809079598728E-3</v>
      </c>
      <c r="AI559">
        <v>2.2212817163885499E-3</v>
      </c>
    </row>
    <row r="560" spans="1:35">
      <c r="A560">
        <v>5.5E-2</v>
      </c>
      <c r="B560">
        <v>45</v>
      </c>
      <c r="C560">
        <v>3.4660036444782798</v>
      </c>
      <c r="D560">
        <v>2.8883363703985698</v>
      </c>
      <c r="E560">
        <v>2.4757168889130599</v>
      </c>
      <c r="F560">
        <v>2.1662522777989199</v>
      </c>
      <c r="G560">
        <v>1.9255575802657099</v>
      </c>
      <c r="H560">
        <v>1.7330018222391399</v>
      </c>
      <c r="I560">
        <v>0.86650091111957195</v>
      </c>
      <c r="J560">
        <v>0.57766727407971397</v>
      </c>
      <c r="K560">
        <v>0.43325045555978597</v>
      </c>
      <c r="L560">
        <v>0.34660036444782799</v>
      </c>
      <c r="M560">
        <v>0.28883363703985698</v>
      </c>
      <c r="N560">
        <v>0.24757168889130601</v>
      </c>
      <c r="O560">
        <v>0.21662522777989299</v>
      </c>
      <c r="P560">
        <v>0.19255575802657099</v>
      </c>
      <c r="Q560">
        <v>0.173300182223914</v>
      </c>
      <c r="R560">
        <v>8.6650091111957095E-2</v>
      </c>
      <c r="S560">
        <v>5.7766727407971397E-2</v>
      </c>
      <c r="T560">
        <v>4.3325045555978499E-2</v>
      </c>
      <c r="U560">
        <v>3.4660036444782799E-2</v>
      </c>
      <c r="V560">
        <v>2.8883363703985698E-2</v>
      </c>
      <c r="W560">
        <v>2.4757168889130599E-2</v>
      </c>
      <c r="X560">
        <v>2.1662522777989201E-2</v>
      </c>
      <c r="Y560">
        <v>1.9255575802657101E-2</v>
      </c>
      <c r="Z560">
        <v>1.73300182223914E-2</v>
      </c>
      <c r="AA560">
        <v>8.6650091111957102E-3</v>
      </c>
      <c r="AB560">
        <v>5.7766727407971398E-3</v>
      </c>
      <c r="AC560">
        <v>4.3325045555978499E-3</v>
      </c>
      <c r="AD560">
        <v>3.4660036444782798E-3</v>
      </c>
      <c r="AE560">
        <v>2.8883363703985699E-3</v>
      </c>
      <c r="AF560">
        <v>2.4757168889130601E-3</v>
      </c>
      <c r="AG560">
        <v>2.1662522777989202E-3</v>
      </c>
      <c r="AH560">
        <v>1.9255575802657101E-3</v>
      </c>
      <c r="AI560">
        <v>1.7330018222391399E-3</v>
      </c>
    </row>
    <row r="561" spans="1:35">
      <c r="A561">
        <v>5.5E-2</v>
      </c>
      <c r="B561">
        <v>50</v>
      </c>
      <c r="C561">
        <v>2.731652597789</v>
      </c>
      <c r="D561">
        <v>2.2763771648241602</v>
      </c>
      <c r="E561">
        <v>1.95118042699214</v>
      </c>
      <c r="F561">
        <v>1.70728287361812</v>
      </c>
      <c r="G561">
        <v>1.5175847765494399</v>
      </c>
      <c r="H561">
        <v>1.3658262988945</v>
      </c>
      <c r="I561">
        <v>0.68291314944725001</v>
      </c>
      <c r="J561">
        <v>0.45527543296483303</v>
      </c>
      <c r="K561">
        <v>0.34145657472362501</v>
      </c>
      <c r="L561">
        <v>0.27316525977889999</v>
      </c>
      <c r="M561">
        <v>0.22763771648241601</v>
      </c>
      <c r="N561">
        <v>0.19511804269921401</v>
      </c>
      <c r="O561">
        <v>0.170728287361812</v>
      </c>
      <c r="P561">
        <v>0.15175847765494399</v>
      </c>
      <c r="Q561">
        <v>0.13658262988945</v>
      </c>
      <c r="R561">
        <v>6.8291314944724998E-2</v>
      </c>
      <c r="S561">
        <v>4.55275432964833E-2</v>
      </c>
      <c r="T561">
        <v>3.4145657472362499E-2</v>
      </c>
      <c r="U561">
        <v>2.7316525977889999E-2</v>
      </c>
      <c r="V561">
        <v>2.2763771648241601E-2</v>
      </c>
      <c r="W561">
        <v>1.9511804269921398E-2</v>
      </c>
      <c r="X561">
        <v>1.7072828736181201E-2</v>
      </c>
      <c r="Y561">
        <v>1.51758477654944E-2</v>
      </c>
      <c r="Z561">
        <v>1.3658262988945E-2</v>
      </c>
      <c r="AA561">
        <v>6.8291314944724998E-3</v>
      </c>
      <c r="AB561">
        <v>4.5527543296483303E-3</v>
      </c>
      <c r="AC561">
        <v>3.4145657472362499E-3</v>
      </c>
      <c r="AD561">
        <v>2.7316525977889999E-3</v>
      </c>
      <c r="AE561">
        <v>2.27637716482416E-3</v>
      </c>
      <c r="AF561">
        <v>1.9511804269921401E-3</v>
      </c>
      <c r="AG561">
        <v>1.70728287361812E-3</v>
      </c>
      <c r="AH561">
        <v>1.51758477654944E-3</v>
      </c>
      <c r="AI561">
        <v>1.3658262988945E-3</v>
      </c>
    </row>
    <row r="562" spans="1:35">
      <c r="A562">
        <v>5.5E-2</v>
      </c>
      <c r="B562">
        <v>55</v>
      </c>
      <c r="C562">
        <v>2.2599684977840799</v>
      </c>
      <c r="D562">
        <v>1.8833070814867301</v>
      </c>
      <c r="E562">
        <v>1.61426321270291</v>
      </c>
      <c r="F562">
        <v>1.4124803111150499</v>
      </c>
      <c r="G562">
        <v>1.2555380543244901</v>
      </c>
      <c r="H562">
        <v>1.12998424889204</v>
      </c>
      <c r="I562">
        <v>0.56499212444601998</v>
      </c>
      <c r="J562">
        <v>0.37666141629734701</v>
      </c>
      <c r="K562">
        <v>0.28249606222300999</v>
      </c>
      <c r="L562">
        <v>0.225996849778408</v>
      </c>
      <c r="M562">
        <v>0.188330708148673</v>
      </c>
      <c r="N562">
        <v>0.161426321270291</v>
      </c>
      <c r="O562">
        <v>0.141248031111505</v>
      </c>
      <c r="P562">
        <v>0.12555380543244901</v>
      </c>
      <c r="Q562">
        <v>0.112998424889204</v>
      </c>
      <c r="R562">
        <v>5.6499212444602001E-2</v>
      </c>
      <c r="S562">
        <v>3.7666141629734702E-2</v>
      </c>
      <c r="T562">
        <v>2.8249606222301001E-2</v>
      </c>
      <c r="U562">
        <v>2.25996849778408E-2</v>
      </c>
      <c r="V562">
        <v>1.8833070814867299E-2</v>
      </c>
      <c r="W562">
        <v>1.61426321270291E-2</v>
      </c>
      <c r="X562">
        <v>1.41248031111505E-2</v>
      </c>
      <c r="Y562">
        <v>1.25553805432449E-2</v>
      </c>
      <c r="Z562">
        <v>1.12998424889204E-2</v>
      </c>
      <c r="AA562">
        <v>5.6499212444601999E-3</v>
      </c>
      <c r="AB562">
        <v>3.7666141629734699E-3</v>
      </c>
      <c r="AC562">
        <v>2.8249606222301E-3</v>
      </c>
      <c r="AD562">
        <v>2.2599684977840798E-3</v>
      </c>
      <c r="AE562">
        <v>1.88330708148673E-3</v>
      </c>
      <c r="AF562">
        <v>1.6142632127029101E-3</v>
      </c>
      <c r="AG562">
        <v>1.41248031111505E-3</v>
      </c>
      <c r="AH562">
        <v>1.2555380543244901E-3</v>
      </c>
      <c r="AI562">
        <v>1.1299842488920399E-3</v>
      </c>
    </row>
    <row r="563" spans="1:35">
      <c r="A563">
        <v>5.5E-2</v>
      </c>
      <c r="B563">
        <v>60</v>
      </c>
      <c r="C563">
        <v>1.8819359300731899</v>
      </c>
      <c r="D563">
        <v>1.5682799417276601</v>
      </c>
      <c r="E563">
        <v>1.3442399500522799</v>
      </c>
      <c r="F563">
        <v>1.17620995629574</v>
      </c>
      <c r="G563">
        <v>1.04551996115177</v>
      </c>
      <c r="H563">
        <v>0.94096796503659696</v>
      </c>
      <c r="I563">
        <v>0.47048398251829798</v>
      </c>
      <c r="J563">
        <v>0.31365598834553199</v>
      </c>
      <c r="K563">
        <v>0.23524199125914899</v>
      </c>
      <c r="L563">
        <v>0.188193593007319</v>
      </c>
      <c r="M563">
        <v>0.15682799417276599</v>
      </c>
      <c r="N563">
        <v>0.134423995005228</v>
      </c>
      <c r="O563">
        <v>0.117620995629574</v>
      </c>
      <c r="P563">
        <v>0.104551996115177</v>
      </c>
      <c r="Q563">
        <v>9.4096796503659694E-2</v>
      </c>
      <c r="R563">
        <v>4.7048398251829798E-2</v>
      </c>
      <c r="S563">
        <v>3.1365598834553199E-2</v>
      </c>
      <c r="T563">
        <v>2.3524199125914899E-2</v>
      </c>
      <c r="U563">
        <v>1.8819359300731898E-2</v>
      </c>
      <c r="V563">
        <v>1.5682799417276599E-2</v>
      </c>
      <c r="W563">
        <v>1.3442399500522799E-2</v>
      </c>
      <c r="X563">
        <v>1.1762099562957399E-2</v>
      </c>
      <c r="Y563">
        <v>1.0455199611517699E-2</v>
      </c>
      <c r="Z563">
        <v>9.4096796503659701E-3</v>
      </c>
      <c r="AA563">
        <v>4.7048398251829798E-3</v>
      </c>
      <c r="AB563">
        <v>3.1365598834553199E-3</v>
      </c>
      <c r="AC563">
        <v>2.3524199125914899E-3</v>
      </c>
      <c r="AD563">
        <v>1.8819359300731901E-3</v>
      </c>
      <c r="AE563">
        <v>1.5682799417276599E-3</v>
      </c>
      <c r="AF563">
        <v>1.34423995005228E-3</v>
      </c>
      <c r="AG563">
        <v>1.17620995629574E-3</v>
      </c>
      <c r="AH563">
        <v>1.0455199611517699E-3</v>
      </c>
      <c r="AI563">
        <v>9.4096796503659698E-4</v>
      </c>
    </row>
    <row r="564" spans="1:35">
      <c r="A564">
        <v>5.5E-2</v>
      </c>
      <c r="B564">
        <v>65</v>
      </c>
      <c r="C564">
        <v>1.58534196661439</v>
      </c>
      <c r="D564">
        <v>1.3211183055119899</v>
      </c>
      <c r="E564">
        <v>1.1323871190102801</v>
      </c>
      <c r="F564">
        <v>0.99083872913399396</v>
      </c>
      <c r="G564">
        <v>0.88074553700799496</v>
      </c>
      <c r="H564">
        <v>0.79267098330719499</v>
      </c>
      <c r="I564">
        <v>0.39633549165359699</v>
      </c>
      <c r="J564">
        <v>0.26422366110239798</v>
      </c>
      <c r="K564">
        <v>0.198167745826798</v>
      </c>
      <c r="L564">
        <v>0.158534196661439</v>
      </c>
      <c r="M564">
        <v>0.13211183055119899</v>
      </c>
      <c r="N564">
        <v>0.11323871190102699</v>
      </c>
      <c r="O564">
        <v>9.9083872913399304E-2</v>
      </c>
      <c r="P564">
        <v>8.8074553700799404E-2</v>
      </c>
      <c r="Q564">
        <v>7.9267098330719502E-2</v>
      </c>
      <c r="R564">
        <v>3.9633549165359702E-2</v>
      </c>
      <c r="S564">
        <v>2.6422366110239799E-2</v>
      </c>
      <c r="T564">
        <v>1.9816774582679799E-2</v>
      </c>
      <c r="U564">
        <v>1.5853419666143901E-2</v>
      </c>
      <c r="V564">
        <v>1.32111830551199E-2</v>
      </c>
      <c r="W564">
        <v>1.13238711901027E-2</v>
      </c>
      <c r="X564">
        <v>9.9083872913399394E-3</v>
      </c>
      <c r="Y564">
        <v>8.8074553700799394E-3</v>
      </c>
      <c r="Z564">
        <v>7.9267098330719505E-3</v>
      </c>
      <c r="AA564">
        <v>3.96335491653597E-3</v>
      </c>
      <c r="AB564">
        <v>2.6422366110239802E-3</v>
      </c>
      <c r="AC564">
        <v>1.9816774582679798E-3</v>
      </c>
      <c r="AD564">
        <v>1.58534196661439E-3</v>
      </c>
      <c r="AE564">
        <v>1.3211183055119901E-3</v>
      </c>
      <c r="AF564">
        <v>1.1323871190102701E-3</v>
      </c>
      <c r="AG564">
        <v>9.9083872913399403E-4</v>
      </c>
      <c r="AH564">
        <v>8.8074553700799401E-4</v>
      </c>
      <c r="AI564">
        <v>7.9267098330719498E-4</v>
      </c>
    </row>
    <row r="565" spans="1:35">
      <c r="A565">
        <v>5.5E-2</v>
      </c>
      <c r="B565">
        <v>70</v>
      </c>
      <c r="C565">
        <v>1.3701472714024601</v>
      </c>
      <c r="D565">
        <v>1.1417893928353799</v>
      </c>
      <c r="E565">
        <v>0.97867662243032805</v>
      </c>
      <c r="F565">
        <v>0.85634204462653796</v>
      </c>
      <c r="G565">
        <v>0.761192928556922</v>
      </c>
      <c r="H565">
        <v>0.68507363570123003</v>
      </c>
      <c r="I565">
        <v>0.34253681785061502</v>
      </c>
      <c r="J565">
        <v>0.22835787856707601</v>
      </c>
      <c r="K565">
        <v>0.17126840892530701</v>
      </c>
      <c r="L565">
        <v>0.13701472714024601</v>
      </c>
      <c r="M565">
        <v>0.11417893928353801</v>
      </c>
      <c r="N565">
        <v>9.7867662243032796E-2</v>
      </c>
      <c r="O565">
        <v>8.5634204462653796E-2</v>
      </c>
      <c r="P565">
        <v>7.6119292855692203E-2</v>
      </c>
      <c r="Q565">
        <v>6.8507363570123006E-2</v>
      </c>
      <c r="R565">
        <v>3.4253681785061503E-2</v>
      </c>
      <c r="S565">
        <v>2.28357878567076E-2</v>
      </c>
      <c r="T565">
        <v>1.7126840892530699E-2</v>
      </c>
      <c r="U565">
        <v>1.3701472714024601E-2</v>
      </c>
      <c r="V565">
        <v>1.14178939283538E-2</v>
      </c>
      <c r="W565">
        <v>9.7867662243032796E-3</v>
      </c>
      <c r="X565">
        <v>8.5634204462653706E-3</v>
      </c>
      <c r="Y565">
        <v>7.6119292855692201E-3</v>
      </c>
      <c r="Z565">
        <v>6.8507363570123004E-3</v>
      </c>
      <c r="AA565">
        <v>3.4253681785061502E-3</v>
      </c>
      <c r="AB565">
        <v>2.2835787856707599E-3</v>
      </c>
      <c r="AC565">
        <v>1.7126840892530699E-3</v>
      </c>
      <c r="AD565">
        <v>1.3701472714024599E-3</v>
      </c>
      <c r="AE565">
        <v>1.1417893928353799E-3</v>
      </c>
      <c r="AF565">
        <v>9.78676622430329E-4</v>
      </c>
      <c r="AG565">
        <v>8.5634204462653799E-4</v>
      </c>
      <c r="AH565">
        <v>7.6119292855692205E-4</v>
      </c>
      <c r="AI565">
        <v>6.8507363570122996E-4</v>
      </c>
    </row>
    <row r="566" spans="1:35">
      <c r="A566">
        <v>5.5E-2</v>
      </c>
      <c r="B566">
        <v>75</v>
      </c>
      <c r="C566">
        <v>1.19099394229385</v>
      </c>
      <c r="D566">
        <v>0.99249495191154902</v>
      </c>
      <c r="E566">
        <v>0.85070995878132705</v>
      </c>
      <c r="F566">
        <v>0.74437121393366101</v>
      </c>
      <c r="G566">
        <v>0.66166330127436601</v>
      </c>
      <c r="H566">
        <v>0.59549697114692901</v>
      </c>
      <c r="I566">
        <v>0.29774848557346401</v>
      </c>
      <c r="J566">
        <v>0.198498990382309</v>
      </c>
      <c r="K566">
        <v>0.148874242786732</v>
      </c>
      <c r="L566">
        <v>0.11909939422938499</v>
      </c>
      <c r="M566">
        <v>9.9249495191154904E-2</v>
      </c>
      <c r="N566">
        <v>8.5070995878132702E-2</v>
      </c>
      <c r="O566">
        <v>7.4437121393366099E-2</v>
      </c>
      <c r="P566">
        <v>6.6166330127436598E-2</v>
      </c>
      <c r="Q566">
        <v>5.95496971146929E-2</v>
      </c>
      <c r="R566">
        <v>2.9774848557346401E-2</v>
      </c>
      <c r="S566">
        <v>1.9849899038230898E-2</v>
      </c>
      <c r="T566">
        <v>1.4887424278673201E-2</v>
      </c>
      <c r="U566">
        <v>1.19099394229385E-2</v>
      </c>
      <c r="V566">
        <v>9.9249495191154804E-3</v>
      </c>
      <c r="W566">
        <v>8.5070995878132692E-3</v>
      </c>
      <c r="X566">
        <v>7.4437121393366099E-3</v>
      </c>
      <c r="Y566">
        <v>6.6166330127436597E-3</v>
      </c>
      <c r="Z566">
        <v>5.9549697114692898E-3</v>
      </c>
      <c r="AA566">
        <v>2.9774848557346401E-3</v>
      </c>
      <c r="AB566">
        <v>1.9849899038230901E-3</v>
      </c>
      <c r="AC566">
        <v>1.4887424278673201E-3</v>
      </c>
      <c r="AD566">
        <v>1.1909939422938499E-3</v>
      </c>
      <c r="AE566">
        <v>9.9249495191154895E-4</v>
      </c>
      <c r="AF566">
        <v>8.5070995878132696E-4</v>
      </c>
      <c r="AG566">
        <v>7.4437121393366101E-4</v>
      </c>
      <c r="AH566">
        <v>6.6166330127436597E-4</v>
      </c>
      <c r="AI566">
        <v>5.9549697114692898E-4</v>
      </c>
    </row>
    <row r="567" spans="1:35">
      <c r="A567">
        <v>5.5E-2</v>
      </c>
      <c r="B567">
        <v>80</v>
      </c>
      <c r="C567">
        <v>1.06417348715466</v>
      </c>
      <c r="D567">
        <v>0.88681123929555095</v>
      </c>
      <c r="E567">
        <v>0.76012391939618595</v>
      </c>
      <c r="F567">
        <v>0.66510842947166304</v>
      </c>
      <c r="G567">
        <v>0.5912074928637</v>
      </c>
      <c r="H567">
        <v>0.53208674357732999</v>
      </c>
      <c r="I567">
        <v>0.266043371788665</v>
      </c>
      <c r="J567">
        <v>0.17736224785911001</v>
      </c>
      <c r="K567">
        <v>0.133021685894332</v>
      </c>
      <c r="L567">
        <v>0.106417348715466</v>
      </c>
      <c r="M567">
        <v>8.86811239295551E-2</v>
      </c>
      <c r="N567">
        <v>7.6012391939618604E-2</v>
      </c>
      <c r="O567">
        <v>6.6510842947166304E-2</v>
      </c>
      <c r="P567">
        <v>5.9120749286370101E-2</v>
      </c>
      <c r="Q567">
        <v>5.3208674357733E-2</v>
      </c>
      <c r="R567">
        <v>2.66043371788665E-2</v>
      </c>
      <c r="S567">
        <v>1.7736224785911001E-2</v>
      </c>
      <c r="T567">
        <v>1.33021685894332E-2</v>
      </c>
      <c r="U567">
        <v>1.06417348715466E-2</v>
      </c>
      <c r="V567">
        <v>8.8681123929555093E-3</v>
      </c>
      <c r="W567">
        <v>7.6012391939618597E-3</v>
      </c>
      <c r="X567">
        <v>6.6510842947166198E-3</v>
      </c>
      <c r="Y567">
        <v>5.9120749286370004E-3</v>
      </c>
      <c r="Z567">
        <v>5.3208674357733002E-3</v>
      </c>
      <c r="AA567">
        <v>2.6604337178866501E-3</v>
      </c>
      <c r="AB567">
        <v>1.7736224785911E-3</v>
      </c>
      <c r="AC567">
        <v>1.3302168589433201E-3</v>
      </c>
      <c r="AD567">
        <v>1.06417348715466E-3</v>
      </c>
      <c r="AE567">
        <v>8.8681123929555E-4</v>
      </c>
      <c r="AF567">
        <v>7.6012391939618595E-4</v>
      </c>
      <c r="AG567">
        <v>6.6510842947166296E-4</v>
      </c>
      <c r="AH567">
        <v>5.912074928637E-4</v>
      </c>
      <c r="AI567">
        <v>5.3208674357733E-4</v>
      </c>
    </row>
    <row r="568" spans="1:35">
      <c r="A568">
        <v>5.5E-2</v>
      </c>
      <c r="B568">
        <v>85</v>
      </c>
      <c r="C568">
        <v>0.96075340209618498</v>
      </c>
      <c r="D568">
        <v>0.800627835080154</v>
      </c>
      <c r="E568">
        <v>0.68625243006870396</v>
      </c>
      <c r="F568">
        <v>0.60047087631011598</v>
      </c>
      <c r="G568">
        <v>0.53375189005343604</v>
      </c>
      <c r="H568">
        <v>0.48037670104809199</v>
      </c>
      <c r="I568">
        <v>0.240188350524046</v>
      </c>
      <c r="J568">
        <v>0.16012556701603101</v>
      </c>
      <c r="K568">
        <v>0.120094175262023</v>
      </c>
      <c r="L568">
        <v>9.6075340209618498E-2</v>
      </c>
      <c r="M568">
        <v>8.0062783508015503E-2</v>
      </c>
      <c r="N568">
        <v>6.8625243006870396E-2</v>
      </c>
      <c r="O568">
        <v>6.0047087631011603E-2</v>
      </c>
      <c r="P568">
        <v>5.3375189005343597E-2</v>
      </c>
      <c r="Q568">
        <v>4.8037670104809201E-2</v>
      </c>
      <c r="R568">
        <v>2.40188350524046E-2</v>
      </c>
      <c r="S568">
        <v>1.6012556701602999E-2</v>
      </c>
      <c r="T568">
        <v>1.20094175262023E-2</v>
      </c>
      <c r="U568">
        <v>9.6075340209618495E-3</v>
      </c>
      <c r="V568">
        <v>8.0062783508015392E-3</v>
      </c>
      <c r="W568">
        <v>6.86252430068703E-3</v>
      </c>
      <c r="X568">
        <v>6.0047087631011596E-3</v>
      </c>
      <c r="Y568">
        <v>5.3375189005343601E-3</v>
      </c>
      <c r="Z568">
        <v>4.8037670104809204E-3</v>
      </c>
      <c r="AA568">
        <v>2.4018835052404602E-3</v>
      </c>
      <c r="AB568">
        <v>1.6012556701603001E-3</v>
      </c>
      <c r="AC568">
        <v>1.2009417526202301E-3</v>
      </c>
      <c r="AD568">
        <v>9.6075340209618399E-4</v>
      </c>
      <c r="AE568">
        <v>8.0062783508015405E-4</v>
      </c>
      <c r="AF568">
        <v>6.8625243006870302E-4</v>
      </c>
      <c r="AG568">
        <v>6.0047087631011603E-4</v>
      </c>
      <c r="AH568">
        <v>5.3375189005343596E-4</v>
      </c>
      <c r="AI568">
        <v>4.80376701048092E-4</v>
      </c>
    </row>
    <row r="569" spans="1:35">
      <c r="A569">
        <v>5.5E-2</v>
      </c>
      <c r="B569">
        <v>90</v>
      </c>
      <c r="C569">
        <v>0.85249239423765899</v>
      </c>
      <c r="D569">
        <v>0.71041032853138297</v>
      </c>
      <c r="E569">
        <v>0.60892313874118498</v>
      </c>
      <c r="F569">
        <v>0.53280774639853601</v>
      </c>
      <c r="G569">
        <v>0.47360688568758802</v>
      </c>
      <c r="H569">
        <v>0.426246197118829</v>
      </c>
      <c r="I569">
        <v>0.213123098559414</v>
      </c>
      <c r="J569">
        <v>0.14208206570627599</v>
      </c>
      <c r="K569">
        <v>0.106561549279707</v>
      </c>
      <c r="L569">
        <v>8.5249239423765805E-2</v>
      </c>
      <c r="M569">
        <v>7.10410328531383E-2</v>
      </c>
      <c r="N569">
        <v>6.0892313874118503E-2</v>
      </c>
      <c r="O569">
        <v>5.3280774639853597E-2</v>
      </c>
      <c r="P569">
        <v>4.7360688568758802E-2</v>
      </c>
      <c r="Q569">
        <v>4.2624619711882902E-2</v>
      </c>
      <c r="R569">
        <v>2.1312309855941399E-2</v>
      </c>
      <c r="S569">
        <v>1.42082065706276E-2</v>
      </c>
      <c r="T569">
        <v>1.06561549279707E-2</v>
      </c>
      <c r="U569">
        <v>8.5249239423765902E-3</v>
      </c>
      <c r="V569">
        <v>7.1041032853138199E-3</v>
      </c>
      <c r="W569">
        <v>6.0892313874118496E-3</v>
      </c>
      <c r="X569">
        <v>5.3280774639853602E-3</v>
      </c>
      <c r="Y569">
        <v>4.7360688568758797E-3</v>
      </c>
      <c r="Z569">
        <v>4.2624619711882899E-3</v>
      </c>
      <c r="AA569">
        <v>2.1312309855941402E-3</v>
      </c>
      <c r="AB569">
        <v>1.42082065706276E-3</v>
      </c>
      <c r="AC569">
        <v>1.0656154927970701E-3</v>
      </c>
      <c r="AD569">
        <v>8.5249239423765895E-4</v>
      </c>
      <c r="AE569">
        <v>7.1041032853138295E-4</v>
      </c>
      <c r="AF569">
        <v>6.0892313874118405E-4</v>
      </c>
      <c r="AG569">
        <v>5.3280774639853699E-4</v>
      </c>
      <c r="AH569">
        <v>4.7360688568758702E-4</v>
      </c>
      <c r="AI569">
        <v>4.2624619711882899E-4</v>
      </c>
    </row>
    <row r="570" spans="1:35">
      <c r="A570">
        <v>5.5E-2</v>
      </c>
      <c r="B570">
        <v>95</v>
      </c>
      <c r="C570">
        <v>0.76739634083716302</v>
      </c>
      <c r="D570">
        <v>0.63949695069763501</v>
      </c>
      <c r="E570">
        <v>0.54814024345511603</v>
      </c>
      <c r="F570">
        <v>0.47962271302322701</v>
      </c>
      <c r="G570">
        <v>0.42633130046508999</v>
      </c>
      <c r="H570">
        <v>0.38369817041858101</v>
      </c>
      <c r="I570">
        <v>0.19184908520929</v>
      </c>
      <c r="J570">
        <v>0.127899390139527</v>
      </c>
      <c r="K570">
        <v>9.5924542604645405E-2</v>
      </c>
      <c r="L570">
        <v>7.6739634083716299E-2</v>
      </c>
      <c r="M570">
        <v>6.3949695069763599E-2</v>
      </c>
      <c r="N570">
        <v>5.4814024345511601E-2</v>
      </c>
      <c r="O570">
        <v>4.7962271302322702E-2</v>
      </c>
      <c r="P570">
        <v>4.2633130046509003E-2</v>
      </c>
      <c r="Q570">
        <v>3.8369817041858101E-2</v>
      </c>
      <c r="R570">
        <v>1.9184908520928998E-2</v>
      </c>
      <c r="S570">
        <v>1.27899390139527E-2</v>
      </c>
      <c r="T570">
        <v>9.5924542604645408E-3</v>
      </c>
      <c r="U570">
        <v>7.6739634083716297E-3</v>
      </c>
      <c r="V570">
        <v>6.3949695069763597E-3</v>
      </c>
      <c r="W570">
        <v>5.4814024345511596E-3</v>
      </c>
      <c r="X570">
        <v>4.7962271302322704E-3</v>
      </c>
      <c r="Y570">
        <v>4.2633130046508998E-3</v>
      </c>
      <c r="Z570">
        <v>3.8369817041858101E-3</v>
      </c>
      <c r="AA570">
        <v>1.9184908520929001E-3</v>
      </c>
      <c r="AB570">
        <v>1.27899390139527E-3</v>
      </c>
      <c r="AC570">
        <v>9.5924542604645295E-4</v>
      </c>
      <c r="AD570">
        <v>7.6739634083716204E-4</v>
      </c>
      <c r="AE570">
        <v>6.3949695069763599E-4</v>
      </c>
      <c r="AF570">
        <v>5.48140243455116E-4</v>
      </c>
      <c r="AG570">
        <v>4.7962271302322702E-4</v>
      </c>
      <c r="AH570">
        <v>4.2633130046508999E-4</v>
      </c>
      <c r="AI570">
        <v>3.8369817041858102E-4</v>
      </c>
    </row>
    <row r="571" spans="1:35">
      <c r="A571">
        <v>5.5E-2</v>
      </c>
      <c r="B571">
        <v>100</v>
      </c>
      <c r="C571">
        <v>0.69565641732273098</v>
      </c>
      <c r="D571">
        <v>0.57971368110227495</v>
      </c>
      <c r="E571">
        <v>0.49689744094480698</v>
      </c>
      <c r="F571">
        <v>0.43478526082670599</v>
      </c>
      <c r="G571">
        <v>0.386475787401517</v>
      </c>
      <c r="H571">
        <v>0.34782820866136499</v>
      </c>
      <c r="I571">
        <v>0.173914104330682</v>
      </c>
      <c r="J571">
        <v>0.11594273622045501</v>
      </c>
      <c r="K571">
        <v>8.6957052165341303E-2</v>
      </c>
      <c r="L571">
        <v>6.9565641732273101E-2</v>
      </c>
      <c r="M571">
        <v>5.7971368110227503E-2</v>
      </c>
      <c r="N571">
        <v>4.9689744094480702E-2</v>
      </c>
      <c r="O571">
        <v>4.3478526082670603E-2</v>
      </c>
      <c r="P571">
        <v>3.8647578740151699E-2</v>
      </c>
      <c r="Q571">
        <v>3.4782820866136502E-2</v>
      </c>
      <c r="R571">
        <v>1.7391410433068199E-2</v>
      </c>
      <c r="S571">
        <v>1.1594273622045501E-2</v>
      </c>
      <c r="T571">
        <v>8.6957052165341307E-3</v>
      </c>
      <c r="U571">
        <v>6.9565641732272998E-3</v>
      </c>
      <c r="V571">
        <v>5.7971368110227503E-3</v>
      </c>
      <c r="W571">
        <v>4.9689744094480797E-3</v>
      </c>
      <c r="X571">
        <v>4.3478526082670601E-3</v>
      </c>
      <c r="Y571">
        <v>3.86475787401517E-3</v>
      </c>
      <c r="Z571">
        <v>3.4782820866136499E-3</v>
      </c>
      <c r="AA571">
        <v>1.73914104330682E-3</v>
      </c>
      <c r="AB571">
        <v>1.15942736220455E-3</v>
      </c>
      <c r="AC571">
        <v>8.6957052165341302E-4</v>
      </c>
      <c r="AD571">
        <v>6.9565641732273096E-4</v>
      </c>
      <c r="AE571">
        <v>5.7971368110227596E-4</v>
      </c>
      <c r="AF571">
        <v>4.9689744094480698E-4</v>
      </c>
      <c r="AG571">
        <v>4.3478526082670602E-4</v>
      </c>
      <c r="AH571">
        <v>3.8647578740151698E-4</v>
      </c>
      <c r="AI571">
        <v>3.4782820866136499E-4</v>
      </c>
    </row>
    <row r="572" spans="1:35">
      <c r="A572">
        <v>0.06</v>
      </c>
      <c r="B572">
        <v>0.1</v>
      </c>
      <c r="C572">
        <v>4077.1128392601699</v>
      </c>
      <c r="D572">
        <v>3397.59403271682</v>
      </c>
      <c r="E572">
        <v>2912.2234566144102</v>
      </c>
      <c r="F572">
        <v>2548.1955245376098</v>
      </c>
      <c r="G572">
        <v>2265.0626884778799</v>
      </c>
      <c r="H572">
        <v>2038.55641963008</v>
      </c>
      <c r="I572">
        <v>1019.27820981504</v>
      </c>
      <c r="J572">
        <v>679.51880654336503</v>
      </c>
      <c r="K572">
        <v>509.63910490752198</v>
      </c>
      <c r="L572">
        <v>407.71128392601798</v>
      </c>
      <c r="M572">
        <v>339.759403271682</v>
      </c>
      <c r="N572">
        <v>291.22234566144101</v>
      </c>
      <c r="O572">
        <v>254.81955245376099</v>
      </c>
      <c r="P572">
        <v>226.506268847787</v>
      </c>
      <c r="Q572">
        <v>203.85564196300899</v>
      </c>
      <c r="R572">
        <v>101.927820981504</v>
      </c>
      <c r="S572">
        <v>67.951880654336307</v>
      </c>
      <c r="T572">
        <v>50.963910490752198</v>
      </c>
      <c r="U572">
        <v>40.771128392601803</v>
      </c>
      <c r="V572">
        <v>33.975940327168097</v>
      </c>
      <c r="W572">
        <v>29.122234566144201</v>
      </c>
      <c r="X572">
        <v>25.481955245376099</v>
      </c>
      <c r="Y572">
        <v>22.650626884778799</v>
      </c>
      <c r="Z572">
        <v>20.385564196300901</v>
      </c>
      <c r="AA572">
        <v>10.192782098150399</v>
      </c>
      <c r="AB572">
        <v>6.7951880654336296</v>
      </c>
      <c r="AC572">
        <v>5.0963910490752298</v>
      </c>
      <c r="AD572">
        <v>4.0771128392601801</v>
      </c>
      <c r="AE572">
        <v>3.3975940327168099</v>
      </c>
      <c r="AF572">
        <v>2.9122234566144098</v>
      </c>
      <c r="AG572">
        <v>2.54819552453761</v>
      </c>
      <c r="AH572">
        <v>2.2650626884778799</v>
      </c>
      <c r="AI572">
        <v>2.03855641963009</v>
      </c>
    </row>
    <row r="573" spans="1:35">
      <c r="A573">
        <v>0.06</v>
      </c>
      <c r="B573">
        <v>0.2</v>
      </c>
      <c r="C573">
        <v>1821.58658893398</v>
      </c>
      <c r="D573">
        <v>1517.98882411165</v>
      </c>
      <c r="E573">
        <v>1301.13327780999</v>
      </c>
      <c r="F573">
        <v>1138.4916180837399</v>
      </c>
      <c r="G573">
        <v>1011.99254940777</v>
      </c>
      <c r="H573">
        <v>910.79329446699398</v>
      </c>
      <c r="I573">
        <v>455.39664723349699</v>
      </c>
      <c r="J573">
        <v>303.59776482233099</v>
      </c>
      <c r="K573">
        <v>227.69832361674801</v>
      </c>
      <c r="L573">
        <v>182.15865889339801</v>
      </c>
      <c r="M573">
        <v>151.79888241116501</v>
      </c>
      <c r="N573">
        <v>130.11332778099899</v>
      </c>
      <c r="O573">
        <v>113.84916180837401</v>
      </c>
      <c r="P573">
        <v>101.199254940777</v>
      </c>
      <c r="Q573">
        <v>91.079329446699404</v>
      </c>
      <c r="R573">
        <v>45.539664723349702</v>
      </c>
      <c r="S573">
        <v>30.359776482233102</v>
      </c>
      <c r="T573">
        <v>22.769832361674801</v>
      </c>
      <c r="U573">
        <v>18.215865889339899</v>
      </c>
      <c r="V573">
        <v>15.179888241116499</v>
      </c>
      <c r="W573">
        <v>13.0113327780999</v>
      </c>
      <c r="X573">
        <v>11.384916180837401</v>
      </c>
      <c r="Y573">
        <v>10.1199254940777</v>
      </c>
      <c r="Z573">
        <v>9.1079329446699493</v>
      </c>
      <c r="AA573">
        <v>4.5539664723349702</v>
      </c>
      <c r="AB573">
        <v>3.0359776482233101</v>
      </c>
      <c r="AC573">
        <v>2.2769832361674802</v>
      </c>
      <c r="AD573">
        <v>1.8215865889339899</v>
      </c>
      <c r="AE573">
        <v>1.5179888241116499</v>
      </c>
      <c r="AF573">
        <v>1.30113327780999</v>
      </c>
      <c r="AG573">
        <v>1.1384916180837401</v>
      </c>
      <c r="AH573">
        <v>1.0119925494077699</v>
      </c>
      <c r="AI573">
        <v>0.91079329446699497</v>
      </c>
    </row>
    <row r="574" spans="1:35">
      <c r="A574">
        <v>0.06</v>
      </c>
      <c r="B574">
        <v>0.3</v>
      </c>
      <c r="C574">
        <v>888.59559190839605</v>
      </c>
      <c r="D574">
        <v>740.49632659033</v>
      </c>
      <c r="E574">
        <v>634.71113707742495</v>
      </c>
      <c r="F574">
        <v>555.37224494274699</v>
      </c>
      <c r="G574">
        <v>493.66421772688699</v>
      </c>
      <c r="H574">
        <v>444.29779595419802</v>
      </c>
      <c r="I574">
        <v>222.14889797709901</v>
      </c>
      <c r="J574">
        <v>148.09926531806599</v>
      </c>
      <c r="K574">
        <v>111.07444898854899</v>
      </c>
      <c r="L574">
        <v>88.859559190839605</v>
      </c>
      <c r="M574">
        <v>74.049632659032994</v>
      </c>
      <c r="N574">
        <v>63.471113707742497</v>
      </c>
      <c r="O574">
        <v>55.537224494274703</v>
      </c>
      <c r="P574">
        <v>49.366421772688703</v>
      </c>
      <c r="Q574">
        <v>44.429779595419802</v>
      </c>
      <c r="R574">
        <v>22.214889797709901</v>
      </c>
      <c r="S574">
        <v>14.8099265318066</v>
      </c>
      <c r="T574">
        <v>11.107444898854901</v>
      </c>
      <c r="U574">
        <v>8.8859559190839601</v>
      </c>
      <c r="V574">
        <v>7.4049632659032998</v>
      </c>
      <c r="W574">
        <v>6.3471113707742504</v>
      </c>
      <c r="X574">
        <v>5.5537224494274797</v>
      </c>
      <c r="Y574">
        <v>4.93664217726886</v>
      </c>
      <c r="Z574">
        <v>4.44297795954198</v>
      </c>
      <c r="AA574">
        <v>2.22148897977099</v>
      </c>
      <c r="AB574">
        <v>1.4809926531806601</v>
      </c>
      <c r="AC574">
        <v>1.1107444898854899</v>
      </c>
      <c r="AD574">
        <v>0.88859559190839599</v>
      </c>
      <c r="AE574">
        <v>0.74049632659033005</v>
      </c>
      <c r="AF574">
        <v>0.63471113707742599</v>
      </c>
      <c r="AG574">
        <v>0.55537224494274695</v>
      </c>
      <c r="AH574">
        <v>0.49366421772688701</v>
      </c>
      <c r="AI574">
        <v>0.44429779595419799</v>
      </c>
    </row>
    <row r="575" spans="1:35">
      <c r="A575">
        <v>0.06</v>
      </c>
      <c r="B575">
        <v>0.4</v>
      </c>
      <c r="C575">
        <v>616.65356732522605</v>
      </c>
      <c r="D575">
        <v>513.87797277102197</v>
      </c>
      <c r="E575">
        <v>440.46683380373298</v>
      </c>
      <c r="F575">
        <v>385.408479578266</v>
      </c>
      <c r="G575">
        <v>342.58531518068099</v>
      </c>
      <c r="H575">
        <v>308.32678366261302</v>
      </c>
      <c r="I575">
        <v>154.163391831306</v>
      </c>
      <c r="J575">
        <v>102.77559455420401</v>
      </c>
      <c r="K575">
        <v>77.081695915653299</v>
      </c>
      <c r="L575">
        <v>61.665356732522604</v>
      </c>
      <c r="M575">
        <v>51.387797277102202</v>
      </c>
      <c r="N575">
        <v>44.046683380373302</v>
      </c>
      <c r="O575">
        <v>38.5408479578266</v>
      </c>
      <c r="P575">
        <v>34.258531518068096</v>
      </c>
      <c r="Q575">
        <v>30.832678366261302</v>
      </c>
      <c r="R575">
        <v>15.416339183130599</v>
      </c>
      <c r="S575">
        <v>10.2775594554204</v>
      </c>
      <c r="T575">
        <v>7.7081695915653299</v>
      </c>
      <c r="U575">
        <v>6.1665356732522598</v>
      </c>
      <c r="V575">
        <v>5.1387797277102196</v>
      </c>
      <c r="W575">
        <v>4.4046683380373297</v>
      </c>
      <c r="X575">
        <v>3.8540847957826601</v>
      </c>
      <c r="Y575">
        <v>3.4258531518068098</v>
      </c>
      <c r="Z575">
        <v>3.0832678366261299</v>
      </c>
      <c r="AA575">
        <v>1.5416339183130601</v>
      </c>
      <c r="AB575">
        <v>1.02775594554204</v>
      </c>
      <c r="AC575">
        <v>0.77081695915653303</v>
      </c>
      <c r="AD575">
        <v>0.61665356732522603</v>
      </c>
      <c r="AE575">
        <v>0.51387797277102198</v>
      </c>
      <c r="AF575">
        <v>0.44046683380373303</v>
      </c>
      <c r="AG575">
        <v>0.38540847957826602</v>
      </c>
      <c r="AH575">
        <v>0.34258531518068103</v>
      </c>
      <c r="AI575">
        <v>0.30832678366261301</v>
      </c>
    </row>
    <row r="576" spans="1:35">
      <c r="A576">
        <v>0.06</v>
      </c>
      <c r="B576">
        <v>0.5</v>
      </c>
      <c r="C576">
        <v>383.69349654617599</v>
      </c>
      <c r="D576">
        <v>319.74458045514598</v>
      </c>
      <c r="E576">
        <v>274.06678324726801</v>
      </c>
      <c r="F576">
        <v>239.80843534136</v>
      </c>
      <c r="G576">
        <v>213.163053636764</v>
      </c>
      <c r="H576">
        <v>191.846748273088</v>
      </c>
      <c r="I576">
        <v>95.923374136543998</v>
      </c>
      <c r="J576">
        <v>63.948916091029297</v>
      </c>
      <c r="K576">
        <v>47.961687068271999</v>
      </c>
      <c r="L576">
        <v>38.369349654617501</v>
      </c>
      <c r="M576">
        <v>31.974458045514599</v>
      </c>
      <c r="N576">
        <v>27.406678324726801</v>
      </c>
      <c r="O576">
        <v>23.980843534136</v>
      </c>
      <c r="P576">
        <v>21.316305363676399</v>
      </c>
      <c r="Q576">
        <v>19.184674827308701</v>
      </c>
      <c r="R576">
        <v>9.5923374136543806</v>
      </c>
      <c r="S576">
        <v>6.3948916091029204</v>
      </c>
      <c r="T576">
        <v>4.7961687068271903</v>
      </c>
      <c r="U576">
        <v>3.8369349654617602</v>
      </c>
      <c r="V576">
        <v>3.1974458045514602</v>
      </c>
      <c r="W576">
        <v>2.7406678324726799</v>
      </c>
      <c r="X576">
        <v>2.3980843534135898</v>
      </c>
      <c r="Y576">
        <v>2.13163053636764</v>
      </c>
      <c r="Z576">
        <v>1.9184674827308801</v>
      </c>
      <c r="AA576">
        <v>0.95923374136544104</v>
      </c>
      <c r="AB576">
        <v>0.63948916091029395</v>
      </c>
      <c r="AC576">
        <v>0.47961687068272002</v>
      </c>
      <c r="AD576">
        <v>0.38369349654617602</v>
      </c>
      <c r="AE576">
        <v>0.31974458045514698</v>
      </c>
      <c r="AF576">
        <v>0.27406678324726902</v>
      </c>
      <c r="AG576">
        <v>0.23980843534136001</v>
      </c>
      <c r="AH576">
        <v>0.21316305363676399</v>
      </c>
      <c r="AI576">
        <v>0.19184674827308801</v>
      </c>
    </row>
    <row r="577" spans="1:35">
      <c r="A577">
        <v>0.06</v>
      </c>
      <c r="B577">
        <v>0.6</v>
      </c>
      <c r="C577">
        <v>380.92815742509401</v>
      </c>
      <c r="D577">
        <v>317.440131187578</v>
      </c>
      <c r="E577">
        <v>272.09154101792399</v>
      </c>
      <c r="F577">
        <v>238.08009839068299</v>
      </c>
      <c r="G577">
        <v>211.626754125052</v>
      </c>
      <c r="H577">
        <v>190.46407871254701</v>
      </c>
      <c r="I577">
        <v>95.232039356273603</v>
      </c>
      <c r="J577">
        <v>63.488026237515797</v>
      </c>
      <c r="K577">
        <v>47.616019678136801</v>
      </c>
      <c r="L577">
        <v>38.092815742509401</v>
      </c>
      <c r="M577">
        <v>31.744013118757898</v>
      </c>
      <c r="N577">
        <v>27.2091541017924</v>
      </c>
      <c r="O577">
        <v>23.808009839068401</v>
      </c>
      <c r="P577">
        <v>21.162675412505202</v>
      </c>
      <c r="Q577">
        <v>19.046407871254701</v>
      </c>
      <c r="R577">
        <v>9.5232039356273592</v>
      </c>
      <c r="S577">
        <v>6.3488026237515696</v>
      </c>
      <c r="T577">
        <v>4.7616019678136796</v>
      </c>
      <c r="U577">
        <v>3.8092815742509401</v>
      </c>
      <c r="V577">
        <v>3.1744013118757799</v>
      </c>
      <c r="W577">
        <v>2.7209154101792401</v>
      </c>
      <c r="X577">
        <v>2.3808009839068398</v>
      </c>
      <c r="Y577">
        <v>2.1162675412505201</v>
      </c>
      <c r="Z577">
        <v>1.90464078712547</v>
      </c>
      <c r="AA577">
        <v>0.95232039356273501</v>
      </c>
      <c r="AB577">
        <v>0.63488026237515605</v>
      </c>
      <c r="AC577">
        <v>0.47616019678136701</v>
      </c>
      <c r="AD577">
        <v>0.38092815742509401</v>
      </c>
      <c r="AE577">
        <v>0.31744013118757802</v>
      </c>
      <c r="AF577">
        <v>0.27209154101792399</v>
      </c>
      <c r="AG577">
        <v>0.238080098390683</v>
      </c>
      <c r="AH577">
        <v>0.211626754125052</v>
      </c>
      <c r="AI577">
        <v>0.190464078712547</v>
      </c>
    </row>
    <row r="578" spans="1:35">
      <c r="A578">
        <v>0.06</v>
      </c>
      <c r="B578">
        <v>0.7</v>
      </c>
      <c r="C578">
        <v>393.35740367010499</v>
      </c>
      <c r="D578">
        <v>327.797836391754</v>
      </c>
      <c r="E578">
        <v>280.96957405007498</v>
      </c>
      <c r="F578">
        <v>245.84837729381499</v>
      </c>
      <c r="G578">
        <v>218.531890927836</v>
      </c>
      <c r="H578">
        <v>196.67870183505201</v>
      </c>
      <c r="I578">
        <v>98.339350917526303</v>
      </c>
      <c r="J578">
        <v>65.559567278350798</v>
      </c>
      <c r="K578">
        <v>49.169675458763102</v>
      </c>
      <c r="L578">
        <v>39.335740367010601</v>
      </c>
      <c r="M578">
        <v>32.779783639175399</v>
      </c>
      <c r="N578">
        <v>28.096957405007501</v>
      </c>
      <c r="O578">
        <v>24.584837729381501</v>
      </c>
      <c r="P578">
        <v>21.853189092783602</v>
      </c>
      <c r="Q578">
        <v>19.6678701835053</v>
      </c>
      <c r="R578">
        <v>9.8339350917526502</v>
      </c>
      <c r="S578">
        <v>6.5559567278350901</v>
      </c>
      <c r="T578">
        <v>4.9169675458763198</v>
      </c>
      <c r="U578">
        <v>3.9335740367010499</v>
      </c>
      <c r="V578">
        <v>3.2779783639175402</v>
      </c>
      <c r="W578">
        <v>2.8096957405007501</v>
      </c>
      <c r="X578">
        <v>2.4584837729381599</v>
      </c>
      <c r="Y578">
        <v>2.1853189092783598</v>
      </c>
      <c r="Z578">
        <v>1.9667870183505201</v>
      </c>
      <c r="AA578">
        <v>0.98339350917526203</v>
      </c>
      <c r="AB578">
        <v>0.65559567278350805</v>
      </c>
      <c r="AC578">
        <v>0.49169675458763101</v>
      </c>
      <c r="AD578">
        <v>0.39335740367010502</v>
      </c>
      <c r="AE578">
        <v>0.32779783639175403</v>
      </c>
      <c r="AF578">
        <v>0.280969574050075</v>
      </c>
      <c r="AG578">
        <v>0.24584837729381501</v>
      </c>
      <c r="AH578">
        <v>0.21853189092783601</v>
      </c>
      <c r="AI578">
        <v>0.19667870183505201</v>
      </c>
    </row>
    <row r="579" spans="1:35">
      <c r="A579">
        <v>0.06</v>
      </c>
      <c r="B579">
        <v>0.8</v>
      </c>
      <c r="C579">
        <v>399.29129934615298</v>
      </c>
      <c r="D579">
        <v>332.74274945512798</v>
      </c>
      <c r="E579">
        <v>285.20807096153698</v>
      </c>
      <c r="F579">
        <v>249.55706209134601</v>
      </c>
      <c r="G579">
        <v>221.82849963675099</v>
      </c>
      <c r="H579">
        <v>199.64564967307601</v>
      </c>
      <c r="I579">
        <v>99.822824836538402</v>
      </c>
      <c r="J579">
        <v>66.548549891025502</v>
      </c>
      <c r="K579">
        <v>49.911412418269201</v>
      </c>
      <c r="L579">
        <v>39.929129934615297</v>
      </c>
      <c r="M579">
        <v>33.274274945512701</v>
      </c>
      <c r="N579">
        <v>28.5208070961537</v>
      </c>
      <c r="O579">
        <v>24.9557062091346</v>
      </c>
      <c r="P579">
        <v>22.1828499636751</v>
      </c>
      <c r="Q579">
        <v>19.964564967307599</v>
      </c>
      <c r="R579">
        <v>9.9822824836538295</v>
      </c>
      <c r="S579">
        <v>6.6548549891025504</v>
      </c>
      <c r="T579">
        <v>4.9911412418269103</v>
      </c>
      <c r="U579">
        <v>3.9929129934615202</v>
      </c>
      <c r="V579">
        <v>3.3274274945512698</v>
      </c>
      <c r="W579">
        <v>2.8520807096153802</v>
      </c>
      <c r="X579">
        <v>2.4955706209134498</v>
      </c>
      <c r="Y579">
        <v>2.21828499636751</v>
      </c>
      <c r="Z579">
        <v>1.9964564967307601</v>
      </c>
      <c r="AA579">
        <v>0.99822824836538204</v>
      </c>
      <c r="AB579">
        <v>0.66548549891025499</v>
      </c>
      <c r="AC579">
        <v>0.49911412418269102</v>
      </c>
      <c r="AD579">
        <v>0.39929129934615298</v>
      </c>
      <c r="AE579">
        <v>0.332742749455127</v>
      </c>
      <c r="AF579">
        <v>0.285208070961538</v>
      </c>
      <c r="AG579">
        <v>0.24955706209134501</v>
      </c>
      <c r="AH579">
        <v>0.221828499636751</v>
      </c>
      <c r="AI579">
        <v>0.19964564967307599</v>
      </c>
    </row>
    <row r="580" spans="1:35">
      <c r="A580">
        <v>0.06</v>
      </c>
      <c r="B580">
        <v>0.9</v>
      </c>
      <c r="C580">
        <v>421.10104223075501</v>
      </c>
      <c r="D580">
        <v>350.91753519229502</v>
      </c>
      <c r="E580">
        <v>300.786458736253</v>
      </c>
      <c r="F580">
        <v>263.18815139422099</v>
      </c>
      <c r="G580">
        <v>233.94502346153001</v>
      </c>
      <c r="H580">
        <v>210.55052111537699</v>
      </c>
      <c r="I580">
        <v>105.275260557688</v>
      </c>
      <c r="J580">
        <v>70.183507038459098</v>
      </c>
      <c r="K580">
        <v>52.637630278844398</v>
      </c>
      <c r="L580">
        <v>42.110104223075503</v>
      </c>
      <c r="M580">
        <v>35.091753519229499</v>
      </c>
      <c r="N580">
        <v>30.078645873625302</v>
      </c>
      <c r="O580">
        <v>26.318815139422199</v>
      </c>
      <c r="P580">
        <v>23.394502346153001</v>
      </c>
      <c r="Q580">
        <v>21.055052111537702</v>
      </c>
      <c r="R580">
        <v>10.527526055768799</v>
      </c>
      <c r="S580">
        <v>7.0183507038459103</v>
      </c>
      <c r="T580">
        <v>5.2637630278844298</v>
      </c>
      <c r="U580">
        <v>4.2110104223075497</v>
      </c>
      <c r="V580">
        <v>3.5091753519229498</v>
      </c>
      <c r="W580">
        <v>3.0078645873625298</v>
      </c>
      <c r="X580">
        <v>2.6318815139422198</v>
      </c>
      <c r="Y580">
        <v>2.3394502346152999</v>
      </c>
      <c r="Z580">
        <v>2.10550521115377</v>
      </c>
      <c r="AA580">
        <v>1.0527526055768801</v>
      </c>
      <c r="AB580">
        <v>0.70183507038459103</v>
      </c>
      <c r="AC580">
        <v>0.52637630278844305</v>
      </c>
      <c r="AD580">
        <v>0.42110104223075401</v>
      </c>
      <c r="AE580">
        <v>0.35091753519229502</v>
      </c>
      <c r="AF580">
        <v>0.30078645873625298</v>
      </c>
      <c r="AG580">
        <v>0.26318815139422103</v>
      </c>
      <c r="AH580">
        <v>0.23394502346153001</v>
      </c>
      <c r="AI580">
        <v>0.210550521115377</v>
      </c>
    </row>
    <row r="581" spans="1:35">
      <c r="A581">
        <v>0.06</v>
      </c>
      <c r="B581">
        <v>1</v>
      </c>
      <c r="C581">
        <v>447.491567592921</v>
      </c>
      <c r="D581">
        <v>372.90963966076799</v>
      </c>
      <c r="E581">
        <v>319.63683399494403</v>
      </c>
      <c r="F581">
        <v>279.682229745575</v>
      </c>
      <c r="G581">
        <v>248.606426440511</v>
      </c>
      <c r="H581">
        <v>223.74578379645999</v>
      </c>
      <c r="I581">
        <v>111.87289189822999</v>
      </c>
      <c r="J581">
        <v>74.581927932153505</v>
      </c>
      <c r="K581">
        <v>55.936445949115203</v>
      </c>
      <c r="L581">
        <v>44.749156759292099</v>
      </c>
      <c r="M581">
        <v>37.290963966076703</v>
      </c>
      <c r="N581">
        <v>31.9636833994943</v>
      </c>
      <c r="O581">
        <v>27.968222974557602</v>
      </c>
      <c r="P581">
        <v>24.860642644051101</v>
      </c>
      <c r="Q581">
        <v>22.374578379646</v>
      </c>
      <c r="R581">
        <v>11.187289189823</v>
      </c>
      <c r="S581">
        <v>7.4581927932153498</v>
      </c>
      <c r="T581">
        <v>5.5936445949115097</v>
      </c>
      <c r="U581">
        <v>4.4749156759292097</v>
      </c>
      <c r="V581">
        <v>3.72909639660767</v>
      </c>
      <c r="W581">
        <v>3.19636833994943</v>
      </c>
      <c r="X581">
        <v>2.79682229745575</v>
      </c>
      <c r="Y581">
        <v>2.4860642644051101</v>
      </c>
      <c r="Z581">
        <v>2.2374578379646</v>
      </c>
      <c r="AA581">
        <v>1.1187289189823</v>
      </c>
      <c r="AB581">
        <v>0.74581927932153502</v>
      </c>
      <c r="AC581">
        <v>0.55936445949115199</v>
      </c>
      <c r="AD581">
        <v>0.44749156759292102</v>
      </c>
      <c r="AE581">
        <v>0.37290963966076701</v>
      </c>
      <c r="AF581">
        <v>0.31963683399494303</v>
      </c>
      <c r="AG581">
        <v>0.27968222974557599</v>
      </c>
      <c r="AH581">
        <v>0.24860642644051101</v>
      </c>
      <c r="AI581">
        <v>0.22374578379646001</v>
      </c>
    </row>
    <row r="582" spans="1:35">
      <c r="A582">
        <v>0.06</v>
      </c>
      <c r="B582">
        <v>1.25</v>
      </c>
      <c r="C582">
        <v>535.24664820779196</v>
      </c>
      <c r="D582">
        <v>446.03887350649302</v>
      </c>
      <c r="E582">
        <v>382.319034434137</v>
      </c>
      <c r="F582">
        <v>334.52915512986999</v>
      </c>
      <c r="G582">
        <v>297.359249004329</v>
      </c>
      <c r="H582">
        <v>267.62332410389598</v>
      </c>
      <c r="I582">
        <v>133.81166205194799</v>
      </c>
      <c r="J582">
        <v>89.207774701298703</v>
      </c>
      <c r="K582">
        <v>66.905831025973995</v>
      </c>
      <c r="L582">
        <v>53.524664820779201</v>
      </c>
      <c r="M582">
        <v>44.603887350649302</v>
      </c>
      <c r="N582">
        <v>38.2319034434137</v>
      </c>
      <c r="O582">
        <v>33.452915512986998</v>
      </c>
      <c r="P582">
        <v>29.735924900432899</v>
      </c>
      <c r="Q582">
        <v>26.7623324103896</v>
      </c>
      <c r="R582">
        <v>13.3811662051948</v>
      </c>
      <c r="S582">
        <v>8.9207774701298703</v>
      </c>
      <c r="T582">
        <v>6.6905831025974001</v>
      </c>
      <c r="U582">
        <v>5.3524664820779204</v>
      </c>
      <c r="V582">
        <v>4.4603887350649298</v>
      </c>
      <c r="W582">
        <v>3.82319034434137</v>
      </c>
      <c r="X582">
        <v>3.3452915512987</v>
      </c>
      <c r="Y582">
        <v>2.97359249004329</v>
      </c>
      <c r="Z582">
        <v>2.6762332410389602</v>
      </c>
      <c r="AA582">
        <v>1.3381166205194801</v>
      </c>
      <c r="AB582">
        <v>0.89207774701298703</v>
      </c>
      <c r="AC582">
        <v>0.66905831025974005</v>
      </c>
      <c r="AD582">
        <v>0.535246648207792</v>
      </c>
      <c r="AE582">
        <v>0.44603887350649302</v>
      </c>
      <c r="AF582">
        <v>0.38231903443413701</v>
      </c>
      <c r="AG582">
        <v>0.33452915512987003</v>
      </c>
      <c r="AH582">
        <v>0.29735924900432897</v>
      </c>
      <c r="AI582">
        <v>0.267623324103896</v>
      </c>
    </row>
    <row r="583" spans="1:35">
      <c r="A583">
        <v>0.06</v>
      </c>
      <c r="B583">
        <v>1.5</v>
      </c>
      <c r="C583">
        <v>753.41784492599697</v>
      </c>
      <c r="D583">
        <v>627.84820410499799</v>
      </c>
      <c r="E583">
        <v>538.15560351856902</v>
      </c>
      <c r="F583">
        <v>470.88615307874801</v>
      </c>
      <c r="G583">
        <v>418.56546940333197</v>
      </c>
      <c r="H583">
        <v>376.70892246299798</v>
      </c>
      <c r="I583">
        <v>188.35446123149899</v>
      </c>
      <c r="J583">
        <v>125.569640820999</v>
      </c>
      <c r="K583">
        <v>94.177230615749593</v>
      </c>
      <c r="L583">
        <v>75.3417844925997</v>
      </c>
      <c r="M583">
        <v>62.784820410499698</v>
      </c>
      <c r="N583">
        <v>53.815560351856902</v>
      </c>
      <c r="O583">
        <v>47.088615307874797</v>
      </c>
      <c r="P583">
        <v>41.856546940333203</v>
      </c>
      <c r="Q583">
        <v>37.6708922462998</v>
      </c>
      <c r="R583">
        <v>18.8354461231499</v>
      </c>
      <c r="S583">
        <v>12.556964082099899</v>
      </c>
      <c r="T583">
        <v>9.4177230615749696</v>
      </c>
      <c r="U583">
        <v>7.5341784492599704</v>
      </c>
      <c r="V583">
        <v>6.2784820410499798</v>
      </c>
      <c r="W583">
        <v>5.3815560351856897</v>
      </c>
      <c r="X583">
        <v>4.7088615307874804</v>
      </c>
      <c r="Y583">
        <v>4.1856546940333104</v>
      </c>
      <c r="Z583">
        <v>3.7670892246299799</v>
      </c>
      <c r="AA583">
        <v>1.8835446123149899</v>
      </c>
      <c r="AB583">
        <v>1.25569640820999</v>
      </c>
      <c r="AC583">
        <v>0.94177230615749696</v>
      </c>
      <c r="AD583">
        <v>0.75341784492599695</v>
      </c>
      <c r="AE583">
        <v>0.62784820410499698</v>
      </c>
      <c r="AF583">
        <v>0.53815560351856895</v>
      </c>
      <c r="AG583">
        <v>0.47088615307874798</v>
      </c>
      <c r="AH583">
        <v>0.418565469403332</v>
      </c>
      <c r="AI583">
        <v>0.37670892246299797</v>
      </c>
    </row>
    <row r="584" spans="1:35">
      <c r="A584">
        <v>0.06</v>
      </c>
      <c r="B584">
        <v>1.75</v>
      </c>
      <c r="C584">
        <v>1610.73418449319</v>
      </c>
      <c r="D584">
        <v>1342.27848707765</v>
      </c>
      <c r="E584">
        <v>1150.5244174951299</v>
      </c>
      <c r="F584">
        <v>1006.70886530824</v>
      </c>
      <c r="G584">
        <v>894.85232471843904</v>
      </c>
      <c r="H584">
        <v>805.36709224659501</v>
      </c>
      <c r="I584">
        <v>402.68354612329699</v>
      </c>
      <c r="J584">
        <v>268.45569741553101</v>
      </c>
      <c r="K584">
        <v>201.34177306164801</v>
      </c>
      <c r="L584">
        <v>161.07341844931901</v>
      </c>
      <c r="M584">
        <v>134.22784870776499</v>
      </c>
      <c r="N584">
        <v>115.05244174951299</v>
      </c>
      <c r="O584">
        <v>100.67088653082401</v>
      </c>
      <c r="P584">
        <v>89.485232471843901</v>
      </c>
      <c r="Q584">
        <v>80.536709224659504</v>
      </c>
      <c r="R584">
        <v>40.268354612329702</v>
      </c>
      <c r="S584">
        <v>26.845569741553099</v>
      </c>
      <c r="T584">
        <v>20.134177306164801</v>
      </c>
      <c r="U584">
        <v>16.107341844931899</v>
      </c>
      <c r="V584">
        <v>13.4227848707765</v>
      </c>
      <c r="W584">
        <v>11.505244174951301</v>
      </c>
      <c r="X584">
        <v>10.067088653082401</v>
      </c>
      <c r="Y584">
        <v>8.9485232471843901</v>
      </c>
      <c r="Z584">
        <v>8.0536709224659493</v>
      </c>
      <c r="AA584">
        <v>4.0268354612329702</v>
      </c>
      <c r="AB584">
        <v>2.6845569741553099</v>
      </c>
      <c r="AC584">
        <v>2.0134177306164802</v>
      </c>
      <c r="AD584">
        <v>1.6107341844931899</v>
      </c>
      <c r="AE584">
        <v>1.3422784870776501</v>
      </c>
      <c r="AF584">
        <v>1.1505244174951299</v>
      </c>
      <c r="AG584">
        <v>1.0067088653082401</v>
      </c>
      <c r="AH584">
        <v>0.89485232471843901</v>
      </c>
      <c r="AI584">
        <v>0.80536709224659497</v>
      </c>
    </row>
    <row r="585" spans="1:35">
      <c r="A585">
        <v>0.06</v>
      </c>
      <c r="B585">
        <v>2</v>
      </c>
      <c r="C585">
        <v>2164.7426616747198</v>
      </c>
      <c r="D585">
        <v>1803.95221806226</v>
      </c>
      <c r="E585">
        <v>1546.2447583390799</v>
      </c>
      <c r="F585">
        <v>1352.9641635467001</v>
      </c>
      <c r="G585">
        <v>1202.63481204151</v>
      </c>
      <c r="H585">
        <v>1082.3713308373599</v>
      </c>
      <c r="I585">
        <v>541.18566541867995</v>
      </c>
      <c r="J585">
        <v>360.79044361245298</v>
      </c>
      <c r="K585">
        <v>270.59283270933997</v>
      </c>
      <c r="L585">
        <v>216.474266167472</v>
      </c>
      <c r="M585">
        <v>180.395221806226</v>
      </c>
      <c r="N585">
        <v>154.62447583390801</v>
      </c>
      <c r="O585">
        <v>135.29641635466999</v>
      </c>
      <c r="P585">
        <v>120.26348120415101</v>
      </c>
      <c r="Q585">
        <v>108.237133083736</v>
      </c>
      <c r="R585">
        <v>54.118566541867999</v>
      </c>
      <c r="S585">
        <v>36.079044361245302</v>
      </c>
      <c r="T585">
        <v>27.059283270933999</v>
      </c>
      <c r="U585">
        <v>21.6474266167472</v>
      </c>
      <c r="V585">
        <v>18.039522180622601</v>
      </c>
      <c r="W585">
        <v>15.4624475833908</v>
      </c>
      <c r="X585">
        <v>13.529641635467</v>
      </c>
      <c r="Y585">
        <v>12.026348120415101</v>
      </c>
      <c r="Z585">
        <v>10.8237133083736</v>
      </c>
      <c r="AA585">
        <v>5.4118566541868001</v>
      </c>
      <c r="AB585">
        <v>3.6079044361245298</v>
      </c>
      <c r="AC585">
        <v>2.7059283270934</v>
      </c>
      <c r="AD585">
        <v>2.1647426616747198</v>
      </c>
      <c r="AE585">
        <v>1.80395221806226</v>
      </c>
      <c r="AF585">
        <v>1.5462447583390799</v>
      </c>
      <c r="AG585">
        <v>1.3529641635467</v>
      </c>
      <c r="AH585">
        <v>1.20263481204151</v>
      </c>
      <c r="AI585">
        <v>1.0823713308373599</v>
      </c>
    </row>
    <row r="586" spans="1:35">
      <c r="A586">
        <v>0.06</v>
      </c>
      <c r="B586">
        <v>2.25</v>
      </c>
      <c r="C586">
        <v>2320.1554765272099</v>
      </c>
      <c r="D586">
        <v>1933.4628971060099</v>
      </c>
      <c r="E586">
        <v>1657.25391180515</v>
      </c>
      <c r="F586">
        <v>1450.0971728295101</v>
      </c>
      <c r="G586">
        <v>1288.97526473734</v>
      </c>
      <c r="H586">
        <v>1160.0777382635999</v>
      </c>
      <c r="I586">
        <v>580.03886913180395</v>
      </c>
      <c r="J586">
        <v>386.69257942120299</v>
      </c>
      <c r="K586">
        <v>290.01943456590197</v>
      </c>
      <c r="L586">
        <v>232.01554765272101</v>
      </c>
      <c r="M586">
        <v>193.34628971060101</v>
      </c>
      <c r="N586">
        <v>165.725391180515</v>
      </c>
      <c r="O586">
        <v>145.00971728295099</v>
      </c>
      <c r="P586">
        <v>128.89752647373399</v>
      </c>
      <c r="Q586">
        <v>116.00777382635999</v>
      </c>
      <c r="R586">
        <v>58.003886913180402</v>
      </c>
      <c r="S586">
        <v>38.669257942120197</v>
      </c>
      <c r="T586">
        <v>29.001943456590201</v>
      </c>
      <c r="U586">
        <v>23.2015547652721</v>
      </c>
      <c r="V586">
        <v>19.334628971060098</v>
      </c>
      <c r="W586">
        <v>16.572539118051498</v>
      </c>
      <c r="X586">
        <v>14.500971728295101</v>
      </c>
      <c r="Y586">
        <v>12.889752647373401</v>
      </c>
      <c r="Z586">
        <v>11.600777382636</v>
      </c>
      <c r="AA586">
        <v>5.80038869131804</v>
      </c>
      <c r="AB586">
        <v>3.8669257942120199</v>
      </c>
      <c r="AC586">
        <v>2.90019434565902</v>
      </c>
      <c r="AD586">
        <v>2.3201554765272099</v>
      </c>
      <c r="AE586">
        <v>1.9334628971060099</v>
      </c>
      <c r="AF586">
        <v>1.6572539118051499</v>
      </c>
      <c r="AG586">
        <v>1.45009717282951</v>
      </c>
      <c r="AH586">
        <v>1.28897526473734</v>
      </c>
      <c r="AI586">
        <v>1.1600777382636001</v>
      </c>
    </row>
    <row r="587" spans="1:35">
      <c r="A587">
        <v>0.06</v>
      </c>
      <c r="B587">
        <v>2.5</v>
      </c>
      <c r="C587">
        <v>1446.0690366501699</v>
      </c>
      <c r="D587">
        <v>1205.0575305418099</v>
      </c>
      <c r="E587">
        <v>1032.90645475012</v>
      </c>
      <c r="F587">
        <v>903.79314790635897</v>
      </c>
      <c r="G587">
        <v>803.37168702787505</v>
      </c>
      <c r="H587">
        <v>723.03451832508699</v>
      </c>
      <c r="I587">
        <v>361.51725916254298</v>
      </c>
      <c r="J587">
        <v>241.011506108362</v>
      </c>
      <c r="K587">
        <v>180.75862958127101</v>
      </c>
      <c r="L587">
        <v>144.606903665017</v>
      </c>
      <c r="M587">
        <v>120.505753054181</v>
      </c>
      <c r="N587">
        <v>103.290645475012</v>
      </c>
      <c r="O587">
        <v>90.379314790635902</v>
      </c>
      <c r="P587">
        <v>80.337168702787494</v>
      </c>
      <c r="Q587">
        <v>72.303451832508699</v>
      </c>
      <c r="R587">
        <v>36.1517259162543</v>
      </c>
      <c r="S587">
        <v>24.1011506108362</v>
      </c>
      <c r="T587">
        <v>18.0758629581271</v>
      </c>
      <c r="U587">
        <v>14.4606903665017</v>
      </c>
      <c r="V587">
        <v>12.0505753054181</v>
      </c>
      <c r="W587">
        <v>10.329064547501201</v>
      </c>
      <c r="X587">
        <v>9.0379314790635892</v>
      </c>
      <c r="Y587">
        <v>8.0337168702787505</v>
      </c>
      <c r="Z587">
        <v>7.2303451832508703</v>
      </c>
      <c r="AA587">
        <v>3.6151725916254298</v>
      </c>
      <c r="AB587">
        <v>2.4101150610836202</v>
      </c>
      <c r="AC587">
        <v>1.80758629581271</v>
      </c>
      <c r="AD587">
        <v>1.4460690366501701</v>
      </c>
      <c r="AE587">
        <v>1.2050575305418101</v>
      </c>
      <c r="AF587">
        <v>1.0329064547501201</v>
      </c>
      <c r="AG587">
        <v>0.90379314790635901</v>
      </c>
      <c r="AH587">
        <v>0.80337168702787498</v>
      </c>
      <c r="AI587">
        <v>0.72303451832508703</v>
      </c>
    </row>
    <row r="588" spans="1:35">
      <c r="A588">
        <v>0.06</v>
      </c>
      <c r="B588">
        <v>2.75</v>
      </c>
      <c r="C588">
        <v>747.96827738016805</v>
      </c>
      <c r="D588">
        <v>623.30689781680599</v>
      </c>
      <c r="E588">
        <v>534.26305527154796</v>
      </c>
      <c r="F588">
        <v>467.480173362605</v>
      </c>
      <c r="G588">
        <v>415.53793187787102</v>
      </c>
      <c r="H588">
        <v>373.98413869008402</v>
      </c>
      <c r="I588">
        <v>186.99206934504201</v>
      </c>
      <c r="J588">
        <v>124.661379563361</v>
      </c>
      <c r="K588">
        <v>93.496034672521006</v>
      </c>
      <c r="L588">
        <v>74.796827738016802</v>
      </c>
      <c r="M588">
        <v>62.330689781680597</v>
      </c>
      <c r="N588">
        <v>53.426305527154803</v>
      </c>
      <c r="O588">
        <v>46.748017336260503</v>
      </c>
      <c r="P588">
        <v>41.5537931877871</v>
      </c>
      <c r="Q588">
        <v>37.398413869008401</v>
      </c>
      <c r="R588">
        <v>18.6992069345042</v>
      </c>
      <c r="S588">
        <v>12.4661379563361</v>
      </c>
      <c r="T588">
        <v>9.3496034672521002</v>
      </c>
      <c r="U588">
        <v>7.47968277380168</v>
      </c>
      <c r="V588">
        <v>6.2330689781680597</v>
      </c>
      <c r="W588">
        <v>5.3426305527154803</v>
      </c>
      <c r="X588">
        <v>4.6748017336260501</v>
      </c>
      <c r="Y588">
        <v>4.15537931877871</v>
      </c>
      <c r="Z588">
        <v>3.73984138690084</v>
      </c>
      <c r="AA588">
        <v>1.86992069345042</v>
      </c>
      <c r="AB588">
        <v>1.2466137956336101</v>
      </c>
      <c r="AC588">
        <v>0.93496034672521</v>
      </c>
      <c r="AD588">
        <v>0.74796827738016802</v>
      </c>
      <c r="AE588">
        <v>0.62330689781680604</v>
      </c>
      <c r="AF588">
        <v>0.53426305527154805</v>
      </c>
      <c r="AG588">
        <v>0.467480173362605</v>
      </c>
      <c r="AH588">
        <v>0.41553793187787103</v>
      </c>
      <c r="AI588">
        <v>0.37398413869008401</v>
      </c>
    </row>
    <row r="589" spans="1:35">
      <c r="A589">
        <v>0.06</v>
      </c>
      <c r="B589">
        <v>3</v>
      </c>
      <c r="C589">
        <v>484.57451563650301</v>
      </c>
      <c r="D589">
        <v>403.81209636375303</v>
      </c>
      <c r="E589">
        <v>346.12465402607398</v>
      </c>
      <c r="F589">
        <v>302.85907227281399</v>
      </c>
      <c r="G589">
        <v>269.20806424250202</v>
      </c>
      <c r="H589">
        <v>242.28725781825099</v>
      </c>
      <c r="I589">
        <v>121.143628909125</v>
      </c>
      <c r="J589">
        <v>80.762419272750606</v>
      </c>
      <c r="K589">
        <v>60.571814454562897</v>
      </c>
      <c r="L589">
        <v>48.457451563650302</v>
      </c>
      <c r="M589">
        <v>40.381209636375303</v>
      </c>
      <c r="N589">
        <v>34.612465402607398</v>
      </c>
      <c r="O589">
        <v>30.285907227281399</v>
      </c>
      <c r="P589">
        <v>26.920806424250198</v>
      </c>
      <c r="Q589">
        <v>24.228725781825101</v>
      </c>
      <c r="R589">
        <v>12.114362890912499</v>
      </c>
      <c r="S589">
        <v>8.0762419272750599</v>
      </c>
      <c r="T589">
        <v>6.0571814454562896</v>
      </c>
      <c r="U589">
        <v>4.8457451563650302</v>
      </c>
      <c r="V589">
        <v>4.0381209636375299</v>
      </c>
      <c r="W589">
        <v>3.4612465402607402</v>
      </c>
      <c r="X589">
        <v>3.0285907227281399</v>
      </c>
      <c r="Y589">
        <v>2.6920806424250201</v>
      </c>
      <c r="Z589">
        <v>2.4228725781825098</v>
      </c>
      <c r="AA589">
        <v>1.21143628909125</v>
      </c>
      <c r="AB589">
        <v>0.80762419272750596</v>
      </c>
      <c r="AC589">
        <v>0.605718144545629</v>
      </c>
      <c r="AD589">
        <v>0.484574515636503</v>
      </c>
      <c r="AE589">
        <v>0.40381209636375298</v>
      </c>
      <c r="AF589">
        <v>0.34612465402607401</v>
      </c>
      <c r="AG589">
        <v>0.302859072272814</v>
      </c>
      <c r="AH589">
        <v>0.26920806424250199</v>
      </c>
      <c r="AI589">
        <v>0.242287257818251</v>
      </c>
    </row>
    <row r="590" spans="1:35">
      <c r="A590">
        <v>0.06</v>
      </c>
      <c r="B590">
        <v>3.25</v>
      </c>
      <c r="C590">
        <v>387.97911697984802</v>
      </c>
      <c r="D590">
        <v>323.31593081654</v>
      </c>
      <c r="E590">
        <v>277.12794069989098</v>
      </c>
      <c r="F590">
        <v>242.486948112405</v>
      </c>
      <c r="G590">
        <v>215.54395387769301</v>
      </c>
      <c r="H590">
        <v>193.98955848992401</v>
      </c>
      <c r="I590">
        <v>96.994779244962004</v>
      </c>
      <c r="J590">
        <v>64.663186163307998</v>
      </c>
      <c r="K590">
        <v>48.497389622481002</v>
      </c>
      <c r="L590">
        <v>38.797911697984802</v>
      </c>
      <c r="M590">
        <v>32.331593081653999</v>
      </c>
      <c r="N590">
        <v>27.712794069989101</v>
      </c>
      <c r="O590">
        <v>24.248694811240501</v>
      </c>
      <c r="P590">
        <v>21.554395387769301</v>
      </c>
      <c r="Q590">
        <v>19.398955848992401</v>
      </c>
      <c r="R590">
        <v>9.6994779244962093</v>
      </c>
      <c r="S590">
        <v>6.4663186163308</v>
      </c>
      <c r="T590">
        <v>4.8497389622481002</v>
      </c>
      <c r="U590">
        <v>3.8797911697984802</v>
      </c>
      <c r="V590">
        <v>3.2331593081654</v>
      </c>
      <c r="W590">
        <v>2.77127940699891</v>
      </c>
      <c r="X590">
        <v>2.4248694811240501</v>
      </c>
      <c r="Y590">
        <v>2.1554395387769301</v>
      </c>
      <c r="Z590">
        <v>1.9398955848992401</v>
      </c>
      <c r="AA590">
        <v>0.96994779244962004</v>
      </c>
      <c r="AB590">
        <v>0.64663186163307995</v>
      </c>
      <c r="AC590">
        <v>0.48497389622481002</v>
      </c>
      <c r="AD590">
        <v>0.38797911697984799</v>
      </c>
      <c r="AE590">
        <v>0.32331593081653998</v>
      </c>
      <c r="AF590">
        <v>0.277127940699891</v>
      </c>
      <c r="AG590">
        <v>0.24248694811240501</v>
      </c>
      <c r="AH590">
        <v>0.21554395387769301</v>
      </c>
      <c r="AI590">
        <v>0.193989558489924</v>
      </c>
    </row>
    <row r="591" spans="1:35">
      <c r="A591">
        <v>0.06</v>
      </c>
      <c r="B591">
        <v>3.5</v>
      </c>
      <c r="C591">
        <v>414.02335202266102</v>
      </c>
      <c r="D591">
        <v>345.01946001888399</v>
      </c>
      <c r="E591">
        <v>295.73096573047201</v>
      </c>
      <c r="F591">
        <v>258.76459501416298</v>
      </c>
      <c r="G591">
        <v>230.012973345923</v>
      </c>
      <c r="H591">
        <v>207.01167601133</v>
      </c>
      <c r="I591">
        <v>103.505838005665</v>
      </c>
      <c r="J591">
        <v>69.003892003776897</v>
      </c>
      <c r="K591">
        <v>51.752919002832698</v>
      </c>
      <c r="L591">
        <v>41.402335202266102</v>
      </c>
      <c r="M591">
        <v>34.501946001888399</v>
      </c>
      <c r="N591">
        <v>29.573096573047199</v>
      </c>
      <c r="O591">
        <v>25.876459501416299</v>
      </c>
      <c r="P591">
        <v>23.001297334592302</v>
      </c>
      <c r="Q591">
        <v>20.701167601133001</v>
      </c>
      <c r="R591">
        <v>10.350583800566501</v>
      </c>
      <c r="S591">
        <v>6.9003892003776901</v>
      </c>
      <c r="T591">
        <v>5.1752919002832698</v>
      </c>
      <c r="U591">
        <v>4.1402335202266096</v>
      </c>
      <c r="V591">
        <v>3.4501946001888402</v>
      </c>
      <c r="W591">
        <v>2.95730965730472</v>
      </c>
      <c r="X591">
        <v>2.58764595014163</v>
      </c>
      <c r="Y591">
        <v>2.3001297334592299</v>
      </c>
      <c r="Z591">
        <v>2.0701167601132999</v>
      </c>
      <c r="AA591">
        <v>1.03505838005665</v>
      </c>
      <c r="AB591">
        <v>0.69003892003776901</v>
      </c>
      <c r="AC591">
        <v>0.51752919002832698</v>
      </c>
      <c r="AD591">
        <v>0.414023352022661</v>
      </c>
      <c r="AE591">
        <v>0.34501946001888401</v>
      </c>
      <c r="AF591">
        <v>0.29573096573047197</v>
      </c>
      <c r="AG591">
        <v>0.25876459501416299</v>
      </c>
      <c r="AH591">
        <v>0.23001297334592299</v>
      </c>
      <c r="AI591">
        <v>0.20701167601133</v>
      </c>
    </row>
    <row r="592" spans="1:35">
      <c r="A592">
        <v>0.06</v>
      </c>
      <c r="B592">
        <v>3.75</v>
      </c>
      <c r="C592">
        <v>439.27630223150101</v>
      </c>
      <c r="D592">
        <v>366.063585192917</v>
      </c>
      <c r="E592">
        <v>313.768787308215</v>
      </c>
      <c r="F592">
        <v>274.54768889468801</v>
      </c>
      <c r="G592">
        <v>244.042390128611</v>
      </c>
      <c r="H592">
        <v>219.63815111574999</v>
      </c>
      <c r="I592">
        <v>109.819075557875</v>
      </c>
      <c r="J592">
        <v>73.212717038583506</v>
      </c>
      <c r="K592">
        <v>54.909537778937597</v>
      </c>
      <c r="L592">
        <v>43.927630223150103</v>
      </c>
      <c r="M592">
        <v>36.606358519291703</v>
      </c>
      <c r="N592">
        <v>31.376878730821499</v>
      </c>
      <c r="O592">
        <v>27.454768889468799</v>
      </c>
      <c r="P592">
        <v>24.404239012861101</v>
      </c>
      <c r="Q592">
        <v>21.963815111574998</v>
      </c>
      <c r="R592">
        <v>10.981907555787499</v>
      </c>
      <c r="S592">
        <v>7.3212717038583497</v>
      </c>
      <c r="T592">
        <v>5.4909537778937603</v>
      </c>
      <c r="U592">
        <v>4.3927630223150098</v>
      </c>
      <c r="V592">
        <v>3.66063585192917</v>
      </c>
      <c r="W592">
        <v>3.1376878730821498</v>
      </c>
      <c r="X592">
        <v>2.7454768889468801</v>
      </c>
      <c r="Y592">
        <v>2.4404239012861102</v>
      </c>
      <c r="Z592">
        <v>2.1963815111575</v>
      </c>
      <c r="AA592">
        <v>1.09819075557875</v>
      </c>
      <c r="AB592">
        <v>0.73212717038583497</v>
      </c>
      <c r="AC592">
        <v>0.549095377789376</v>
      </c>
      <c r="AD592">
        <v>0.43927630223150099</v>
      </c>
      <c r="AE592">
        <v>0.36606358519291698</v>
      </c>
      <c r="AF592">
        <v>0.313768787308215</v>
      </c>
      <c r="AG592">
        <v>0.274547688894688</v>
      </c>
      <c r="AH592">
        <v>0.24404239012861101</v>
      </c>
      <c r="AI592">
        <v>0.21963815111575</v>
      </c>
    </row>
    <row r="593" spans="1:35">
      <c r="A593">
        <v>0.06</v>
      </c>
      <c r="B593">
        <v>4</v>
      </c>
      <c r="C593">
        <v>423.179281008087</v>
      </c>
      <c r="D593">
        <v>352.64940084007202</v>
      </c>
      <c r="E593">
        <v>302.27091500577598</v>
      </c>
      <c r="F593">
        <v>264.487050630054</v>
      </c>
      <c r="G593">
        <v>235.099600560048</v>
      </c>
      <c r="H593">
        <v>211.58964050404299</v>
      </c>
      <c r="I593">
        <v>105.794820252021</v>
      </c>
      <c r="J593">
        <v>70.5298801680145</v>
      </c>
      <c r="K593">
        <v>52.897410126010897</v>
      </c>
      <c r="L593">
        <v>42.3179281008087</v>
      </c>
      <c r="M593">
        <v>35.2649400840072</v>
      </c>
      <c r="N593">
        <v>30.2270915005776</v>
      </c>
      <c r="O593">
        <v>26.448705063005399</v>
      </c>
      <c r="P593">
        <v>23.5099600560048</v>
      </c>
      <c r="Q593">
        <v>21.1589640504043</v>
      </c>
      <c r="R593">
        <v>10.5794820252021</v>
      </c>
      <c r="S593">
        <v>7.05298801680145</v>
      </c>
      <c r="T593">
        <v>5.2897410126010902</v>
      </c>
      <c r="U593">
        <v>4.2317928100808704</v>
      </c>
      <c r="V593">
        <v>3.5264940084007201</v>
      </c>
      <c r="W593">
        <v>3.0227091500577599</v>
      </c>
      <c r="X593">
        <v>2.6448705063005402</v>
      </c>
      <c r="Y593">
        <v>2.3509960056004799</v>
      </c>
      <c r="Z593">
        <v>2.1158964050404299</v>
      </c>
      <c r="AA593">
        <v>1.05794820252021</v>
      </c>
      <c r="AB593">
        <v>0.70529880168014503</v>
      </c>
      <c r="AC593">
        <v>0.52897410126010902</v>
      </c>
      <c r="AD593">
        <v>0.42317928100808699</v>
      </c>
      <c r="AE593">
        <v>0.35264940084007201</v>
      </c>
      <c r="AF593">
        <v>0.30227091500577602</v>
      </c>
      <c r="AG593">
        <v>0.26448705063005401</v>
      </c>
      <c r="AH593">
        <v>0.235099600560048</v>
      </c>
      <c r="AI593">
        <v>0.211589640504043</v>
      </c>
    </row>
    <row r="594" spans="1:35">
      <c r="A594">
        <v>0.06</v>
      </c>
      <c r="B594">
        <v>4.25</v>
      </c>
      <c r="C594">
        <v>445.60927315505597</v>
      </c>
      <c r="D594">
        <v>371.34106096254698</v>
      </c>
      <c r="E594">
        <v>318.29233796789703</v>
      </c>
      <c r="F594">
        <v>278.50579572190998</v>
      </c>
      <c r="G594">
        <v>247.56070730836399</v>
      </c>
      <c r="H594">
        <v>222.80463657752799</v>
      </c>
      <c r="I594">
        <v>111.40231828876399</v>
      </c>
      <c r="J594">
        <v>74.268212192509395</v>
      </c>
      <c r="K594">
        <v>55.701159144381997</v>
      </c>
      <c r="L594">
        <v>44.560927315505602</v>
      </c>
      <c r="M594">
        <v>37.134106096254698</v>
      </c>
      <c r="N594">
        <v>31.829233796789701</v>
      </c>
      <c r="O594">
        <v>27.850579572190998</v>
      </c>
      <c r="P594">
        <v>24.756070730836399</v>
      </c>
      <c r="Q594">
        <v>22.280463657752801</v>
      </c>
      <c r="R594">
        <v>11.1402318288764</v>
      </c>
      <c r="S594">
        <v>7.4268212192509404</v>
      </c>
      <c r="T594">
        <v>5.5701159144382002</v>
      </c>
      <c r="U594">
        <v>4.4560927315505596</v>
      </c>
      <c r="V594">
        <v>3.7134106096254702</v>
      </c>
      <c r="W594">
        <v>3.1829233796789702</v>
      </c>
      <c r="X594">
        <v>2.7850579572191001</v>
      </c>
      <c r="Y594">
        <v>2.4756070730836401</v>
      </c>
      <c r="Z594">
        <v>2.2280463657752798</v>
      </c>
      <c r="AA594">
        <v>1.1140231828876399</v>
      </c>
      <c r="AB594">
        <v>0.74268212192509397</v>
      </c>
      <c r="AC594">
        <v>0.55701159144381995</v>
      </c>
      <c r="AD594">
        <v>0.445609273155056</v>
      </c>
      <c r="AE594">
        <v>0.37134106096254699</v>
      </c>
      <c r="AF594">
        <v>0.31829233796789702</v>
      </c>
      <c r="AG594">
        <v>0.27850579572190998</v>
      </c>
      <c r="AH594">
        <v>0.24756070730836399</v>
      </c>
      <c r="AI594">
        <v>0.222804636577528</v>
      </c>
    </row>
    <row r="595" spans="1:35">
      <c r="A595">
        <v>0.06</v>
      </c>
      <c r="B595">
        <v>4.5</v>
      </c>
      <c r="C595">
        <v>527.26956968121897</v>
      </c>
      <c r="D595">
        <v>439.39130806768298</v>
      </c>
      <c r="E595">
        <v>376.62112120087102</v>
      </c>
      <c r="F595">
        <v>329.54348105076201</v>
      </c>
      <c r="G595">
        <v>292.92753871178797</v>
      </c>
      <c r="H595">
        <v>263.63478484060897</v>
      </c>
      <c r="I595">
        <v>131.817392420304</v>
      </c>
      <c r="J595">
        <v>87.878261613536594</v>
      </c>
      <c r="K595">
        <v>65.908696210152399</v>
      </c>
      <c r="L595">
        <v>52.726956968121897</v>
      </c>
      <c r="M595">
        <v>43.939130806768297</v>
      </c>
      <c r="N595">
        <v>37.662112120087102</v>
      </c>
      <c r="O595">
        <v>32.9543481050762</v>
      </c>
      <c r="P595">
        <v>29.2927538711788</v>
      </c>
      <c r="Q595">
        <v>26.363478484060899</v>
      </c>
      <c r="R595">
        <v>13.1817392420304</v>
      </c>
      <c r="S595">
        <v>8.7878261613536601</v>
      </c>
      <c r="T595">
        <v>6.5908696210152398</v>
      </c>
      <c r="U595">
        <v>5.2726956968121899</v>
      </c>
      <c r="V595">
        <v>4.3939130806768301</v>
      </c>
      <c r="W595">
        <v>3.7662112120087099</v>
      </c>
      <c r="X595">
        <v>3.2954348105076199</v>
      </c>
      <c r="Y595">
        <v>2.92927538711788</v>
      </c>
      <c r="Z595">
        <v>2.63634784840609</v>
      </c>
      <c r="AA595">
        <v>1.3181739242030399</v>
      </c>
      <c r="AB595">
        <v>0.87878261613536601</v>
      </c>
      <c r="AC595">
        <v>0.65908696210152395</v>
      </c>
      <c r="AD595">
        <v>0.52726956968121896</v>
      </c>
      <c r="AE595">
        <v>0.43939130806768301</v>
      </c>
      <c r="AF595">
        <v>0.37662112120087099</v>
      </c>
      <c r="AG595">
        <v>0.32954348105076198</v>
      </c>
      <c r="AH595">
        <v>0.292927538711788</v>
      </c>
      <c r="AI595">
        <v>0.26363478484060898</v>
      </c>
    </row>
    <row r="596" spans="1:35">
      <c r="A596">
        <v>0.06</v>
      </c>
      <c r="B596">
        <v>4.75</v>
      </c>
      <c r="C596">
        <v>456.42196286166597</v>
      </c>
      <c r="D596">
        <v>380.35163571805498</v>
      </c>
      <c r="E596">
        <v>326.015687758333</v>
      </c>
      <c r="F596">
        <v>285.26372678854102</v>
      </c>
      <c r="G596">
        <v>253.56775714537</v>
      </c>
      <c r="H596">
        <v>228.21098143083299</v>
      </c>
      <c r="I596">
        <v>114.105490715416</v>
      </c>
      <c r="J596">
        <v>76.070327143610996</v>
      </c>
      <c r="K596">
        <v>57.052745357708197</v>
      </c>
      <c r="L596">
        <v>45.642196286166602</v>
      </c>
      <c r="M596">
        <v>38.035163571805498</v>
      </c>
      <c r="N596">
        <v>32.601568775833201</v>
      </c>
      <c r="O596">
        <v>28.526372678854099</v>
      </c>
      <c r="P596">
        <v>25.356775714537001</v>
      </c>
      <c r="Q596">
        <v>22.821098143083301</v>
      </c>
      <c r="R596">
        <v>11.410549071541601</v>
      </c>
      <c r="S596">
        <v>7.6070327143611003</v>
      </c>
      <c r="T596">
        <v>5.7052745357708199</v>
      </c>
      <c r="U596">
        <v>4.5642196286166596</v>
      </c>
      <c r="V596">
        <v>3.8035163571805501</v>
      </c>
      <c r="W596">
        <v>3.2601568775833201</v>
      </c>
      <c r="X596">
        <v>2.8526372678854099</v>
      </c>
      <c r="Y596">
        <v>2.5356775714537001</v>
      </c>
      <c r="Z596">
        <v>2.2821098143083298</v>
      </c>
      <c r="AA596">
        <v>1.14105490715416</v>
      </c>
      <c r="AB596">
        <v>0.76070327143610905</v>
      </c>
      <c r="AC596">
        <v>0.57052745357708201</v>
      </c>
      <c r="AD596">
        <v>0.45642196286166598</v>
      </c>
      <c r="AE596">
        <v>0.38035163571805403</v>
      </c>
      <c r="AF596">
        <v>0.32601568775833201</v>
      </c>
      <c r="AG596">
        <v>0.28526372678854101</v>
      </c>
      <c r="AH596">
        <v>0.25356775714537</v>
      </c>
      <c r="AI596">
        <v>0.22821098143083299</v>
      </c>
    </row>
    <row r="597" spans="1:35">
      <c r="A597">
        <v>0.06</v>
      </c>
      <c r="B597">
        <v>5</v>
      </c>
      <c r="C597">
        <v>302.48300707355298</v>
      </c>
      <c r="D597">
        <v>252.06917256129401</v>
      </c>
      <c r="E597">
        <v>216.05929076682301</v>
      </c>
      <c r="F597">
        <v>189.05187942097001</v>
      </c>
      <c r="G597">
        <v>168.04611504086299</v>
      </c>
      <c r="H597">
        <v>151.24150353677601</v>
      </c>
      <c r="I597">
        <v>75.620751768388402</v>
      </c>
      <c r="J597">
        <v>50.413834512258902</v>
      </c>
      <c r="K597">
        <v>37.810375884194102</v>
      </c>
      <c r="L597">
        <v>30.248300707355298</v>
      </c>
      <c r="M597">
        <v>25.206917256129401</v>
      </c>
      <c r="N597">
        <v>21.605929076682401</v>
      </c>
      <c r="O597">
        <v>18.905187942097001</v>
      </c>
      <c r="P597">
        <v>16.804611504086299</v>
      </c>
      <c r="Q597">
        <v>15.124150353677599</v>
      </c>
      <c r="R597">
        <v>7.5620751768388299</v>
      </c>
      <c r="S597">
        <v>5.0413834512258902</v>
      </c>
      <c r="T597">
        <v>3.7810375884194101</v>
      </c>
      <c r="U597">
        <v>3.02483007073553</v>
      </c>
      <c r="V597">
        <v>2.5206917256129402</v>
      </c>
      <c r="W597">
        <v>2.1605929076682302</v>
      </c>
      <c r="X597">
        <v>1.8905187942096999</v>
      </c>
      <c r="Y597">
        <v>1.68046115040863</v>
      </c>
      <c r="Z597">
        <v>1.5124150353677599</v>
      </c>
      <c r="AA597">
        <v>0.75620751768388395</v>
      </c>
      <c r="AB597">
        <v>0.50413834512258904</v>
      </c>
      <c r="AC597">
        <v>0.37810375884194197</v>
      </c>
      <c r="AD597">
        <v>0.30248300707355302</v>
      </c>
      <c r="AE597">
        <v>0.25206917256129402</v>
      </c>
      <c r="AF597">
        <v>0.21605929076682401</v>
      </c>
      <c r="AG597">
        <v>0.18905187942097099</v>
      </c>
      <c r="AH597">
        <v>0.168046115040863</v>
      </c>
      <c r="AI597">
        <v>0.15124150353677601</v>
      </c>
    </row>
    <row r="598" spans="1:35">
      <c r="A598">
        <v>0.06</v>
      </c>
      <c r="B598">
        <v>5.5</v>
      </c>
      <c r="C598">
        <v>250.92007721762201</v>
      </c>
      <c r="D598">
        <v>209.10006434801801</v>
      </c>
      <c r="E598">
        <v>179.22862658401499</v>
      </c>
      <c r="F598">
        <v>156.82504826101299</v>
      </c>
      <c r="G598">
        <v>139.40004289867801</v>
      </c>
      <c r="H598">
        <v>125.460038608811</v>
      </c>
      <c r="I598">
        <v>62.730019304405502</v>
      </c>
      <c r="J598">
        <v>41.820012869603602</v>
      </c>
      <c r="K598">
        <v>31.365009652202701</v>
      </c>
      <c r="L598">
        <v>25.092007721762201</v>
      </c>
      <c r="M598">
        <v>20.910006434801801</v>
      </c>
      <c r="N598">
        <v>17.922862658401499</v>
      </c>
      <c r="O598">
        <v>15.682504826101299</v>
      </c>
      <c r="P598">
        <v>13.940004289867799</v>
      </c>
      <c r="Q598">
        <v>12.5460038608811</v>
      </c>
      <c r="R598">
        <v>6.2730019304405404</v>
      </c>
      <c r="S598">
        <v>4.18200128696036</v>
      </c>
      <c r="T598">
        <v>3.1365009652202702</v>
      </c>
      <c r="U598">
        <v>2.5092007721762202</v>
      </c>
      <c r="V598">
        <v>2.09100064348018</v>
      </c>
      <c r="W598">
        <v>1.7922862658401499</v>
      </c>
      <c r="X598">
        <v>1.56825048261013</v>
      </c>
      <c r="Y598">
        <v>1.39400042898678</v>
      </c>
      <c r="Z598">
        <v>1.2546003860881101</v>
      </c>
      <c r="AA598">
        <v>0.62730019304405504</v>
      </c>
      <c r="AB598">
        <v>0.41820012869603601</v>
      </c>
      <c r="AC598">
        <v>0.31365009652202702</v>
      </c>
      <c r="AD598">
        <v>0.250920077217621</v>
      </c>
      <c r="AE598">
        <v>0.20910006434801801</v>
      </c>
      <c r="AF598">
        <v>0.17922862658401501</v>
      </c>
      <c r="AG598">
        <v>0.15682504826101301</v>
      </c>
      <c r="AH598">
        <v>0.13940004289867799</v>
      </c>
      <c r="AI598">
        <v>0.12546003860881</v>
      </c>
    </row>
    <row r="599" spans="1:35">
      <c r="A599">
        <v>0.06</v>
      </c>
      <c r="B599">
        <v>6</v>
      </c>
      <c r="C599">
        <v>201.22534201208899</v>
      </c>
      <c r="D599">
        <v>167.68778501007401</v>
      </c>
      <c r="E599">
        <v>143.73238715149199</v>
      </c>
      <c r="F599">
        <v>125.765838757555</v>
      </c>
      <c r="G599">
        <v>111.79185667338299</v>
      </c>
      <c r="H599">
        <v>100.612671006044</v>
      </c>
      <c r="I599">
        <v>50.306335503022297</v>
      </c>
      <c r="J599">
        <v>33.5375570020149</v>
      </c>
      <c r="K599">
        <v>25.153167751511099</v>
      </c>
      <c r="L599">
        <v>20.1225342012089</v>
      </c>
      <c r="M599">
        <v>16.7687785010074</v>
      </c>
      <c r="N599">
        <v>14.373238715149199</v>
      </c>
      <c r="O599">
        <v>12.5765838757555</v>
      </c>
      <c r="P599">
        <v>11.179185667338301</v>
      </c>
      <c r="Q599">
        <v>10.0612671006044</v>
      </c>
      <c r="R599">
        <v>5.0306335503022304</v>
      </c>
      <c r="S599">
        <v>3.3537557002014902</v>
      </c>
      <c r="T599">
        <v>2.5153167751511201</v>
      </c>
      <c r="U599">
        <v>2.0122534201208899</v>
      </c>
      <c r="V599">
        <v>1.67687785010074</v>
      </c>
      <c r="W599">
        <v>1.4373238715149199</v>
      </c>
      <c r="X599">
        <v>1.25765838757555</v>
      </c>
      <c r="Y599">
        <v>1.1179185667338301</v>
      </c>
      <c r="Z599">
        <v>1.0061267100604401</v>
      </c>
      <c r="AA599">
        <v>0.50306335503022304</v>
      </c>
      <c r="AB599">
        <v>0.33537557002014901</v>
      </c>
      <c r="AC599">
        <v>0.25153167751511202</v>
      </c>
      <c r="AD599">
        <v>0.201225342012089</v>
      </c>
      <c r="AE599">
        <v>0.167687785010074</v>
      </c>
      <c r="AF599">
        <v>0.143732387151492</v>
      </c>
      <c r="AG599">
        <v>0.12576583875755501</v>
      </c>
      <c r="AH599">
        <v>0.111791856673383</v>
      </c>
      <c r="AI599">
        <v>0.100612671006044</v>
      </c>
    </row>
    <row r="600" spans="1:35">
      <c r="A600">
        <v>0.06</v>
      </c>
      <c r="B600">
        <v>6.5</v>
      </c>
      <c r="C600">
        <v>218.31103864229701</v>
      </c>
      <c r="D600">
        <v>181.925865535247</v>
      </c>
      <c r="E600">
        <v>155.93645617306899</v>
      </c>
      <c r="F600">
        <v>136.44439915143499</v>
      </c>
      <c r="G600">
        <v>121.283910356831</v>
      </c>
      <c r="H600">
        <v>109.15551932114801</v>
      </c>
      <c r="I600">
        <v>54.577759660574301</v>
      </c>
      <c r="J600">
        <v>36.385173107049503</v>
      </c>
      <c r="K600">
        <v>27.288879830287101</v>
      </c>
      <c r="L600">
        <v>21.8311038642297</v>
      </c>
      <c r="M600">
        <v>18.192586553524698</v>
      </c>
      <c r="N600">
        <v>15.593645617306899</v>
      </c>
      <c r="O600">
        <v>13.644439915143501</v>
      </c>
      <c r="P600">
        <v>12.1283910356831</v>
      </c>
      <c r="Q600">
        <v>10.9155519321148</v>
      </c>
      <c r="R600">
        <v>5.4577759660574303</v>
      </c>
      <c r="S600">
        <v>3.63851731070495</v>
      </c>
      <c r="T600">
        <v>2.7288879830287098</v>
      </c>
      <c r="U600">
        <v>2.1831103864229702</v>
      </c>
      <c r="V600">
        <v>1.8192586553524701</v>
      </c>
      <c r="W600">
        <v>1.5593645617306899</v>
      </c>
      <c r="X600">
        <v>1.36444399151435</v>
      </c>
      <c r="Y600">
        <v>1.2128391035683099</v>
      </c>
      <c r="Z600">
        <v>1.09155519321148</v>
      </c>
      <c r="AA600">
        <v>0.54577759660574299</v>
      </c>
      <c r="AB600">
        <v>0.36385173107049501</v>
      </c>
      <c r="AC600">
        <v>0.27288879830287099</v>
      </c>
      <c r="AD600">
        <v>0.21831103864229701</v>
      </c>
      <c r="AE600">
        <v>0.18192586553524701</v>
      </c>
      <c r="AF600">
        <v>0.155936456173069</v>
      </c>
      <c r="AG600">
        <v>0.136444399151435</v>
      </c>
      <c r="AH600">
        <v>0.121283910356831</v>
      </c>
      <c r="AI600">
        <v>0.109155519321148</v>
      </c>
    </row>
    <row r="601" spans="1:35">
      <c r="A601">
        <v>0.06</v>
      </c>
      <c r="B601">
        <v>7</v>
      </c>
      <c r="C601">
        <v>202.39524092490899</v>
      </c>
      <c r="D601">
        <v>168.66270077075799</v>
      </c>
      <c r="E601">
        <v>144.568029232078</v>
      </c>
      <c r="F601">
        <v>126.497025578068</v>
      </c>
      <c r="G601">
        <v>112.441800513838</v>
      </c>
      <c r="H601">
        <v>101.197620462454</v>
      </c>
      <c r="I601">
        <v>50.598810231227397</v>
      </c>
      <c r="J601">
        <v>33.7325401541516</v>
      </c>
      <c r="K601">
        <v>25.299405115613698</v>
      </c>
      <c r="L601">
        <v>20.2395240924909</v>
      </c>
      <c r="M601">
        <v>16.8662700770758</v>
      </c>
      <c r="N601">
        <v>14.4568029232078</v>
      </c>
      <c r="O601">
        <v>12.649702557806799</v>
      </c>
      <c r="P601">
        <v>11.2441800513838</v>
      </c>
      <c r="Q601">
        <v>10.1197620462454</v>
      </c>
      <c r="R601">
        <v>5.05988102312274</v>
      </c>
      <c r="S601">
        <v>3.37325401541516</v>
      </c>
      <c r="T601">
        <v>2.52994051156137</v>
      </c>
      <c r="U601">
        <v>2.0239524092490901</v>
      </c>
      <c r="V601">
        <v>1.68662700770758</v>
      </c>
      <c r="W601">
        <v>1.4456802923207801</v>
      </c>
      <c r="X601">
        <v>1.2649702557806799</v>
      </c>
      <c r="Y601">
        <v>1.1244180051383801</v>
      </c>
      <c r="Z601">
        <v>1.01197620462454</v>
      </c>
      <c r="AA601">
        <v>0.50598810231227398</v>
      </c>
      <c r="AB601">
        <v>0.33732540154151602</v>
      </c>
      <c r="AC601">
        <v>0.25299405115613699</v>
      </c>
      <c r="AD601">
        <v>0.20239524092490899</v>
      </c>
      <c r="AE601">
        <v>0.16866270077075801</v>
      </c>
      <c r="AF601">
        <v>0.14456802923207801</v>
      </c>
      <c r="AG601">
        <v>0.126497025578068</v>
      </c>
      <c r="AH601">
        <v>0.11244180051383799</v>
      </c>
      <c r="AI601">
        <v>0.10119762046245399</v>
      </c>
    </row>
    <row r="602" spans="1:35">
      <c r="A602">
        <v>0.06</v>
      </c>
      <c r="B602">
        <v>7.5</v>
      </c>
      <c r="C602">
        <v>135.97448170668801</v>
      </c>
      <c r="D602">
        <v>113.312068088906</v>
      </c>
      <c r="E602">
        <v>97.124629790491397</v>
      </c>
      <c r="F602">
        <v>84.984051066679996</v>
      </c>
      <c r="G602">
        <v>75.541378725937705</v>
      </c>
      <c r="H602">
        <v>67.987240853344005</v>
      </c>
      <c r="I602">
        <v>33.993620426672003</v>
      </c>
      <c r="J602">
        <v>22.662413617781301</v>
      </c>
      <c r="K602">
        <v>16.996810213336001</v>
      </c>
      <c r="L602">
        <v>13.5974481706688</v>
      </c>
      <c r="M602">
        <v>11.331206808890601</v>
      </c>
      <c r="N602">
        <v>9.7124629790491408</v>
      </c>
      <c r="O602">
        <v>8.4984051066680006</v>
      </c>
      <c r="P602">
        <v>7.5541378725937696</v>
      </c>
      <c r="Q602">
        <v>6.7987240853344</v>
      </c>
      <c r="R602">
        <v>3.3993620426672</v>
      </c>
      <c r="S602">
        <v>2.2662413617781301</v>
      </c>
      <c r="T602">
        <v>1.6996810213336</v>
      </c>
      <c r="U602">
        <v>1.35974481706688</v>
      </c>
      <c r="V602">
        <v>1.1331206808890599</v>
      </c>
      <c r="W602">
        <v>0.97124629790491401</v>
      </c>
      <c r="X602">
        <v>0.8498405106668</v>
      </c>
      <c r="Y602">
        <v>0.75541378725937702</v>
      </c>
      <c r="Z602">
        <v>0.67987240853344</v>
      </c>
      <c r="AA602">
        <v>0.33993620426672</v>
      </c>
      <c r="AB602">
        <v>0.22662413617781299</v>
      </c>
      <c r="AC602">
        <v>0.16996810213336</v>
      </c>
      <c r="AD602">
        <v>0.13597448170668799</v>
      </c>
      <c r="AE602">
        <v>0.113312068088906</v>
      </c>
      <c r="AF602">
        <v>9.7124629790491399E-2</v>
      </c>
      <c r="AG602">
        <v>8.498405106668E-2</v>
      </c>
      <c r="AH602">
        <v>7.5541378725937802E-2</v>
      </c>
      <c r="AI602">
        <v>6.7987240853343997E-2</v>
      </c>
    </row>
    <row r="603" spans="1:35">
      <c r="A603">
        <v>0.06</v>
      </c>
      <c r="B603">
        <v>8</v>
      </c>
      <c r="C603">
        <v>100.65381542636101</v>
      </c>
      <c r="D603">
        <v>83.878179521968093</v>
      </c>
      <c r="E603">
        <v>71.895582447401196</v>
      </c>
      <c r="F603">
        <v>62.908634641476098</v>
      </c>
      <c r="G603">
        <v>55.918786347978703</v>
      </c>
      <c r="H603">
        <v>50.326907713180802</v>
      </c>
      <c r="I603">
        <v>25.163453856590401</v>
      </c>
      <c r="J603">
        <v>16.775635904393599</v>
      </c>
      <c r="K603">
        <v>12.5817269282952</v>
      </c>
      <c r="L603">
        <v>10.0653815426361</v>
      </c>
      <c r="M603">
        <v>8.3878179521968104</v>
      </c>
      <c r="N603">
        <v>7.1895582447401196</v>
      </c>
      <c r="O603">
        <v>6.29086346414761</v>
      </c>
      <c r="P603">
        <v>5.5918786347978697</v>
      </c>
      <c r="Q603">
        <v>5.03269077131809</v>
      </c>
      <c r="R603">
        <v>2.5163453856590401</v>
      </c>
      <c r="S603">
        <v>1.67756359043936</v>
      </c>
      <c r="T603">
        <v>1.25817269282952</v>
      </c>
      <c r="U603">
        <v>1.00653815426361</v>
      </c>
      <c r="V603">
        <v>0.83878179521968099</v>
      </c>
      <c r="W603">
        <v>0.71895582447401196</v>
      </c>
      <c r="X603">
        <v>0.62908634641476102</v>
      </c>
      <c r="Y603">
        <v>0.559187863479787</v>
      </c>
      <c r="Z603">
        <v>0.50326907713180802</v>
      </c>
      <c r="AA603">
        <v>0.25163453856590401</v>
      </c>
      <c r="AB603">
        <v>0.16775635904393599</v>
      </c>
      <c r="AC603">
        <v>0.125817269282952</v>
      </c>
      <c r="AD603">
        <v>0.100653815426361</v>
      </c>
      <c r="AE603">
        <v>8.3878179521968105E-2</v>
      </c>
      <c r="AF603">
        <v>7.1895582447401296E-2</v>
      </c>
      <c r="AG603">
        <v>6.2908634641476099E-2</v>
      </c>
      <c r="AH603">
        <v>5.59187863479787E-2</v>
      </c>
      <c r="AI603">
        <v>5.03269077131809E-2</v>
      </c>
    </row>
    <row r="604" spans="1:35">
      <c r="A604">
        <v>0.06</v>
      </c>
      <c r="B604">
        <v>8.5</v>
      </c>
      <c r="C604">
        <v>98.090356897204501</v>
      </c>
      <c r="D604">
        <v>81.741964081003701</v>
      </c>
      <c r="E604">
        <v>70.064540640860301</v>
      </c>
      <c r="F604">
        <v>61.306473060752801</v>
      </c>
      <c r="G604">
        <v>54.494642720669098</v>
      </c>
      <c r="H604">
        <v>49.045178448602201</v>
      </c>
      <c r="I604">
        <v>24.5225892243011</v>
      </c>
      <c r="J604">
        <v>16.3483928162007</v>
      </c>
      <c r="K604">
        <v>12.2612946121505</v>
      </c>
      <c r="L604">
        <v>9.8090356897204494</v>
      </c>
      <c r="M604">
        <v>8.1741964081003697</v>
      </c>
      <c r="N604">
        <v>7.0064540640860304</v>
      </c>
      <c r="O604">
        <v>6.1306473060752804</v>
      </c>
      <c r="P604">
        <v>5.4494642720669102</v>
      </c>
      <c r="Q604">
        <v>4.9045178448602202</v>
      </c>
      <c r="R604">
        <v>2.4522589224301101</v>
      </c>
      <c r="S604">
        <v>1.6348392816200701</v>
      </c>
      <c r="T604">
        <v>1.22612946121505</v>
      </c>
      <c r="U604">
        <v>0.980903568972045</v>
      </c>
      <c r="V604">
        <v>0.81741964081003704</v>
      </c>
      <c r="W604">
        <v>0.70064540640860296</v>
      </c>
      <c r="X604">
        <v>0.61306473060752797</v>
      </c>
      <c r="Y604">
        <v>0.54494642720669095</v>
      </c>
      <c r="Z604">
        <v>0.490451784486022</v>
      </c>
      <c r="AA604">
        <v>0.245225892243011</v>
      </c>
      <c r="AB604">
        <v>0.16348392816200699</v>
      </c>
      <c r="AC604">
        <v>0.122612946121505</v>
      </c>
      <c r="AD604">
        <v>9.8090356897204495E-2</v>
      </c>
      <c r="AE604">
        <v>8.1741964081003704E-2</v>
      </c>
      <c r="AF604">
        <v>7.0064540640860304E-2</v>
      </c>
      <c r="AG604">
        <v>6.1306473060752799E-2</v>
      </c>
      <c r="AH604">
        <v>5.4494642720669097E-2</v>
      </c>
      <c r="AI604">
        <v>4.9045178448602199E-2</v>
      </c>
    </row>
    <row r="605" spans="1:35">
      <c r="A605">
        <v>0.06</v>
      </c>
      <c r="B605">
        <v>9</v>
      </c>
      <c r="C605">
        <v>88.394016145745297</v>
      </c>
      <c r="D605">
        <v>73.661680121454395</v>
      </c>
      <c r="E605">
        <v>63.138582961246598</v>
      </c>
      <c r="F605">
        <v>55.246260091090797</v>
      </c>
      <c r="G605">
        <v>49.107786747636197</v>
      </c>
      <c r="H605">
        <v>44.197008072872599</v>
      </c>
      <c r="I605">
        <v>22.098504036436299</v>
      </c>
      <c r="J605">
        <v>14.732336024290801</v>
      </c>
      <c r="K605">
        <v>11.0492520182181</v>
      </c>
      <c r="L605">
        <v>8.8394016145745198</v>
      </c>
      <c r="M605">
        <v>7.3661680121454403</v>
      </c>
      <c r="N605">
        <v>6.3138582961246597</v>
      </c>
      <c r="O605">
        <v>5.5246260091090802</v>
      </c>
      <c r="P605">
        <v>4.9107786747636197</v>
      </c>
      <c r="Q605">
        <v>4.4197008072872599</v>
      </c>
      <c r="R605">
        <v>2.2098504036436299</v>
      </c>
      <c r="S605">
        <v>1.47323360242908</v>
      </c>
      <c r="T605">
        <v>1.1049252018218101</v>
      </c>
      <c r="U605">
        <v>0.88394016145745202</v>
      </c>
      <c r="V605">
        <v>0.73661680121454398</v>
      </c>
      <c r="W605">
        <v>0.63138582961246603</v>
      </c>
      <c r="X605">
        <v>0.55246260091090704</v>
      </c>
      <c r="Y605">
        <v>0.49107786747636201</v>
      </c>
      <c r="Z605">
        <v>0.44197008072872601</v>
      </c>
      <c r="AA605">
        <v>0.22098504036436301</v>
      </c>
      <c r="AB605">
        <v>0.14732336024290801</v>
      </c>
      <c r="AC605">
        <v>0.110492520182181</v>
      </c>
      <c r="AD605">
        <v>8.8394016145745297E-2</v>
      </c>
      <c r="AE605">
        <v>7.3661680121454395E-2</v>
      </c>
      <c r="AF605">
        <v>6.3138582961246595E-2</v>
      </c>
      <c r="AG605">
        <v>5.52462600910908E-2</v>
      </c>
      <c r="AH605">
        <v>4.9107786747636203E-2</v>
      </c>
      <c r="AI605">
        <v>4.41970080728726E-2</v>
      </c>
    </row>
    <row r="606" spans="1:35">
      <c r="A606">
        <v>0.06</v>
      </c>
      <c r="B606">
        <v>9.5</v>
      </c>
      <c r="C606">
        <v>78.945894660434107</v>
      </c>
      <c r="D606">
        <v>65.788245550361793</v>
      </c>
      <c r="E606">
        <v>56.389924757452903</v>
      </c>
      <c r="F606">
        <v>49.341184162771299</v>
      </c>
      <c r="G606">
        <v>43.858830366907803</v>
      </c>
      <c r="H606">
        <v>39.472947330217004</v>
      </c>
      <c r="I606">
        <v>19.736473665108502</v>
      </c>
      <c r="J606">
        <v>13.157649110072301</v>
      </c>
      <c r="K606">
        <v>9.8682368325542704</v>
      </c>
      <c r="L606">
        <v>7.8945894660434197</v>
      </c>
      <c r="M606">
        <v>6.5788245550361797</v>
      </c>
      <c r="N606">
        <v>5.6389924757452903</v>
      </c>
      <c r="O606">
        <v>4.9341184162771299</v>
      </c>
      <c r="P606">
        <v>4.3858830366907799</v>
      </c>
      <c r="Q606">
        <v>3.9472947330217099</v>
      </c>
      <c r="R606">
        <v>1.97364736651085</v>
      </c>
      <c r="S606">
        <v>1.31576491100723</v>
      </c>
      <c r="T606">
        <v>0.98682368325542702</v>
      </c>
      <c r="U606">
        <v>0.78945894660434102</v>
      </c>
      <c r="V606">
        <v>0.65788245550361801</v>
      </c>
      <c r="W606">
        <v>0.56389924757452903</v>
      </c>
      <c r="X606">
        <v>0.49341184162771301</v>
      </c>
      <c r="Y606">
        <v>0.43858830366907797</v>
      </c>
      <c r="Z606">
        <v>0.39472947330217001</v>
      </c>
      <c r="AA606">
        <v>0.197364736651085</v>
      </c>
      <c r="AB606">
        <v>0.131576491100723</v>
      </c>
      <c r="AC606">
        <v>9.8682368325542696E-2</v>
      </c>
      <c r="AD606">
        <v>7.8945894660434099E-2</v>
      </c>
      <c r="AE606">
        <v>6.5788245550361807E-2</v>
      </c>
      <c r="AF606">
        <v>5.63899247574529E-2</v>
      </c>
      <c r="AG606">
        <v>4.93411841627713E-2</v>
      </c>
      <c r="AH606">
        <v>4.3858830366907797E-2</v>
      </c>
      <c r="AI606">
        <v>3.9472947330217001E-2</v>
      </c>
    </row>
    <row r="607" spans="1:35">
      <c r="A607">
        <v>0.06</v>
      </c>
      <c r="B607">
        <v>10</v>
      </c>
      <c r="C607">
        <v>74.134212933526896</v>
      </c>
      <c r="D607">
        <v>61.778510777939097</v>
      </c>
      <c r="E607">
        <v>52.953009238233399</v>
      </c>
      <c r="F607">
        <v>46.333883083454303</v>
      </c>
      <c r="G607">
        <v>41.1856738519594</v>
      </c>
      <c r="H607">
        <v>37.067106466763398</v>
      </c>
      <c r="I607">
        <v>18.533553233381699</v>
      </c>
      <c r="J607">
        <v>12.355702155587799</v>
      </c>
      <c r="K607">
        <v>9.2667766166908603</v>
      </c>
      <c r="L607">
        <v>7.4134212933526902</v>
      </c>
      <c r="M607">
        <v>6.1778510777939104</v>
      </c>
      <c r="N607">
        <v>5.2953009238233504</v>
      </c>
      <c r="O607">
        <v>4.6333883083454301</v>
      </c>
      <c r="P607">
        <v>4.1185673851959397</v>
      </c>
      <c r="Q607">
        <v>3.7067106466763402</v>
      </c>
      <c r="R607">
        <v>1.8533553233381701</v>
      </c>
      <c r="S607">
        <v>1.23557021555878</v>
      </c>
      <c r="T607">
        <v>0.92667766166908605</v>
      </c>
      <c r="U607">
        <v>0.741342129335269</v>
      </c>
      <c r="V607">
        <v>0.61778510777939</v>
      </c>
      <c r="W607">
        <v>0.52953009238233495</v>
      </c>
      <c r="X607">
        <v>0.46333883083454303</v>
      </c>
      <c r="Y607">
        <v>0.41185673851959398</v>
      </c>
      <c r="Z607">
        <v>0.370671064667634</v>
      </c>
      <c r="AA607">
        <v>0.185335532333817</v>
      </c>
      <c r="AB607">
        <v>0.123557021555878</v>
      </c>
      <c r="AC607">
        <v>9.2667766166908597E-2</v>
      </c>
      <c r="AD607">
        <v>7.41342129335269E-2</v>
      </c>
      <c r="AE607">
        <v>6.1778510777939097E-2</v>
      </c>
      <c r="AF607">
        <v>5.2953009238233498E-2</v>
      </c>
      <c r="AG607">
        <v>4.6333883083454298E-2</v>
      </c>
      <c r="AH607">
        <v>4.1185673851959398E-2</v>
      </c>
      <c r="AI607">
        <v>3.7067106466763401E-2</v>
      </c>
    </row>
    <row r="608" spans="1:35">
      <c r="A608">
        <v>0.06</v>
      </c>
      <c r="B608">
        <v>12</v>
      </c>
      <c r="C608">
        <v>58.722723096802802</v>
      </c>
      <c r="D608">
        <v>48.935602580668998</v>
      </c>
      <c r="E608">
        <v>41.944802212002003</v>
      </c>
      <c r="F608">
        <v>36.701701935501703</v>
      </c>
      <c r="G608">
        <v>32.623735053779299</v>
      </c>
      <c r="H608">
        <v>29.361361548401401</v>
      </c>
      <c r="I608">
        <v>14.680680774200701</v>
      </c>
      <c r="J608">
        <v>9.7871205161338093</v>
      </c>
      <c r="K608">
        <v>7.3403403871003503</v>
      </c>
      <c r="L608">
        <v>5.8722723096802802</v>
      </c>
      <c r="M608">
        <v>4.8935602580669002</v>
      </c>
      <c r="N608">
        <v>4.1944802212001999</v>
      </c>
      <c r="O608">
        <v>3.6701701935501698</v>
      </c>
      <c r="P608">
        <v>3.2623735053779299</v>
      </c>
      <c r="Q608">
        <v>2.9361361548401401</v>
      </c>
      <c r="R608">
        <v>1.4680680774200701</v>
      </c>
      <c r="S608">
        <v>0.97871205161338104</v>
      </c>
      <c r="T608">
        <v>0.73403403871003503</v>
      </c>
      <c r="U608">
        <v>0.58722723096802798</v>
      </c>
      <c r="V608">
        <v>0.48935602580669002</v>
      </c>
      <c r="W608">
        <v>0.41944802212002003</v>
      </c>
      <c r="X608">
        <v>0.36701701935501801</v>
      </c>
      <c r="Y608">
        <v>0.32623735053779301</v>
      </c>
      <c r="Z608">
        <v>0.29361361548401399</v>
      </c>
      <c r="AA608">
        <v>0.146806807742007</v>
      </c>
      <c r="AB608">
        <v>9.7871205161338098E-2</v>
      </c>
      <c r="AC608">
        <v>7.3403403871003595E-2</v>
      </c>
      <c r="AD608">
        <v>5.8722723096802799E-2</v>
      </c>
      <c r="AE608">
        <v>4.8935602580669001E-2</v>
      </c>
      <c r="AF608">
        <v>4.1944802212002003E-2</v>
      </c>
      <c r="AG608">
        <v>3.6701701935501797E-2</v>
      </c>
      <c r="AH608">
        <v>3.2623735053779301E-2</v>
      </c>
      <c r="AI608">
        <v>2.93613615484014E-2</v>
      </c>
    </row>
    <row r="609" spans="1:35">
      <c r="A609">
        <v>0.06</v>
      </c>
      <c r="B609">
        <v>14</v>
      </c>
      <c r="C609">
        <v>45.493018919024202</v>
      </c>
      <c r="D609">
        <v>37.910849099186798</v>
      </c>
      <c r="E609">
        <v>32.495013513588702</v>
      </c>
      <c r="F609">
        <v>28.4331368243901</v>
      </c>
      <c r="G609">
        <v>25.2738993994578</v>
      </c>
      <c r="H609">
        <v>22.746509459512001</v>
      </c>
      <c r="I609">
        <v>11.373254729756001</v>
      </c>
      <c r="J609">
        <v>7.5821698198373602</v>
      </c>
      <c r="K609">
        <v>5.6866273648780199</v>
      </c>
      <c r="L609">
        <v>4.5493018919024104</v>
      </c>
      <c r="M609">
        <v>3.7910849099186801</v>
      </c>
      <c r="N609">
        <v>3.24950135135887</v>
      </c>
      <c r="O609">
        <v>2.8433136824390099</v>
      </c>
      <c r="P609">
        <v>2.5273899399457802</v>
      </c>
      <c r="Q609">
        <v>2.2746509459511999</v>
      </c>
      <c r="R609">
        <v>1.1373254729755999</v>
      </c>
      <c r="S609">
        <v>0.75821698198373599</v>
      </c>
      <c r="T609">
        <v>0.56866273648780197</v>
      </c>
      <c r="U609">
        <v>0.45493018919024197</v>
      </c>
      <c r="V609">
        <v>0.379108490991868</v>
      </c>
      <c r="W609">
        <v>0.324950135135887</v>
      </c>
      <c r="X609">
        <v>0.28433136824390098</v>
      </c>
      <c r="Y609">
        <v>0.252738993994578</v>
      </c>
      <c r="Z609">
        <v>0.22746509459512099</v>
      </c>
      <c r="AA609">
        <v>0.11373254729755999</v>
      </c>
      <c r="AB609">
        <v>7.5821698198373602E-2</v>
      </c>
      <c r="AC609">
        <v>5.6866273648780198E-2</v>
      </c>
      <c r="AD609">
        <v>4.5493018919024103E-2</v>
      </c>
      <c r="AE609">
        <v>3.7910849099186801E-2</v>
      </c>
      <c r="AF609">
        <v>3.2495013513588702E-2</v>
      </c>
      <c r="AG609">
        <v>2.8433136824390099E-2</v>
      </c>
      <c r="AH609">
        <v>2.5273899399457799E-2</v>
      </c>
      <c r="AI609">
        <v>2.2746509459511999E-2</v>
      </c>
    </row>
    <row r="610" spans="1:35">
      <c r="A610">
        <v>0.06</v>
      </c>
      <c r="B610">
        <v>16</v>
      </c>
      <c r="C610">
        <v>28.992613040606201</v>
      </c>
      <c r="D610">
        <v>24.160510867171801</v>
      </c>
      <c r="E610">
        <v>20.709009314718699</v>
      </c>
      <c r="F610">
        <v>18.120383150378899</v>
      </c>
      <c r="G610">
        <v>16.107007244781201</v>
      </c>
      <c r="H610">
        <v>14.496306520303101</v>
      </c>
      <c r="I610">
        <v>7.2481532601515601</v>
      </c>
      <c r="J610">
        <v>4.8321021734343699</v>
      </c>
      <c r="K610">
        <v>3.6240766300757801</v>
      </c>
      <c r="L610">
        <v>2.8992613040606199</v>
      </c>
      <c r="M610">
        <v>2.4160510867171801</v>
      </c>
      <c r="N610">
        <v>2.0709009314718698</v>
      </c>
      <c r="O610">
        <v>1.81203831503789</v>
      </c>
      <c r="P610">
        <v>1.61070072447812</v>
      </c>
      <c r="Q610">
        <v>1.4496306520303099</v>
      </c>
      <c r="R610">
        <v>0.72481532601515597</v>
      </c>
      <c r="S610">
        <v>0.483210217343437</v>
      </c>
      <c r="T610">
        <v>0.36240766300757798</v>
      </c>
      <c r="U610">
        <v>0.28992613040606202</v>
      </c>
      <c r="V610">
        <v>0.241605108671718</v>
      </c>
      <c r="W610">
        <v>0.20709009314718699</v>
      </c>
      <c r="X610">
        <v>0.18120383150378899</v>
      </c>
      <c r="Y610">
        <v>0.16107007244781199</v>
      </c>
      <c r="Z610">
        <v>0.14496306520303101</v>
      </c>
      <c r="AA610">
        <v>7.2481532601515603E-2</v>
      </c>
      <c r="AB610">
        <v>4.8321021734343703E-2</v>
      </c>
      <c r="AC610">
        <v>3.6240766300757801E-2</v>
      </c>
      <c r="AD610">
        <v>2.8992613040606199E-2</v>
      </c>
      <c r="AE610">
        <v>2.4160510867171799E-2</v>
      </c>
      <c r="AF610">
        <v>2.0709009314718699E-2</v>
      </c>
      <c r="AG610">
        <v>1.8120383150378901E-2</v>
      </c>
      <c r="AH610">
        <v>1.6107007244781198E-2</v>
      </c>
      <c r="AI610">
        <v>1.44963065203031E-2</v>
      </c>
    </row>
    <row r="611" spans="1:35">
      <c r="A611">
        <v>0.06</v>
      </c>
      <c r="B611">
        <v>18</v>
      </c>
      <c r="C611">
        <v>24.637940059581901</v>
      </c>
      <c r="D611">
        <v>20.531616716318201</v>
      </c>
      <c r="E611">
        <v>17.598528613987099</v>
      </c>
      <c r="F611">
        <v>15.398712537238699</v>
      </c>
      <c r="G611">
        <v>13.6877444775455</v>
      </c>
      <c r="H611">
        <v>12.318970029790901</v>
      </c>
      <c r="I611">
        <v>6.1594850148954796</v>
      </c>
      <c r="J611">
        <v>4.1063233432636501</v>
      </c>
      <c r="K611">
        <v>3.0797425074477398</v>
      </c>
      <c r="L611">
        <v>2.46379400595819</v>
      </c>
      <c r="M611">
        <v>2.0531616716318202</v>
      </c>
      <c r="N611">
        <v>1.7598528613987101</v>
      </c>
      <c r="O611">
        <v>1.5398712537238699</v>
      </c>
      <c r="P611">
        <v>1.36877444775455</v>
      </c>
      <c r="Q611">
        <v>1.2318970029790901</v>
      </c>
      <c r="R611">
        <v>0.61594850148954805</v>
      </c>
      <c r="S611">
        <v>0.41063233432636598</v>
      </c>
      <c r="T611">
        <v>0.30797425074477403</v>
      </c>
      <c r="U611">
        <v>0.246379400595819</v>
      </c>
      <c r="V611">
        <v>0.20531616716318299</v>
      </c>
      <c r="W611">
        <v>0.17598528613987099</v>
      </c>
      <c r="X611">
        <v>0.15398712537238701</v>
      </c>
      <c r="Y611">
        <v>0.13687744477545499</v>
      </c>
      <c r="Z611">
        <v>0.123189700297909</v>
      </c>
      <c r="AA611">
        <v>6.1594850148954799E-2</v>
      </c>
      <c r="AB611">
        <v>4.1063233432636598E-2</v>
      </c>
      <c r="AC611">
        <v>3.07974250744774E-2</v>
      </c>
      <c r="AD611">
        <v>2.4637940059581899E-2</v>
      </c>
      <c r="AE611">
        <v>2.0531616716318299E-2</v>
      </c>
      <c r="AF611">
        <v>1.7598528613987099E-2</v>
      </c>
      <c r="AG611">
        <v>1.53987125372387E-2</v>
      </c>
      <c r="AH611">
        <v>1.36877444775455E-2</v>
      </c>
      <c r="AI611">
        <v>1.2318970029790899E-2</v>
      </c>
    </row>
    <row r="612" spans="1:35">
      <c r="A612">
        <v>0.06</v>
      </c>
      <c r="B612">
        <v>20</v>
      </c>
      <c r="C612">
        <v>20.626428399293101</v>
      </c>
      <c r="D612">
        <v>17.188690332744201</v>
      </c>
      <c r="E612">
        <v>14.7331631423522</v>
      </c>
      <c r="F612">
        <v>12.891517749558099</v>
      </c>
      <c r="G612">
        <v>11.459126888496099</v>
      </c>
      <c r="H612">
        <v>10.313214199646501</v>
      </c>
      <c r="I612">
        <v>5.1566070998232796</v>
      </c>
      <c r="J612">
        <v>3.4377380665488499</v>
      </c>
      <c r="K612">
        <v>2.5783035499116398</v>
      </c>
      <c r="L612">
        <v>2.06264283992931</v>
      </c>
      <c r="M612">
        <v>1.7188690332744201</v>
      </c>
      <c r="N612">
        <v>1.4733163142352199</v>
      </c>
      <c r="O612">
        <v>1.2891517749558199</v>
      </c>
      <c r="P612">
        <v>1.1459126888496101</v>
      </c>
      <c r="Q612">
        <v>1.0313214199646501</v>
      </c>
      <c r="R612">
        <v>0.51566070998232705</v>
      </c>
      <c r="S612">
        <v>0.34377380665488499</v>
      </c>
      <c r="T612">
        <v>0.25783035499116402</v>
      </c>
      <c r="U612">
        <v>0.20626428399293101</v>
      </c>
      <c r="V612">
        <v>0.171886903327442</v>
      </c>
      <c r="W612">
        <v>0.14733163142352201</v>
      </c>
      <c r="X612">
        <v>0.12891517749558101</v>
      </c>
      <c r="Y612">
        <v>0.114591268884961</v>
      </c>
      <c r="Z612">
        <v>0.103132141996465</v>
      </c>
      <c r="AA612">
        <v>5.1566070998232801E-2</v>
      </c>
      <c r="AB612">
        <v>3.4377380665488497E-2</v>
      </c>
      <c r="AC612">
        <v>2.57830354991164E-2</v>
      </c>
      <c r="AD612">
        <v>2.0626428399293101E-2</v>
      </c>
      <c r="AE612">
        <v>1.71886903327442E-2</v>
      </c>
      <c r="AF612">
        <v>1.47331631423522E-2</v>
      </c>
      <c r="AG612">
        <v>1.28915177495582E-2</v>
      </c>
      <c r="AH612">
        <v>1.14591268884961E-2</v>
      </c>
      <c r="AI612">
        <v>1.03132141996465E-2</v>
      </c>
    </row>
    <row r="613" spans="1:35">
      <c r="A613">
        <v>0.06</v>
      </c>
      <c r="B613">
        <v>25</v>
      </c>
      <c r="C613">
        <v>11.9820119350405</v>
      </c>
      <c r="D613">
        <v>9.9850099458671302</v>
      </c>
      <c r="E613">
        <v>8.5585799536003897</v>
      </c>
      <c r="F613">
        <v>7.4887574594003397</v>
      </c>
      <c r="G613">
        <v>6.6566732972447502</v>
      </c>
      <c r="H613">
        <v>5.9910059675202696</v>
      </c>
      <c r="I613">
        <v>2.9955029837601299</v>
      </c>
      <c r="J613">
        <v>1.9970019891734201</v>
      </c>
      <c r="K613">
        <v>1.4977514918800601</v>
      </c>
      <c r="L613">
        <v>1.19820119350405</v>
      </c>
      <c r="M613">
        <v>0.99850099458671304</v>
      </c>
      <c r="N613">
        <v>0.85585799536004004</v>
      </c>
      <c r="O613">
        <v>0.74887574594003403</v>
      </c>
      <c r="P613">
        <v>0.66566732972447495</v>
      </c>
      <c r="Q613">
        <v>0.59910059675202798</v>
      </c>
      <c r="R613">
        <v>0.29955029837601399</v>
      </c>
      <c r="S613">
        <v>0.199700198917342</v>
      </c>
      <c r="T613">
        <v>0.149775149188007</v>
      </c>
      <c r="U613">
        <v>0.119820119350405</v>
      </c>
      <c r="V613">
        <v>9.9850099458671293E-2</v>
      </c>
      <c r="W613">
        <v>8.5585799536003995E-2</v>
      </c>
      <c r="X613">
        <v>7.4887574594003498E-2</v>
      </c>
      <c r="Y613">
        <v>6.6566732972447501E-2</v>
      </c>
      <c r="Z613">
        <v>5.9910059675202798E-2</v>
      </c>
      <c r="AA613">
        <v>2.9955029837601399E-2</v>
      </c>
      <c r="AB613">
        <v>1.9970019891734199E-2</v>
      </c>
      <c r="AC613">
        <v>1.49775149188007E-2</v>
      </c>
      <c r="AD613">
        <v>1.1982011935040501E-2</v>
      </c>
      <c r="AE613">
        <v>9.9850099458671307E-3</v>
      </c>
      <c r="AF613">
        <v>8.5585799536004002E-3</v>
      </c>
      <c r="AG613">
        <v>7.4887574594003498E-3</v>
      </c>
      <c r="AH613">
        <v>6.6566732972447498E-3</v>
      </c>
      <c r="AI613">
        <v>5.9910059675202703E-3</v>
      </c>
    </row>
    <row r="614" spans="1:35">
      <c r="A614">
        <v>0.06</v>
      </c>
      <c r="B614">
        <v>30</v>
      </c>
      <c r="C614">
        <v>7.9205297973131801</v>
      </c>
      <c r="D614">
        <v>6.60044149776098</v>
      </c>
      <c r="E614">
        <v>5.6575212837951296</v>
      </c>
      <c r="F614">
        <v>4.9503311233207397</v>
      </c>
      <c r="G614">
        <v>4.4002943318406498</v>
      </c>
      <c r="H614">
        <v>3.96026489865659</v>
      </c>
      <c r="I614">
        <v>1.9801324493282899</v>
      </c>
      <c r="J614">
        <v>1.3200882995521901</v>
      </c>
      <c r="K614">
        <v>0.99006622466414795</v>
      </c>
      <c r="L614">
        <v>0.79205297973131905</v>
      </c>
      <c r="M614">
        <v>0.66004414977609904</v>
      </c>
      <c r="N614">
        <v>0.56575212837951305</v>
      </c>
      <c r="O614">
        <v>0.49503311233207398</v>
      </c>
      <c r="P614">
        <v>0.44002943318406501</v>
      </c>
      <c r="Q614">
        <v>0.39602648986565903</v>
      </c>
      <c r="R614">
        <v>0.19801324493282901</v>
      </c>
      <c r="S614">
        <v>0.13200882995521901</v>
      </c>
      <c r="T614">
        <v>9.9006622466414895E-2</v>
      </c>
      <c r="U614">
        <v>7.9205297973131805E-2</v>
      </c>
      <c r="V614">
        <v>6.6004414977609796E-2</v>
      </c>
      <c r="W614">
        <v>5.6575212837951298E-2</v>
      </c>
      <c r="X614">
        <v>4.9503311233207399E-2</v>
      </c>
      <c r="Y614">
        <v>4.4002943318406498E-2</v>
      </c>
      <c r="Z614">
        <v>3.9602648986565903E-2</v>
      </c>
      <c r="AA614">
        <v>1.9801324493282899E-2</v>
      </c>
      <c r="AB614">
        <v>1.32008829955219E-2</v>
      </c>
      <c r="AC614">
        <v>9.9006622466414809E-3</v>
      </c>
      <c r="AD614">
        <v>7.9205297973131902E-3</v>
      </c>
      <c r="AE614">
        <v>6.6004414977609803E-3</v>
      </c>
      <c r="AF614">
        <v>5.6575212837951302E-3</v>
      </c>
      <c r="AG614">
        <v>4.9503311233207404E-3</v>
      </c>
      <c r="AH614">
        <v>4.4002943318406599E-3</v>
      </c>
      <c r="AI614">
        <v>3.9602648986565899E-3</v>
      </c>
    </row>
    <row r="615" spans="1:35">
      <c r="A615">
        <v>0.06</v>
      </c>
      <c r="B615">
        <v>35</v>
      </c>
      <c r="C615">
        <v>5.6674228234412602</v>
      </c>
      <c r="D615">
        <v>4.7228523528677098</v>
      </c>
      <c r="E615">
        <v>4.0481591596008997</v>
      </c>
      <c r="F615">
        <v>3.5421392646507801</v>
      </c>
      <c r="G615">
        <v>3.1485682352451398</v>
      </c>
      <c r="H615">
        <v>2.8337114117206301</v>
      </c>
      <c r="I615">
        <v>1.41685570586031</v>
      </c>
      <c r="J615">
        <v>0.94457047057354204</v>
      </c>
      <c r="K615">
        <v>0.70842785293015698</v>
      </c>
      <c r="L615">
        <v>0.56674228234412605</v>
      </c>
      <c r="M615">
        <v>0.47228523528677102</v>
      </c>
      <c r="N615">
        <v>0.40481591596008898</v>
      </c>
      <c r="O615">
        <v>0.35421392646507799</v>
      </c>
      <c r="P615">
        <v>0.314856823524514</v>
      </c>
      <c r="Q615">
        <v>0.28337114117206302</v>
      </c>
      <c r="R615">
        <v>0.14168557058603101</v>
      </c>
      <c r="S615">
        <v>9.4457047057354304E-2</v>
      </c>
      <c r="T615">
        <v>7.08427852930157E-2</v>
      </c>
      <c r="U615">
        <v>5.6674228234412601E-2</v>
      </c>
      <c r="V615">
        <v>4.7228523528677097E-2</v>
      </c>
      <c r="W615">
        <v>4.0481591596008899E-2</v>
      </c>
      <c r="X615">
        <v>3.5421392646507802E-2</v>
      </c>
      <c r="Y615">
        <v>3.1485682352451402E-2</v>
      </c>
      <c r="Z615">
        <v>2.83371141172063E-2</v>
      </c>
      <c r="AA615">
        <v>1.41685570586031E-2</v>
      </c>
      <c r="AB615">
        <v>9.4457047057354207E-3</v>
      </c>
      <c r="AC615">
        <v>7.0842785293015699E-3</v>
      </c>
      <c r="AD615">
        <v>5.6674228234412502E-3</v>
      </c>
      <c r="AE615">
        <v>4.7228523528677104E-3</v>
      </c>
      <c r="AF615">
        <v>4.0481591596009002E-3</v>
      </c>
      <c r="AG615">
        <v>3.5421392646507802E-3</v>
      </c>
      <c r="AH615">
        <v>3.1485682352451398E-3</v>
      </c>
      <c r="AI615">
        <v>2.8337114117206199E-3</v>
      </c>
    </row>
    <row r="616" spans="1:35">
      <c r="A616">
        <v>0.06</v>
      </c>
      <c r="B616">
        <v>40</v>
      </c>
      <c r="C616">
        <v>4.2915638277322197</v>
      </c>
      <c r="D616">
        <v>3.57630318977685</v>
      </c>
      <c r="E616">
        <v>3.0654027340944401</v>
      </c>
      <c r="F616">
        <v>2.6822273923326398</v>
      </c>
      <c r="G616">
        <v>2.3842021265178999</v>
      </c>
      <c r="H616">
        <v>2.1457819138661098</v>
      </c>
      <c r="I616">
        <v>1.07289095693305</v>
      </c>
      <c r="J616">
        <v>0.71526063795537098</v>
      </c>
      <c r="K616">
        <v>0.53644547846652801</v>
      </c>
      <c r="L616">
        <v>0.42915638277322199</v>
      </c>
      <c r="M616">
        <v>0.35763031897768499</v>
      </c>
      <c r="N616">
        <v>0.30654027340944401</v>
      </c>
      <c r="O616">
        <v>0.26822273923326401</v>
      </c>
      <c r="P616">
        <v>0.23842021265179</v>
      </c>
      <c r="Q616">
        <v>0.21457819138661099</v>
      </c>
      <c r="R616">
        <v>0.107289095693305</v>
      </c>
      <c r="S616">
        <v>7.1526063795537095E-2</v>
      </c>
      <c r="T616">
        <v>5.3644547846652797E-2</v>
      </c>
      <c r="U616">
        <v>4.2915638277322199E-2</v>
      </c>
      <c r="V616">
        <v>3.5763031897768499E-2</v>
      </c>
      <c r="W616">
        <v>3.0654027340944402E-2</v>
      </c>
      <c r="X616">
        <v>2.6822273923326399E-2</v>
      </c>
      <c r="Y616">
        <v>2.3842021265179002E-2</v>
      </c>
      <c r="Z616">
        <v>2.1457819138661099E-2</v>
      </c>
      <c r="AA616">
        <v>1.0728909569330499E-2</v>
      </c>
      <c r="AB616">
        <v>7.1526063795537102E-3</v>
      </c>
      <c r="AC616">
        <v>5.3644547846652801E-3</v>
      </c>
      <c r="AD616">
        <v>4.29156382773223E-3</v>
      </c>
      <c r="AE616">
        <v>3.5763031897768499E-3</v>
      </c>
      <c r="AF616">
        <v>3.0654027340944398E-3</v>
      </c>
      <c r="AG616">
        <v>2.68222739233264E-3</v>
      </c>
      <c r="AH616">
        <v>2.3842021265179001E-3</v>
      </c>
      <c r="AI616">
        <v>2.1457819138661102E-3</v>
      </c>
    </row>
    <row r="617" spans="1:35">
      <c r="A617">
        <v>0.06</v>
      </c>
      <c r="B617">
        <v>45</v>
      </c>
      <c r="C617">
        <v>3.3361538909222399</v>
      </c>
      <c r="D617">
        <v>2.7801282424351998</v>
      </c>
      <c r="E617">
        <v>2.3829670649444599</v>
      </c>
      <c r="F617">
        <v>2.0850961818264002</v>
      </c>
      <c r="G617">
        <v>1.85341882829013</v>
      </c>
      <c r="H617">
        <v>1.66807694546112</v>
      </c>
      <c r="I617">
        <v>0.83403847273056098</v>
      </c>
      <c r="J617">
        <v>0.55602564848704095</v>
      </c>
      <c r="K617">
        <v>0.41701923636527999</v>
      </c>
      <c r="L617">
        <v>0.33361538909222399</v>
      </c>
      <c r="M617">
        <v>0.27801282424351997</v>
      </c>
      <c r="N617">
        <v>0.23829670649444601</v>
      </c>
      <c r="O617">
        <v>0.20850961818263999</v>
      </c>
      <c r="P617">
        <v>0.18534188282901301</v>
      </c>
      <c r="Q617">
        <v>0.166807694546112</v>
      </c>
      <c r="R617">
        <v>8.3403847273056095E-2</v>
      </c>
      <c r="S617">
        <v>5.56025648487041E-2</v>
      </c>
      <c r="T617">
        <v>4.1701923636527999E-2</v>
      </c>
      <c r="U617">
        <v>3.3361538909222402E-2</v>
      </c>
      <c r="V617">
        <v>2.7801282424352002E-2</v>
      </c>
      <c r="W617">
        <v>2.38296706494446E-2</v>
      </c>
      <c r="X617">
        <v>2.0850961818263999E-2</v>
      </c>
      <c r="Y617">
        <v>1.85341882829013E-2</v>
      </c>
      <c r="Z617">
        <v>1.6680769454611201E-2</v>
      </c>
      <c r="AA617">
        <v>8.3403847273056195E-3</v>
      </c>
      <c r="AB617">
        <v>5.5602564848704098E-3</v>
      </c>
      <c r="AC617">
        <v>4.1701923636528098E-3</v>
      </c>
      <c r="AD617">
        <v>3.3361538909222402E-3</v>
      </c>
      <c r="AE617">
        <v>2.7801282424352002E-3</v>
      </c>
      <c r="AF617">
        <v>2.3829670649444601E-3</v>
      </c>
      <c r="AG617">
        <v>2.0850961818264001E-3</v>
      </c>
      <c r="AH617">
        <v>1.85341882829013E-3</v>
      </c>
      <c r="AI617">
        <v>1.6680769454611201E-3</v>
      </c>
    </row>
    <row r="618" spans="1:35">
      <c r="A618">
        <v>0.06</v>
      </c>
      <c r="B618">
        <v>50</v>
      </c>
      <c r="C618">
        <v>2.66058557972669</v>
      </c>
      <c r="D618">
        <v>2.2171546497722399</v>
      </c>
      <c r="E618">
        <v>1.9004182712333499</v>
      </c>
      <c r="F618">
        <v>1.66286598732918</v>
      </c>
      <c r="G618">
        <v>1.4781030998481599</v>
      </c>
      <c r="H618">
        <v>1.3302927898633401</v>
      </c>
      <c r="I618">
        <v>0.66514639493167405</v>
      </c>
      <c r="J618">
        <v>0.44343092995444899</v>
      </c>
      <c r="K618">
        <v>0.33257319746583702</v>
      </c>
      <c r="L618">
        <v>0.26605855797266897</v>
      </c>
      <c r="M618">
        <v>0.221715464977224</v>
      </c>
      <c r="N618">
        <v>0.19004182712333501</v>
      </c>
      <c r="O618">
        <v>0.16628659873291801</v>
      </c>
      <c r="P618">
        <v>0.14781030998481601</v>
      </c>
      <c r="Q618">
        <v>0.13302927898633399</v>
      </c>
      <c r="R618">
        <v>6.6514639493167396E-2</v>
      </c>
      <c r="S618">
        <v>4.4343092995444901E-2</v>
      </c>
      <c r="T618">
        <v>3.3257319746583698E-2</v>
      </c>
      <c r="U618">
        <v>2.66058557972669E-2</v>
      </c>
      <c r="V618">
        <v>2.2171546497722398E-2</v>
      </c>
      <c r="W618">
        <v>1.9004182712333499E-2</v>
      </c>
      <c r="X618">
        <v>1.66286598732918E-2</v>
      </c>
      <c r="Y618">
        <v>1.47810309984816E-2</v>
      </c>
      <c r="Z618">
        <v>1.3302927898633399E-2</v>
      </c>
      <c r="AA618">
        <v>6.6514639493167301E-3</v>
      </c>
      <c r="AB618">
        <v>4.4343092995444899E-3</v>
      </c>
      <c r="AC618">
        <v>3.3257319746583598E-3</v>
      </c>
      <c r="AD618">
        <v>2.6605855797266899E-3</v>
      </c>
      <c r="AE618">
        <v>2.2171546497722402E-3</v>
      </c>
      <c r="AF618">
        <v>1.9004182712333501E-3</v>
      </c>
      <c r="AG618">
        <v>1.6628659873291799E-3</v>
      </c>
      <c r="AH618">
        <v>1.47810309984816E-3</v>
      </c>
      <c r="AI618">
        <v>1.3302927898633399E-3</v>
      </c>
    </row>
    <row r="619" spans="1:35">
      <c r="A619">
        <v>0.06</v>
      </c>
      <c r="B619">
        <v>55</v>
      </c>
      <c r="C619">
        <v>2.1990818159346799</v>
      </c>
      <c r="D619">
        <v>1.83256817994556</v>
      </c>
      <c r="E619">
        <v>1.5707727256676201</v>
      </c>
      <c r="F619">
        <v>1.37442613495917</v>
      </c>
      <c r="G619">
        <v>1.22171211996371</v>
      </c>
      <c r="H619">
        <v>1.0995409079673399</v>
      </c>
      <c r="I619">
        <v>0.54977045398366997</v>
      </c>
      <c r="J619">
        <v>0.36651363598911302</v>
      </c>
      <c r="K619">
        <v>0.27488522699183499</v>
      </c>
      <c r="L619">
        <v>0.21990818159346801</v>
      </c>
      <c r="M619">
        <v>0.18325681799455601</v>
      </c>
      <c r="N619">
        <v>0.15707727256676199</v>
      </c>
      <c r="O619">
        <v>0.13744261349591699</v>
      </c>
      <c r="P619">
        <v>0.122171211996371</v>
      </c>
      <c r="Q619">
        <v>0.109954090796734</v>
      </c>
      <c r="R619">
        <v>5.4977045398367001E-2</v>
      </c>
      <c r="S619">
        <v>3.6651363598911302E-2</v>
      </c>
      <c r="T619">
        <v>2.7488522699183501E-2</v>
      </c>
      <c r="U619">
        <v>2.1990818159346798E-2</v>
      </c>
      <c r="V619">
        <v>1.8325681799455599E-2</v>
      </c>
      <c r="W619">
        <v>1.5707727256676299E-2</v>
      </c>
      <c r="X619">
        <v>1.37442613495917E-2</v>
      </c>
      <c r="Y619">
        <v>1.2217121199637099E-2</v>
      </c>
      <c r="Z619">
        <v>1.0995409079673399E-2</v>
      </c>
      <c r="AA619">
        <v>5.4977045398366996E-3</v>
      </c>
      <c r="AB619">
        <v>3.6651363598911302E-3</v>
      </c>
      <c r="AC619">
        <v>2.7488522699183498E-3</v>
      </c>
      <c r="AD619">
        <v>2.1990818159346799E-3</v>
      </c>
      <c r="AE619">
        <v>1.8325681799455601E-3</v>
      </c>
      <c r="AF619">
        <v>1.57077272566762E-3</v>
      </c>
      <c r="AG619">
        <v>1.3744261349591699E-3</v>
      </c>
      <c r="AH619">
        <v>1.22171211996371E-3</v>
      </c>
      <c r="AI619">
        <v>1.09954090796734E-3</v>
      </c>
    </row>
    <row r="620" spans="1:35">
      <c r="A620">
        <v>0.06</v>
      </c>
      <c r="B620">
        <v>60</v>
      </c>
      <c r="C620">
        <v>1.8304637563002399</v>
      </c>
      <c r="D620">
        <v>1.5253864635835299</v>
      </c>
      <c r="E620">
        <v>1.30747411164303</v>
      </c>
      <c r="F620">
        <v>1.1440398476876501</v>
      </c>
      <c r="G620">
        <v>1.0169243090556901</v>
      </c>
      <c r="H620">
        <v>0.91523187815012297</v>
      </c>
      <c r="I620">
        <v>0.45761593907506098</v>
      </c>
      <c r="J620">
        <v>0.30507729271670803</v>
      </c>
      <c r="K620">
        <v>0.22880796953752999</v>
      </c>
      <c r="L620">
        <v>0.18304637563002399</v>
      </c>
      <c r="M620">
        <v>0.15253864635835401</v>
      </c>
      <c r="N620">
        <v>0.130747411164303</v>
      </c>
      <c r="O620">
        <v>0.114403984768765</v>
      </c>
      <c r="P620">
        <v>0.101692430905569</v>
      </c>
      <c r="Q620">
        <v>9.15231878150123E-2</v>
      </c>
      <c r="R620">
        <v>4.5761593907506101E-2</v>
      </c>
      <c r="S620">
        <v>3.0507729271670701E-2</v>
      </c>
      <c r="T620">
        <v>2.2880796953752999E-2</v>
      </c>
      <c r="U620">
        <v>1.83046375630024E-2</v>
      </c>
      <c r="V620">
        <v>1.52538646358353E-2</v>
      </c>
      <c r="W620">
        <v>1.30747411164303E-2</v>
      </c>
      <c r="X620">
        <v>1.1440398476876499E-2</v>
      </c>
      <c r="Y620">
        <v>1.01692430905569E-2</v>
      </c>
      <c r="Z620">
        <v>9.1523187815012296E-3</v>
      </c>
      <c r="AA620">
        <v>4.5761593907506096E-3</v>
      </c>
      <c r="AB620">
        <v>3.0507729271670699E-3</v>
      </c>
      <c r="AC620">
        <v>2.2880796953753E-3</v>
      </c>
      <c r="AD620">
        <v>1.8304637563002399E-3</v>
      </c>
      <c r="AE620">
        <v>1.52538646358353E-3</v>
      </c>
      <c r="AF620">
        <v>1.30747411164303E-3</v>
      </c>
      <c r="AG620">
        <v>1.14403984768765E-3</v>
      </c>
      <c r="AH620">
        <v>1.0169243090556901E-3</v>
      </c>
      <c r="AI620">
        <v>9.1523187815012398E-4</v>
      </c>
    </row>
    <row r="621" spans="1:35">
      <c r="A621">
        <v>0.06</v>
      </c>
      <c r="B621">
        <v>65</v>
      </c>
      <c r="C621">
        <v>1.53595658915921</v>
      </c>
      <c r="D621">
        <v>1.2799638242993401</v>
      </c>
      <c r="E621">
        <v>1.0971118493994301</v>
      </c>
      <c r="F621">
        <v>0.959972868224507</v>
      </c>
      <c r="G621">
        <v>0.85330921619956102</v>
      </c>
      <c r="H621">
        <v>0.76797829457960498</v>
      </c>
      <c r="I621">
        <v>0.38398914728980199</v>
      </c>
      <c r="J621">
        <v>0.25599276485986799</v>
      </c>
      <c r="K621">
        <v>0.191994573644901</v>
      </c>
      <c r="L621">
        <v>0.153595658915921</v>
      </c>
      <c r="M621">
        <v>0.127996382429934</v>
      </c>
      <c r="N621">
        <v>0.109711184939943</v>
      </c>
      <c r="O621">
        <v>9.5997286822450706E-2</v>
      </c>
      <c r="P621">
        <v>8.5330921619956104E-2</v>
      </c>
      <c r="Q621">
        <v>7.6797829457960501E-2</v>
      </c>
      <c r="R621">
        <v>3.8398914728980202E-2</v>
      </c>
      <c r="S621">
        <v>2.55992764859868E-2</v>
      </c>
      <c r="T621">
        <v>1.9199457364490101E-2</v>
      </c>
      <c r="U621">
        <v>1.5359565891592101E-2</v>
      </c>
      <c r="V621">
        <v>1.27996382429934E-2</v>
      </c>
      <c r="W621">
        <v>1.0971118493994301E-2</v>
      </c>
      <c r="X621">
        <v>9.5997286822450695E-3</v>
      </c>
      <c r="Y621">
        <v>8.5330921619956208E-3</v>
      </c>
      <c r="Z621">
        <v>7.6797829457960504E-3</v>
      </c>
      <c r="AA621">
        <v>3.83989147289802E-3</v>
      </c>
      <c r="AB621">
        <v>2.55992764859868E-3</v>
      </c>
      <c r="AC621">
        <v>1.91994573644901E-3</v>
      </c>
      <c r="AD621">
        <v>1.5359565891592099E-3</v>
      </c>
      <c r="AE621">
        <v>1.27996382429934E-3</v>
      </c>
      <c r="AF621">
        <v>1.0971118493994299E-3</v>
      </c>
      <c r="AG621">
        <v>9.5997286822450695E-4</v>
      </c>
      <c r="AH621">
        <v>8.5330921619956098E-4</v>
      </c>
      <c r="AI621">
        <v>7.6797829457960496E-4</v>
      </c>
    </row>
    <row r="622" spans="1:35">
      <c r="A622">
        <v>0.06</v>
      </c>
      <c r="B622">
        <v>70</v>
      </c>
      <c r="C622">
        <v>1.33691628580317</v>
      </c>
      <c r="D622">
        <v>1.1140969048359799</v>
      </c>
      <c r="E622">
        <v>0.95494020414512604</v>
      </c>
      <c r="F622">
        <v>0.83557267862698603</v>
      </c>
      <c r="G622">
        <v>0.74273126989065397</v>
      </c>
      <c r="H622">
        <v>0.668458142901588</v>
      </c>
      <c r="I622">
        <v>0.334229071450794</v>
      </c>
      <c r="J622">
        <v>0.222819380967196</v>
      </c>
      <c r="K622">
        <v>0.167114535725397</v>
      </c>
      <c r="L622">
        <v>0.133691628580317</v>
      </c>
      <c r="M622">
        <v>0.111409690483598</v>
      </c>
      <c r="N622">
        <v>9.5494020414512604E-2</v>
      </c>
      <c r="O622">
        <v>8.35572678626985E-2</v>
      </c>
      <c r="P622">
        <v>7.4273126989065394E-2</v>
      </c>
      <c r="Q622">
        <v>6.6845814290158803E-2</v>
      </c>
      <c r="R622">
        <v>3.3422907145079402E-2</v>
      </c>
      <c r="S622">
        <v>2.2281938096719599E-2</v>
      </c>
      <c r="T622">
        <v>1.6711453572539701E-2</v>
      </c>
      <c r="U622">
        <v>1.33691628580317E-2</v>
      </c>
      <c r="V622">
        <v>1.1140969048359799E-2</v>
      </c>
      <c r="W622">
        <v>9.5494020414512593E-3</v>
      </c>
      <c r="X622">
        <v>8.3557267862698504E-3</v>
      </c>
      <c r="Y622">
        <v>7.4273126989065404E-3</v>
      </c>
      <c r="Z622">
        <v>6.6845814290158899E-3</v>
      </c>
      <c r="AA622">
        <v>3.3422907145079402E-3</v>
      </c>
      <c r="AB622">
        <v>2.22819380967196E-3</v>
      </c>
      <c r="AC622">
        <v>1.6711453572539701E-3</v>
      </c>
      <c r="AD622">
        <v>1.33691628580317E-3</v>
      </c>
      <c r="AE622">
        <v>1.11409690483598E-3</v>
      </c>
      <c r="AF622">
        <v>9.5494020414512598E-4</v>
      </c>
      <c r="AG622">
        <v>8.3557267862698602E-4</v>
      </c>
      <c r="AH622">
        <v>7.4273126989065404E-4</v>
      </c>
      <c r="AI622">
        <v>6.6845814290158805E-4</v>
      </c>
    </row>
    <row r="623" spans="1:35">
      <c r="A623">
        <v>0.06</v>
      </c>
      <c r="B623">
        <v>75</v>
      </c>
      <c r="C623">
        <v>1.1585232806765</v>
      </c>
      <c r="D623">
        <v>0.96543606723042097</v>
      </c>
      <c r="E623">
        <v>0.82751662905464596</v>
      </c>
      <c r="F623">
        <v>0.72407705042281501</v>
      </c>
      <c r="G623">
        <v>0.64362404482028002</v>
      </c>
      <c r="H623">
        <v>0.579261640338252</v>
      </c>
      <c r="I623">
        <v>0.289630820169126</v>
      </c>
      <c r="J623">
        <v>0.19308721344608401</v>
      </c>
      <c r="K623">
        <v>0.144815410084563</v>
      </c>
      <c r="L623">
        <v>0.11585232806765</v>
      </c>
      <c r="M623">
        <v>9.6543606723042005E-2</v>
      </c>
      <c r="N623">
        <v>8.2751662905464499E-2</v>
      </c>
      <c r="O623">
        <v>7.2407705042281501E-2</v>
      </c>
      <c r="P623">
        <v>6.4362404482027999E-2</v>
      </c>
      <c r="Q623">
        <v>5.7926164033825098E-2</v>
      </c>
      <c r="R623">
        <v>2.89630820169125E-2</v>
      </c>
      <c r="S623">
        <v>1.9308721344608398E-2</v>
      </c>
      <c r="T623">
        <v>1.44815410084562E-2</v>
      </c>
      <c r="U623">
        <v>1.1585232806764999E-2</v>
      </c>
      <c r="V623">
        <v>9.6543606723041991E-3</v>
      </c>
      <c r="W623">
        <v>8.2751662905464502E-3</v>
      </c>
      <c r="X623">
        <v>7.2407705042281398E-3</v>
      </c>
      <c r="Y623">
        <v>6.4362404482027997E-3</v>
      </c>
      <c r="Z623">
        <v>5.7926164033825197E-3</v>
      </c>
      <c r="AA623">
        <v>2.8963082016912598E-3</v>
      </c>
      <c r="AB623">
        <v>1.93087213446084E-3</v>
      </c>
      <c r="AC623">
        <v>1.4481541008456299E-3</v>
      </c>
      <c r="AD623">
        <v>1.1585232806764999E-3</v>
      </c>
      <c r="AE623">
        <v>9.6543606723041998E-4</v>
      </c>
      <c r="AF623">
        <v>8.27516629054645E-4</v>
      </c>
      <c r="AG623">
        <v>7.2407705042281496E-4</v>
      </c>
      <c r="AH623">
        <v>6.4362404482027995E-4</v>
      </c>
      <c r="AI623">
        <v>5.7926164033825201E-4</v>
      </c>
    </row>
    <row r="624" spans="1:35">
      <c r="A624">
        <v>0.06</v>
      </c>
      <c r="B624">
        <v>80</v>
      </c>
      <c r="C624">
        <v>1.0242801561213</v>
      </c>
      <c r="D624">
        <v>0.85356679676775404</v>
      </c>
      <c r="E624">
        <v>0.73162868294378902</v>
      </c>
      <c r="F624">
        <v>0.64017509757581503</v>
      </c>
      <c r="G624">
        <v>0.56904453117850295</v>
      </c>
      <c r="H624">
        <v>0.51214007806065198</v>
      </c>
      <c r="I624">
        <v>0.25607003903032599</v>
      </c>
      <c r="J624">
        <v>0.17071335935355</v>
      </c>
      <c r="K624">
        <v>0.128035019515163</v>
      </c>
      <c r="L624">
        <v>0.10242801561213</v>
      </c>
      <c r="M624">
        <v>8.5356679676775404E-2</v>
      </c>
      <c r="N624">
        <v>7.3162868294378902E-2</v>
      </c>
      <c r="O624">
        <v>6.4017509757581595E-2</v>
      </c>
      <c r="P624">
        <v>5.69044531178503E-2</v>
      </c>
      <c r="Q624">
        <v>5.12140078060652E-2</v>
      </c>
      <c r="R624">
        <v>2.56070039030326E-2</v>
      </c>
      <c r="S624">
        <v>1.7071335935354998E-2</v>
      </c>
      <c r="T624">
        <v>1.28035019515163E-2</v>
      </c>
      <c r="U624">
        <v>1.0242801561213001E-2</v>
      </c>
      <c r="V624">
        <v>8.5356679676775408E-3</v>
      </c>
      <c r="W624">
        <v>7.3162868294378899E-3</v>
      </c>
      <c r="X624">
        <v>6.4017509757581604E-3</v>
      </c>
      <c r="Y624">
        <v>5.6904453117850202E-3</v>
      </c>
      <c r="Z624">
        <v>5.1214007806065203E-3</v>
      </c>
      <c r="AA624">
        <v>2.5607003903032602E-3</v>
      </c>
      <c r="AB624">
        <v>1.7071335935355E-3</v>
      </c>
      <c r="AC624">
        <v>1.2803501951516301E-3</v>
      </c>
      <c r="AD624">
        <v>1.0242801561212999E-3</v>
      </c>
      <c r="AE624">
        <v>8.5356679676775403E-4</v>
      </c>
      <c r="AF624">
        <v>7.3162868294378899E-4</v>
      </c>
      <c r="AG624">
        <v>6.4017509757581504E-4</v>
      </c>
      <c r="AH624">
        <v>5.6904453117850298E-4</v>
      </c>
      <c r="AI624">
        <v>5.1214007806065203E-4</v>
      </c>
    </row>
    <row r="625" spans="1:35">
      <c r="A625">
        <v>0.06</v>
      </c>
      <c r="B625">
        <v>85</v>
      </c>
      <c r="C625">
        <v>0.91361260958878499</v>
      </c>
      <c r="D625">
        <v>0.76134384132398703</v>
      </c>
      <c r="E625">
        <v>0.65258043542056099</v>
      </c>
      <c r="F625">
        <v>0.57100788099299005</v>
      </c>
      <c r="G625">
        <v>0.50756256088265805</v>
      </c>
      <c r="H625">
        <v>0.45680630479439199</v>
      </c>
      <c r="I625">
        <v>0.228403152397196</v>
      </c>
      <c r="J625">
        <v>0.15226876826479699</v>
      </c>
      <c r="K625">
        <v>0.114201576198598</v>
      </c>
      <c r="L625">
        <v>9.1361260958878601E-2</v>
      </c>
      <c r="M625">
        <v>7.6134384132398703E-2</v>
      </c>
      <c r="N625">
        <v>6.5258043542055999E-2</v>
      </c>
      <c r="O625">
        <v>5.7100788099299103E-2</v>
      </c>
      <c r="P625">
        <v>5.0756256088265797E-2</v>
      </c>
      <c r="Q625">
        <v>4.5680630479439203E-2</v>
      </c>
      <c r="R625">
        <v>2.2840315239719602E-2</v>
      </c>
      <c r="S625">
        <v>1.5226876826479699E-2</v>
      </c>
      <c r="T625">
        <v>1.1420157619859801E-2</v>
      </c>
      <c r="U625">
        <v>9.1361260958878494E-3</v>
      </c>
      <c r="V625">
        <v>7.6134384132398704E-3</v>
      </c>
      <c r="W625">
        <v>6.5258043542056098E-3</v>
      </c>
      <c r="X625">
        <v>5.71007880992991E-3</v>
      </c>
      <c r="Y625">
        <v>5.0756256088265797E-3</v>
      </c>
      <c r="Z625">
        <v>4.5680630479439203E-3</v>
      </c>
      <c r="AA625">
        <v>2.2840315239719602E-3</v>
      </c>
      <c r="AB625">
        <v>1.5226876826479701E-3</v>
      </c>
      <c r="AC625">
        <v>1.1420157619859801E-3</v>
      </c>
      <c r="AD625">
        <v>9.1361260958878598E-4</v>
      </c>
      <c r="AE625">
        <v>7.6134384132398795E-4</v>
      </c>
      <c r="AF625">
        <v>6.5258043542056098E-4</v>
      </c>
      <c r="AG625">
        <v>5.7100788099299004E-4</v>
      </c>
      <c r="AH625">
        <v>5.0756256088265795E-4</v>
      </c>
      <c r="AI625">
        <v>4.5680630479439299E-4</v>
      </c>
    </row>
    <row r="626" spans="1:35">
      <c r="A626">
        <v>0.06</v>
      </c>
      <c r="B626">
        <v>90</v>
      </c>
      <c r="C626">
        <v>0.81357154795513098</v>
      </c>
      <c r="D626">
        <v>0.67797628996260895</v>
      </c>
      <c r="E626">
        <v>0.581122534253665</v>
      </c>
      <c r="F626">
        <v>0.50848221747195699</v>
      </c>
      <c r="G626">
        <v>0.451984193308406</v>
      </c>
      <c r="H626">
        <v>0.40678577397756499</v>
      </c>
      <c r="I626">
        <v>0.203392886988782</v>
      </c>
      <c r="J626">
        <v>0.13559525799252101</v>
      </c>
      <c r="K626">
        <v>0.101696443494391</v>
      </c>
      <c r="L626">
        <v>8.1357154795513101E-2</v>
      </c>
      <c r="M626">
        <v>6.7797628996260906E-2</v>
      </c>
      <c r="N626">
        <v>5.8112253425366502E-2</v>
      </c>
      <c r="O626">
        <v>5.08482217471957E-2</v>
      </c>
      <c r="P626">
        <v>4.5198419330840602E-2</v>
      </c>
      <c r="Q626">
        <v>4.0678577397756502E-2</v>
      </c>
      <c r="R626">
        <v>2.0339288698878199E-2</v>
      </c>
      <c r="S626">
        <v>1.35595257992521E-2</v>
      </c>
      <c r="T626">
        <v>1.0169644349439099E-2</v>
      </c>
      <c r="U626">
        <v>8.1357154795513205E-3</v>
      </c>
      <c r="V626">
        <v>6.7797628996260897E-3</v>
      </c>
      <c r="W626">
        <v>5.8112253425366498E-3</v>
      </c>
      <c r="X626">
        <v>5.0848221747195697E-3</v>
      </c>
      <c r="Y626">
        <v>4.5198419330840598E-3</v>
      </c>
      <c r="Z626">
        <v>4.0678577397756602E-3</v>
      </c>
      <c r="AA626">
        <v>2.0339288698878301E-3</v>
      </c>
      <c r="AB626">
        <v>1.35595257992521E-3</v>
      </c>
      <c r="AC626">
        <v>1.0169644349439101E-3</v>
      </c>
      <c r="AD626">
        <v>8.1357154795513105E-4</v>
      </c>
      <c r="AE626">
        <v>6.7797628996260899E-4</v>
      </c>
      <c r="AF626">
        <v>5.8112253425366496E-4</v>
      </c>
      <c r="AG626">
        <v>5.0848221747195699E-4</v>
      </c>
      <c r="AH626">
        <v>4.5198419330840601E-4</v>
      </c>
      <c r="AI626">
        <v>4.0678577397756498E-4</v>
      </c>
    </row>
    <row r="627" spans="1:35">
      <c r="A627">
        <v>0.06</v>
      </c>
      <c r="B627">
        <v>95</v>
      </c>
      <c r="C627">
        <v>0.73613145201417296</v>
      </c>
      <c r="D627">
        <v>0.61344287667847797</v>
      </c>
      <c r="E627">
        <v>0.52580818001012297</v>
      </c>
      <c r="F627">
        <v>0.460082157508858</v>
      </c>
      <c r="G627">
        <v>0.408961917785651</v>
      </c>
      <c r="H627">
        <v>0.36806572600708598</v>
      </c>
      <c r="I627">
        <v>0.18403286300354299</v>
      </c>
      <c r="J627">
        <v>0.12268857533569499</v>
      </c>
      <c r="K627">
        <v>9.2016431501771606E-2</v>
      </c>
      <c r="L627">
        <v>7.3613145201417304E-2</v>
      </c>
      <c r="M627">
        <v>6.1344287667847802E-2</v>
      </c>
      <c r="N627">
        <v>5.25808180010124E-2</v>
      </c>
      <c r="O627">
        <v>4.6008215750885803E-2</v>
      </c>
      <c r="P627">
        <v>4.08961917785651E-2</v>
      </c>
      <c r="Q627">
        <v>3.6806572600708597E-2</v>
      </c>
      <c r="R627">
        <v>1.8403286300354298E-2</v>
      </c>
      <c r="S627">
        <v>1.22688575335695E-2</v>
      </c>
      <c r="T627">
        <v>9.2016431501771596E-3</v>
      </c>
      <c r="U627">
        <v>7.3613145201417299E-3</v>
      </c>
      <c r="V627">
        <v>6.1344287667847702E-3</v>
      </c>
      <c r="W627">
        <v>5.2580818001012296E-3</v>
      </c>
      <c r="X627">
        <v>4.6008215750885798E-3</v>
      </c>
      <c r="Y627">
        <v>4.08961917785651E-3</v>
      </c>
      <c r="Z627">
        <v>3.6806572600708602E-3</v>
      </c>
      <c r="AA627">
        <v>1.8403286300354301E-3</v>
      </c>
      <c r="AB627">
        <v>1.22688575335695E-3</v>
      </c>
      <c r="AC627">
        <v>9.2016431501771602E-4</v>
      </c>
      <c r="AD627">
        <v>7.3613145201417295E-4</v>
      </c>
      <c r="AE627">
        <v>6.1344287667847695E-4</v>
      </c>
      <c r="AF627">
        <v>5.2580818001012302E-4</v>
      </c>
      <c r="AG627">
        <v>4.6008215750885801E-4</v>
      </c>
      <c r="AH627">
        <v>4.0896191778565201E-4</v>
      </c>
      <c r="AI627">
        <v>3.6806572600708599E-4</v>
      </c>
    </row>
    <row r="628" spans="1:35">
      <c r="A628">
        <v>0.06</v>
      </c>
      <c r="B628">
        <v>100</v>
      </c>
      <c r="C628">
        <v>0.66687951899433096</v>
      </c>
      <c r="D628">
        <v>0.555732932495276</v>
      </c>
      <c r="E628">
        <v>0.476342513567379</v>
      </c>
      <c r="F628">
        <v>0.416799699371457</v>
      </c>
      <c r="G628">
        <v>0.37048862166351698</v>
      </c>
      <c r="H628">
        <v>0.33343975949716498</v>
      </c>
      <c r="I628">
        <v>0.16671987974858199</v>
      </c>
      <c r="J628">
        <v>0.111146586499055</v>
      </c>
      <c r="K628">
        <v>8.3359939874291397E-2</v>
      </c>
      <c r="L628">
        <v>6.6687951899433107E-2</v>
      </c>
      <c r="M628">
        <v>5.5573293249527603E-2</v>
      </c>
      <c r="N628">
        <v>4.7634251356737899E-2</v>
      </c>
      <c r="O628">
        <v>4.1679969937145699E-2</v>
      </c>
      <c r="P628">
        <v>3.7048862166351698E-2</v>
      </c>
      <c r="Q628">
        <v>3.3343975949716498E-2</v>
      </c>
      <c r="R628">
        <v>1.66719879748582E-2</v>
      </c>
      <c r="S628">
        <v>1.11146586499055E-2</v>
      </c>
      <c r="T628">
        <v>8.3359939874291401E-3</v>
      </c>
      <c r="U628">
        <v>6.6687951899433101E-3</v>
      </c>
      <c r="V628">
        <v>5.5573293249527598E-3</v>
      </c>
      <c r="W628">
        <v>4.7634251356737899E-3</v>
      </c>
      <c r="X628">
        <v>4.16799699371457E-3</v>
      </c>
      <c r="Y628">
        <v>3.70488621663517E-3</v>
      </c>
      <c r="Z628">
        <v>3.3343975949716499E-3</v>
      </c>
      <c r="AA628">
        <v>1.6671987974858199E-3</v>
      </c>
      <c r="AB628">
        <v>1.11146586499055E-3</v>
      </c>
      <c r="AC628">
        <v>8.3359939874291398E-4</v>
      </c>
      <c r="AD628">
        <v>6.6687951899433101E-4</v>
      </c>
      <c r="AE628">
        <v>5.5573293249527595E-4</v>
      </c>
      <c r="AF628">
        <v>4.7634251356737899E-4</v>
      </c>
      <c r="AG628">
        <v>4.1679969937145699E-4</v>
      </c>
      <c r="AH628">
        <v>3.7048862166351698E-4</v>
      </c>
      <c r="AI628">
        <v>3.3343975949716502E-4</v>
      </c>
    </row>
    <row r="629" spans="1:35">
      <c r="A629">
        <v>6.5000000000000002E-2</v>
      </c>
      <c r="B629">
        <v>0.1</v>
      </c>
      <c r="C629">
        <v>3987.9501853737002</v>
      </c>
      <c r="D629">
        <v>3323.29182114475</v>
      </c>
      <c r="E629">
        <v>2848.5358466954999</v>
      </c>
      <c r="F629">
        <v>2492.4688658585601</v>
      </c>
      <c r="G629">
        <v>2215.5278807631598</v>
      </c>
      <c r="H629">
        <v>1993.9750926868501</v>
      </c>
      <c r="I629">
        <v>996.98754634342504</v>
      </c>
      <c r="J629">
        <v>664.65836422895097</v>
      </c>
      <c r="K629">
        <v>498.49377317171201</v>
      </c>
      <c r="L629">
        <v>398.795018537369</v>
      </c>
      <c r="M629">
        <v>332.32918211447497</v>
      </c>
      <c r="N629">
        <v>284.85358466955</v>
      </c>
      <c r="O629">
        <v>249.246886585856</v>
      </c>
      <c r="P629">
        <v>221.55278807631601</v>
      </c>
      <c r="Q629">
        <v>199.39750926868399</v>
      </c>
      <c r="R629">
        <v>99.698754634342393</v>
      </c>
      <c r="S629">
        <v>66.465836422894995</v>
      </c>
      <c r="T629">
        <v>49.849377317171196</v>
      </c>
      <c r="U629">
        <v>39.879501853736997</v>
      </c>
      <c r="V629">
        <v>33.232918211447497</v>
      </c>
      <c r="W629">
        <v>28.485358466954999</v>
      </c>
      <c r="X629">
        <v>24.924688658585598</v>
      </c>
      <c r="Y629">
        <v>22.1552788076316</v>
      </c>
      <c r="Z629">
        <v>19.939750926868498</v>
      </c>
      <c r="AA629">
        <v>9.9698754634342492</v>
      </c>
      <c r="AB629">
        <v>6.6465836422895004</v>
      </c>
      <c r="AC629">
        <v>4.9849377317171202</v>
      </c>
      <c r="AD629">
        <v>3.9879501853737001</v>
      </c>
      <c r="AE629">
        <v>3.3232918211447502</v>
      </c>
      <c r="AF629">
        <v>2.8485358466955</v>
      </c>
      <c r="AG629">
        <v>2.4924688658585601</v>
      </c>
      <c r="AH629">
        <v>2.21552788076316</v>
      </c>
      <c r="AI629">
        <v>1.99397509268685</v>
      </c>
    </row>
    <row r="630" spans="1:35">
      <c r="A630">
        <v>6.5000000000000002E-2</v>
      </c>
      <c r="B630">
        <v>0.2</v>
      </c>
      <c r="C630">
        <v>1749.72445716635</v>
      </c>
      <c r="D630">
        <v>1458.1037143052899</v>
      </c>
      <c r="E630">
        <v>1249.8031836902501</v>
      </c>
      <c r="F630">
        <v>1093.57778572896</v>
      </c>
      <c r="G630">
        <v>972.06914287019504</v>
      </c>
      <c r="H630">
        <v>874.86222858317706</v>
      </c>
      <c r="I630">
        <v>437.43111429158802</v>
      </c>
      <c r="J630">
        <v>291.62074286105798</v>
      </c>
      <c r="K630">
        <v>218.71555714579401</v>
      </c>
      <c r="L630">
        <v>174.97244571663501</v>
      </c>
      <c r="M630">
        <v>145.81037143052899</v>
      </c>
      <c r="N630">
        <v>124.980318369025</v>
      </c>
      <c r="O630">
        <v>109.357778572897</v>
      </c>
      <c r="P630">
        <v>97.206914287019501</v>
      </c>
      <c r="Q630">
        <v>87.486222858317504</v>
      </c>
      <c r="R630">
        <v>43.743111429158702</v>
      </c>
      <c r="S630">
        <v>29.162074286105799</v>
      </c>
      <c r="T630">
        <v>21.871555714579301</v>
      </c>
      <c r="U630">
        <v>17.497244571663501</v>
      </c>
      <c r="V630">
        <v>14.5810371430529</v>
      </c>
      <c r="W630">
        <v>12.4980318369025</v>
      </c>
      <c r="X630">
        <v>10.935777857289599</v>
      </c>
      <c r="Y630">
        <v>9.7206914287019597</v>
      </c>
      <c r="Z630">
        <v>8.7486222858317504</v>
      </c>
      <c r="AA630">
        <v>4.3743111429158699</v>
      </c>
      <c r="AB630">
        <v>2.9162074286105799</v>
      </c>
      <c r="AC630">
        <v>2.1871555714579398</v>
      </c>
      <c r="AD630">
        <v>1.7497244571663499</v>
      </c>
      <c r="AE630">
        <v>1.45810371430529</v>
      </c>
      <c r="AF630">
        <v>1.2498031836902499</v>
      </c>
      <c r="AG630">
        <v>1.0935777857289599</v>
      </c>
      <c r="AH630">
        <v>0.97206914287019597</v>
      </c>
      <c r="AI630">
        <v>0.87486222858317597</v>
      </c>
    </row>
    <row r="631" spans="1:35">
      <c r="A631">
        <v>6.5000000000000002E-2</v>
      </c>
      <c r="B631">
        <v>0.3</v>
      </c>
      <c r="C631">
        <v>827.93749441206296</v>
      </c>
      <c r="D631">
        <v>689.94791201005296</v>
      </c>
      <c r="E631">
        <v>591.383924580045</v>
      </c>
      <c r="F631">
        <v>517.46093400753898</v>
      </c>
      <c r="G631">
        <v>459.96527467336801</v>
      </c>
      <c r="H631">
        <v>413.96874720603199</v>
      </c>
      <c r="I631">
        <v>206.984373603016</v>
      </c>
      <c r="J631">
        <v>137.98958240201</v>
      </c>
      <c r="K631">
        <v>103.492186801507</v>
      </c>
      <c r="L631">
        <v>82.793749441206401</v>
      </c>
      <c r="M631">
        <v>68.994791201005398</v>
      </c>
      <c r="N631">
        <v>59.138392458004603</v>
      </c>
      <c r="O631">
        <v>51.7460934007539</v>
      </c>
      <c r="P631">
        <v>45.996527467336797</v>
      </c>
      <c r="Q631">
        <v>41.396874720603201</v>
      </c>
      <c r="R631">
        <v>20.6984373603016</v>
      </c>
      <c r="S631">
        <v>13.798958240200999</v>
      </c>
      <c r="T631">
        <v>10.3492186801508</v>
      </c>
      <c r="U631">
        <v>8.2793749441206295</v>
      </c>
      <c r="V631">
        <v>6.8994791201005397</v>
      </c>
      <c r="W631">
        <v>5.9138392458004496</v>
      </c>
      <c r="X631">
        <v>5.1746093400754001</v>
      </c>
      <c r="Y631">
        <v>4.5996527467336801</v>
      </c>
      <c r="Z631">
        <v>4.1396874720603103</v>
      </c>
      <c r="AA631">
        <v>2.0698437360301498</v>
      </c>
      <c r="AB631">
        <v>1.3798958240201</v>
      </c>
      <c r="AC631">
        <v>1.03492186801507</v>
      </c>
      <c r="AD631">
        <v>0.82793749441206399</v>
      </c>
      <c r="AE631">
        <v>0.68994791201005201</v>
      </c>
      <c r="AF631">
        <v>0.59138392458004496</v>
      </c>
      <c r="AG631">
        <v>0.51746093400753901</v>
      </c>
      <c r="AH631">
        <v>0.45996527467336801</v>
      </c>
      <c r="AI631">
        <v>0.413968747206032</v>
      </c>
    </row>
    <row r="632" spans="1:35">
      <c r="A632">
        <v>6.5000000000000002E-2</v>
      </c>
      <c r="B632">
        <v>0.4</v>
      </c>
      <c r="C632">
        <v>565.60137342575899</v>
      </c>
      <c r="D632">
        <v>471.33447785479899</v>
      </c>
      <c r="E632">
        <v>404.00098101839899</v>
      </c>
      <c r="F632">
        <v>353.50085839109897</v>
      </c>
      <c r="G632">
        <v>314.222985236532</v>
      </c>
      <c r="H632">
        <v>282.80068671287898</v>
      </c>
      <c r="I632">
        <v>141.40034335643901</v>
      </c>
      <c r="J632">
        <v>94.266895570959804</v>
      </c>
      <c r="K632">
        <v>70.700171678219803</v>
      </c>
      <c r="L632">
        <v>56.5601373425758</v>
      </c>
      <c r="M632">
        <v>47.133447785479902</v>
      </c>
      <c r="N632">
        <v>40.400098101839902</v>
      </c>
      <c r="O632">
        <v>35.350085839109902</v>
      </c>
      <c r="P632">
        <v>31.4222985236532</v>
      </c>
      <c r="Q632">
        <v>28.2800686712879</v>
      </c>
      <c r="R632">
        <v>14.1400343356439</v>
      </c>
      <c r="S632">
        <v>9.4266895570959797</v>
      </c>
      <c r="T632">
        <v>7.0700171678219803</v>
      </c>
      <c r="U632">
        <v>5.6560137342575798</v>
      </c>
      <c r="V632">
        <v>4.7133447785479898</v>
      </c>
      <c r="W632">
        <v>4.0400098101839896</v>
      </c>
      <c r="X632">
        <v>3.5350085839109902</v>
      </c>
      <c r="Y632">
        <v>3.14222985236532</v>
      </c>
      <c r="Z632">
        <v>2.8280068671287899</v>
      </c>
      <c r="AA632">
        <v>1.4140034335643901</v>
      </c>
      <c r="AB632">
        <v>0.94266895570959697</v>
      </c>
      <c r="AC632">
        <v>0.70700171678219803</v>
      </c>
      <c r="AD632">
        <v>0.565601373425759</v>
      </c>
      <c r="AE632">
        <v>0.47133447785479798</v>
      </c>
      <c r="AF632">
        <v>0.40400098101839899</v>
      </c>
      <c r="AG632">
        <v>0.35350085839109902</v>
      </c>
      <c r="AH632">
        <v>0.31422298523653203</v>
      </c>
      <c r="AI632">
        <v>0.282800686712879</v>
      </c>
    </row>
    <row r="633" spans="1:35">
      <c r="A633">
        <v>6.5000000000000002E-2</v>
      </c>
      <c r="B633">
        <v>0.5</v>
      </c>
      <c r="C633">
        <v>367.87649508971901</v>
      </c>
      <c r="D633">
        <v>306.56374590809799</v>
      </c>
      <c r="E633">
        <v>262.76892506408501</v>
      </c>
      <c r="F633">
        <v>229.922809431074</v>
      </c>
      <c r="G633">
        <v>204.37583060539899</v>
      </c>
      <c r="H633">
        <v>183.938247544859</v>
      </c>
      <c r="I633">
        <v>91.969123772429796</v>
      </c>
      <c r="J633">
        <v>61.3127491816198</v>
      </c>
      <c r="K633">
        <v>45.984561886214898</v>
      </c>
      <c r="L633">
        <v>36.787649508971903</v>
      </c>
      <c r="M633">
        <v>30.6563745908099</v>
      </c>
      <c r="N633">
        <v>26.276892506408402</v>
      </c>
      <c r="O633">
        <v>22.992280943107399</v>
      </c>
      <c r="P633">
        <v>20.4375830605399</v>
      </c>
      <c r="Q633">
        <v>18.393824754485902</v>
      </c>
      <c r="R633">
        <v>9.1969123772429793</v>
      </c>
      <c r="S633">
        <v>6.1312749181619797</v>
      </c>
      <c r="T633">
        <v>4.5984561886214896</v>
      </c>
      <c r="U633">
        <v>3.67876495089719</v>
      </c>
      <c r="V633">
        <v>3.0656374590809898</v>
      </c>
      <c r="W633">
        <v>2.6276892506408398</v>
      </c>
      <c r="X633">
        <v>2.2992280943107399</v>
      </c>
      <c r="Y633">
        <v>2.0437583060539901</v>
      </c>
      <c r="Z633">
        <v>1.8393824754485899</v>
      </c>
      <c r="AA633">
        <v>0.91969123772429695</v>
      </c>
      <c r="AB633">
        <v>0.61312749181619797</v>
      </c>
      <c r="AC633">
        <v>0.45984561886214798</v>
      </c>
      <c r="AD633">
        <v>0.36787649508971798</v>
      </c>
      <c r="AE633">
        <v>0.30656374590809898</v>
      </c>
      <c r="AF633">
        <v>0.262768925064084</v>
      </c>
      <c r="AG633">
        <v>0.22992280943107399</v>
      </c>
      <c r="AH633">
        <v>0.20437583060539899</v>
      </c>
      <c r="AI633">
        <v>0.18393824754485899</v>
      </c>
    </row>
    <row r="634" spans="1:35">
      <c r="A634">
        <v>6.5000000000000002E-2</v>
      </c>
      <c r="B634">
        <v>0.6</v>
      </c>
      <c r="C634">
        <v>378.903355376734</v>
      </c>
      <c r="D634">
        <v>315.75279614727901</v>
      </c>
      <c r="E634">
        <v>270.64525384052399</v>
      </c>
      <c r="F634">
        <v>236.814597110459</v>
      </c>
      <c r="G634">
        <v>210.501864098185</v>
      </c>
      <c r="H634">
        <v>189.451677688367</v>
      </c>
      <c r="I634">
        <v>94.725838844183698</v>
      </c>
      <c r="J634">
        <v>63.150559229455901</v>
      </c>
      <c r="K634">
        <v>47.3629194220918</v>
      </c>
      <c r="L634">
        <v>37.890335537673401</v>
      </c>
      <c r="M634">
        <v>31.575279614727901</v>
      </c>
      <c r="N634">
        <v>27.064525384052502</v>
      </c>
      <c r="O634">
        <v>23.6814597110459</v>
      </c>
      <c r="P634">
        <v>21.0501864098186</v>
      </c>
      <c r="Q634">
        <v>18.945167768836701</v>
      </c>
      <c r="R634">
        <v>9.4725838844183698</v>
      </c>
      <c r="S634">
        <v>6.3150559229455796</v>
      </c>
      <c r="T634">
        <v>4.7362919422091796</v>
      </c>
      <c r="U634">
        <v>3.7890335537673501</v>
      </c>
      <c r="V634">
        <v>3.1575279614727898</v>
      </c>
      <c r="W634">
        <v>2.7064525384052498</v>
      </c>
      <c r="X634">
        <v>2.3681459711045898</v>
      </c>
      <c r="Y634">
        <v>2.1050186409818599</v>
      </c>
      <c r="Z634">
        <v>1.8945167768836699</v>
      </c>
      <c r="AA634">
        <v>0.94725838844183896</v>
      </c>
      <c r="AB634">
        <v>0.63150559229455905</v>
      </c>
      <c r="AC634">
        <v>0.47362919422091898</v>
      </c>
      <c r="AD634">
        <v>0.37890335537673497</v>
      </c>
      <c r="AE634">
        <v>0.31575279614727902</v>
      </c>
      <c r="AF634">
        <v>0.27064525384052501</v>
      </c>
      <c r="AG634">
        <v>0.23681459711045899</v>
      </c>
      <c r="AH634">
        <v>0.210501864098186</v>
      </c>
      <c r="AI634">
        <v>0.18945167768836699</v>
      </c>
    </row>
    <row r="635" spans="1:35">
      <c r="A635">
        <v>6.5000000000000002E-2</v>
      </c>
      <c r="B635">
        <v>0.7</v>
      </c>
      <c r="C635">
        <v>392.087467965634</v>
      </c>
      <c r="D635">
        <v>326.73955663802798</v>
      </c>
      <c r="E635">
        <v>280.06247711831003</v>
      </c>
      <c r="F635">
        <v>245.054667478521</v>
      </c>
      <c r="G635">
        <v>217.826371092019</v>
      </c>
      <c r="H635">
        <v>196.043733982817</v>
      </c>
      <c r="I635">
        <v>98.0218669914087</v>
      </c>
      <c r="J635">
        <v>65.3479113276058</v>
      </c>
      <c r="K635">
        <v>49.0109334957043</v>
      </c>
      <c r="L635">
        <v>39.208746796563403</v>
      </c>
      <c r="M635">
        <v>32.6739556638029</v>
      </c>
      <c r="N635">
        <v>28.006247711831001</v>
      </c>
      <c r="O635">
        <v>24.5054667478521</v>
      </c>
      <c r="P635">
        <v>21.7826371092019</v>
      </c>
      <c r="Q635">
        <v>19.604373398281702</v>
      </c>
      <c r="R635">
        <v>9.8021866991408597</v>
      </c>
      <c r="S635">
        <v>6.5347911327605797</v>
      </c>
      <c r="T635">
        <v>4.9010933495704299</v>
      </c>
      <c r="U635">
        <v>3.9208746796563498</v>
      </c>
      <c r="V635">
        <v>3.2673955663802898</v>
      </c>
      <c r="W635">
        <v>2.8006247711831</v>
      </c>
      <c r="X635">
        <v>2.45054667478521</v>
      </c>
      <c r="Y635">
        <v>2.1782637109201901</v>
      </c>
      <c r="Z635">
        <v>1.96043733982817</v>
      </c>
      <c r="AA635">
        <v>0.98021866991408702</v>
      </c>
      <c r="AB635">
        <v>0.65347911327605701</v>
      </c>
      <c r="AC635">
        <v>0.49010933495704301</v>
      </c>
      <c r="AD635">
        <v>0.39208746796563498</v>
      </c>
      <c r="AE635">
        <v>0.32673955663802801</v>
      </c>
      <c r="AF635">
        <v>0.28006247711831</v>
      </c>
      <c r="AG635">
        <v>0.245054667478521</v>
      </c>
      <c r="AH635">
        <v>0.21782637109201899</v>
      </c>
      <c r="AI635">
        <v>0.19604373398281699</v>
      </c>
    </row>
    <row r="636" spans="1:35">
      <c r="A636">
        <v>6.5000000000000002E-2</v>
      </c>
      <c r="B636">
        <v>0.8</v>
      </c>
      <c r="C636">
        <v>399.19977965221199</v>
      </c>
      <c r="D636">
        <v>332.66648304351003</v>
      </c>
      <c r="E636">
        <v>285.14269975157998</v>
      </c>
      <c r="F636">
        <v>249.49986228263199</v>
      </c>
      <c r="G636">
        <v>221.77765536234</v>
      </c>
      <c r="H636">
        <v>199.59988982610599</v>
      </c>
      <c r="I636">
        <v>99.799944913053096</v>
      </c>
      <c r="J636">
        <v>66.533296608702003</v>
      </c>
      <c r="K636">
        <v>49.899972456526498</v>
      </c>
      <c r="L636">
        <v>39.9199779652212</v>
      </c>
      <c r="M636">
        <v>33.266648304351001</v>
      </c>
      <c r="N636">
        <v>28.514269975158001</v>
      </c>
      <c r="O636">
        <v>24.949986228263199</v>
      </c>
      <c r="P636">
        <v>22.177765536233998</v>
      </c>
      <c r="Q636">
        <v>19.9599889826106</v>
      </c>
      <c r="R636">
        <v>9.9799944913053</v>
      </c>
      <c r="S636">
        <v>6.6533296608701997</v>
      </c>
      <c r="T636">
        <v>4.98999724565265</v>
      </c>
      <c r="U636">
        <v>3.9919977965221101</v>
      </c>
      <c r="V636">
        <v>3.3266648304350999</v>
      </c>
      <c r="W636">
        <v>2.85142699751579</v>
      </c>
      <c r="X636">
        <v>2.4949986228263201</v>
      </c>
      <c r="Y636">
        <v>2.2177765536234002</v>
      </c>
      <c r="Z636">
        <v>1.9959988982610499</v>
      </c>
      <c r="AA636">
        <v>0.99799944913052896</v>
      </c>
      <c r="AB636">
        <v>0.66533296608701997</v>
      </c>
      <c r="AC636">
        <v>0.49899972456526398</v>
      </c>
      <c r="AD636">
        <v>0.39919977965221198</v>
      </c>
      <c r="AE636">
        <v>0.33266648304350999</v>
      </c>
      <c r="AF636">
        <v>0.28514269975158002</v>
      </c>
      <c r="AG636">
        <v>0.24949986228263199</v>
      </c>
      <c r="AH636">
        <v>0.22177765536233901</v>
      </c>
      <c r="AI636">
        <v>0.19959988982610599</v>
      </c>
    </row>
    <row r="637" spans="1:35">
      <c r="A637">
        <v>6.5000000000000002E-2</v>
      </c>
      <c r="B637">
        <v>0.9</v>
      </c>
      <c r="C637">
        <v>420.45553984829297</v>
      </c>
      <c r="D637">
        <v>350.379616540244</v>
      </c>
      <c r="E637">
        <v>300.325385605924</v>
      </c>
      <c r="F637">
        <v>262.78471240518297</v>
      </c>
      <c r="G637">
        <v>233.58641102682901</v>
      </c>
      <c r="H637">
        <v>210.227769924146</v>
      </c>
      <c r="I637">
        <v>105.113884962073</v>
      </c>
      <c r="J637">
        <v>70.0759233080489</v>
      </c>
      <c r="K637">
        <v>52.5569424810366</v>
      </c>
      <c r="L637">
        <v>42.045553984829297</v>
      </c>
      <c r="M637">
        <v>35.0379616540244</v>
      </c>
      <c r="N637">
        <v>30.0325385605924</v>
      </c>
      <c r="O637">
        <v>26.2784712405183</v>
      </c>
      <c r="P637">
        <v>23.358641102682899</v>
      </c>
      <c r="Q637">
        <v>21.022776992414599</v>
      </c>
      <c r="R637">
        <v>10.511388496207299</v>
      </c>
      <c r="S637">
        <v>7.00759233080489</v>
      </c>
      <c r="T637">
        <v>5.2556942481036604</v>
      </c>
      <c r="U637">
        <v>4.2045553984829303</v>
      </c>
      <c r="V637">
        <v>3.5037961654024401</v>
      </c>
      <c r="W637">
        <v>3.0032538560592301</v>
      </c>
      <c r="X637">
        <v>2.6278471240518302</v>
      </c>
      <c r="Y637">
        <v>2.33586411026829</v>
      </c>
      <c r="Z637">
        <v>2.1022776992414598</v>
      </c>
      <c r="AA637">
        <v>1.0511388496207299</v>
      </c>
      <c r="AB637">
        <v>0.70075923308048904</v>
      </c>
      <c r="AC637">
        <v>0.52556942481036695</v>
      </c>
      <c r="AD637">
        <v>0.42045553984829298</v>
      </c>
      <c r="AE637">
        <v>0.35037961654024402</v>
      </c>
      <c r="AF637">
        <v>0.30032538560592398</v>
      </c>
      <c r="AG637">
        <v>0.26278471240518297</v>
      </c>
      <c r="AH637">
        <v>0.23358641102682901</v>
      </c>
      <c r="AI637">
        <v>0.21022776992414599</v>
      </c>
    </row>
    <row r="638" spans="1:35">
      <c r="A638">
        <v>6.5000000000000002E-2</v>
      </c>
      <c r="B638">
        <v>1</v>
      </c>
      <c r="C638">
        <v>448.351396908288</v>
      </c>
      <c r="D638">
        <v>373.62616409024002</v>
      </c>
      <c r="E638">
        <v>320.25099779163401</v>
      </c>
      <c r="F638">
        <v>280.21962306768</v>
      </c>
      <c r="G638">
        <v>249.08410939349301</v>
      </c>
      <c r="H638">
        <v>224.175698454144</v>
      </c>
      <c r="I638">
        <v>112.087849227072</v>
      </c>
      <c r="J638">
        <v>74.725232818047999</v>
      </c>
      <c r="K638">
        <v>56.043924613535999</v>
      </c>
      <c r="L638">
        <v>44.835139690828797</v>
      </c>
      <c r="M638">
        <v>37.362616409024</v>
      </c>
      <c r="N638">
        <v>32.025099779163398</v>
      </c>
      <c r="O638">
        <v>28.021962306768</v>
      </c>
      <c r="P638">
        <v>24.908410939349299</v>
      </c>
      <c r="Q638">
        <v>22.417569845414398</v>
      </c>
      <c r="R638">
        <v>11.208784922707199</v>
      </c>
      <c r="S638">
        <v>7.4725232818047997</v>
      </c>
      <c r="T638">
        <v>5.6043924613535996</v>
      </c>
      <c r="U638">
        <v>4.48351396908288</v>
      </c>
      <c r="V638">
        <v>3.7362616409023999</v>
      </c>
      <c r="W638">
        <v>3.20250997791634</v>
      </c>
      <c r="X638">
        <v>2.8021962306767998</v>
      </c>
      <c r="Y638">
        <v>2.4908410939349301</v>
      </c>
      <c r="Z638">
        <v>2.24175698454144</v>
      </c>
      <c r="AA638">
        <v>1.12087849227072</v>
      </c>
      <c r="AB638">
        <v>0.74725232818048004</v>
      </c>
      <c r="AC638">
        <v>0.56043924613536</v>
      </c>
      <c r="AD638">
        <v>0.44835139690828801</v>
      </c>
      <c r="AE638">
        <v>0.37362616409024002</v>
      </c>
      <c r="AF638">
        <v>0.32025099779163402</v>
      </c>
      <c r="AG638">
        <v>0.28021962306768</v>
      </c>
      <c r="AH638">
        <v>0.24908410939349299</v>
      </c>
      <c r="AI638">
        <v>0.22417569845414401</v>
      </c>
    </row>
    <row r="639" spans="1:35">
      <c r="A639">
        <v>6.5000000000000002E-2</v>
      </c>
      <c r="B639">
        <v>1.25</v>
      </c>
      <c r="C639">
        <v>533.875459791259</v>
      </c>
      <c r="D639">
        <v>444.89621649271601</v>
      </c>
      <c r="E639">
        <v>381.33961413661302</v>
      </c>
      <c r="F639">
        <v>333.67216236953698</v>
      </c>
      <c r="G639">
        <v>296.59747766180999</v>
      </c>
      <c r="H639">
        <v>266.93772989562899</v>
      </c>
      <c r="I639">
        <v>133.46886494781401</v>
      </c>
      <c r="J639">
        <v>88.979243298543196</v>
      </c>
      <c r="K639">
        <v>66.734432473907304</v>
      </c>
      <c r="L639">
        <v>53.387545979125903</v>
      </c>
      <c r="M639">
        <v>44.489621649271598</v>
      </c>
      <c r="N639">
        <v>38.133961413661297</v>
      </c>
      <c r="O639">
        <v>33.367216236953603</v>
      </c>
      <c r="P639">
        <v>29.659747766180999</v>
      </c>
      <c r="Q639">
        <v>26.693772989562898</v>
      </c>
      <c r="R639">
        <v>13.346886494781399</v>
      </c>
      <c r="S639">
        <v>8.8979243298543196</v>
      </c>
      <c r="T639">
        <v>6.6734432473907397</v>
      </c>
      <c r="U639">
        <v>5.3387545979125903</v>
      </c>
      <c r="V639">
        <v>4.4489621649271598</v>
      </c>
      <c r="W639">
        <v>3.8133961413661299</v>
      </c>
      <c r="X639">
        <v>3.3367216236953698</v>
      </c>
      <c r="Y639">
        <v>2.9659747766181002</v>
      </c>
      <c r="Z639">
        <v>2.6693772989562898</v>
      </c>
      <c r="AA639">
        <v>1.33468864947814</v>
      </c>
      <c r="AB639">
        <v>0.88979243298543198</v>
      </c>
      <c r="AC639">
        <v>0.66734432473907401</v>
      </c>
      <c r="AD639">
        <v>0.53387545979125905</v>
      </c>
      <c r="AE639">
        <v>0.44489621649271599</v>
      </c>
      <c r="AF639">
        <v>0.38133961413661299</v>
      </c>
      <c r="AG639">
        <v>0.33367216236953701</v>
      </c>
      <c r="AH639">
        <v>0.29659747766180999</v>
      </c>
      <c r="AI639">
        <v>0.26693772989562897</v>
      </c>
    </row>
    <row r="640" spans="1:35">
      <c r="A640">
        <v>6.5000000000000002E-2</v>
      </c>
      <c r="B640">
        <v>1.5</v>
      </c>
      <c r="C640">
        <v>749.413368335016</v>
      </c>
      <c r="D640">
        <v>624.51114027918004</v>
      </c>
      <c r="E640">
        <v>535.29526309643995</v>
      </c>
      <c r="F640">
        <v>468.383355209385</v>
      </c>
      <c r="G640">
        <v>416.34076018612001</v>
      </c>
      <c r="H640">
        <v>374.706684167508</v>
      </c>
      <c r="I640">
        <v>187.353342083754</v>
      </c>
      <c r="J640">
        <v>124.90222805583601</v>
      </c>
      <c r="K640">
        <v>93.676671041877</v>
      </c>
      <c r="L640">
        <v>74.941336833501595</v>
      </c>
      <c r="M640">
        <v>62.451114027918003</v>
      </c>
      <c r="N640">
        <v>53.529526309643998</v>
      </c>
      <c r="O640">
        <v>46.8383355209385</v>
      </c>
      <c r="P640">
        <v>41.634076018611999</v>
      </c>
      <c r="Q640">
        <v>37.470668416750797</v>
      </c>
      <c r="R640">
        <v>18.735334208375399</v>
      </c>
      <c r="S640">
        <v>12.490222805583601</v>
      </c>
      <c r="T640">
        <v>9.3676671041876993</v>
      </c>
      <c r="U640">
        <v>7.4941336833501602</v>
      </c>
      <c r="V640">
        <v>6.2451114027918004</v>
      </c>
      <c r="W640">
        <v>5.3529526309644</v>
      </c>
      <c r="X640">
        <v>4.6838335520938497</v>
      </c>
      <c r="Y640">
        <v>4.1634076018612003</v>
      </c>
      <c r="Z640">
        <v>3.7470668416750801</v>
      </c>
      <c r="AA640">
        <v>1.87353342083754</v>
      </c>
      <c r="AB640">
        <v>1.24902228055836</v>
      </c>
      <c r="AC640">
        <v>0.93676671041877002</v>
      </c>
      <c r="AD640">
        <v>0.74941336833501604</v>
      </c>
      <c r="AE640">
        <v>0.62451114027917998</v>
      </c>
      <c r="AF640">
        <v>0.53529526309644004</v>
      </c>
      <c r="AG640">
        <v>0.46838335520938501</v>
      </c>
      <c r="AH640">
        <v>0.41634076018611998</v>
      </c>
      <c r="AI640">
        <v>0.37470668416750802</v>
      </c>
    </row>
    <row r="641" spans="1:35">
      <c r="A641">
        <v>6.5000000000000002E-2</v>
      </c>
      <c r="B641">
        <v>1.75</v>
      </c>
      <c r="C641">
        <v>1548.2932574624699</v>
      </c>
      <c r="D641">
        <v>1290.24438121872</v>
      </c>
      <c r="E641">
        <v>1105.9237553303301</v>
      </c>
      <c r="F641">
        <v>967.683285914046</v>
      </c>
      <c r="G641">
        <v>860.16292081248503</v>
      </c>
      <c r="H641">
        <v>774.146628731237</v>
      </c>
      <c r="I641">
        <v>387.07331436561799</v>
      </c>
      <c r="J641">
        <v>258.04887624374499</v>
      </c>
      <c r="K641">
        <v>193.53665718280899</v>
      </c>
      <c r="L641">
        <v>154.82932574624701</v>
      </c>
      <c r="M641">
        <v>129.02443812187201</v>
      </c>
      <c r="N641">
        <v>110.59237553303301</v>
      </c>
      <c r="O641">
        <v>96.768328591404597</v>
      </c>
      <c r="P641">
        <v>86.016292081248594</v>
      </c>
      <c r="Q641">
        <v>77.414662873123703</v>
      </c>
      <c r="R641">
        <v>38.707331436561802</v>
      </c>
      <c r="S641">
        <v>25.804887624374501</v>
      </c>
      <c r="T641">
        <v>19.353665718280901</v>
      </c>
      <c r="U641">
        <v>15.4829325746247</v>
      </c>
      <c r="V641">
        <v>12.902443812187199</v>
      </c>
      <c r="W641">
        <v>11.0592375533033</v>
      </c>
      <c r="X641">
        <v>9.6768328591404593</v>
      </c>
      <c r="Y641">
        <v>8.6016292081248498</v>
      </c>
      <c r="Z641">
        <v>7.7414662873123703</v>
      </c>
      <c r="AA641">
        <v>3.8707331436561798</v>
      </c>
      <c r="AB641">
        <v>2.58048876243745</v>
      </c>
      <c r="AC641">
        <v>1.9353665718280899</v>
      </c>
      <c r="AD641">
        <v>1.5482932574624699</v>
      </c>
      <c r="AE641">
        <v>1.2902443812187201</v>
      </c>
      <c r="AF641">
        <v>1.10592375533033</v>
      </c>
      <c r="AG641">
        <v>0.96768328591404595</v>
      </c>
      <c r="AH641">
        <v>0.86016292081248502</v>
      </c>
      <c r="AI641">
        <v>0.77414662873123696</v>
      </c>
    </row>
    <row r="642" spans="1:35">
      <c r="A642">
        <v>6.5000000000000002E-2</v>
      </c>
      <c r="B642">
        <v>2</v>
      </c>
      <c r="C642">
        <v>2047.05477285899</v>
      </c>
      <c r="D642">
        <v>1705.8789773824899</v>
      </c>
      <c r="E642">
        <v>1462.18198061356</v>
      </c>
      <c r="F642">
        <v>1279.4092330368701</v>
      </c>
      <c r="G642">
        <v>1137.2526515883301</v>
      </c>
      <c r="H642">
        <v>1023.52738642949</v>
      </c>
      <c r="I642">
        <v>511.763693214748</v>
      </c>
      <c r="J642">
        <v>341.17579547649802</v>
      </c>
      <c r="K642">
        <v>255.881846607374</v>
      </c>
      <c r="L642">
        <v>204.70547728589901</v>
      </c>
      <c r="M642">
        <v>170.58789773824901</v>
      </c>
      <c r="N642">
        <v>146.21819806135599</v>
      </c>
      <c r="O642">
        <v>127.940923303687</v>
      </c>
      <c r="P642">
        <v>113.725265158833</v>
      </c>
      <c r="Q642">
        <v>102.35273864294901</v>
      </c>
      <c r="R642">
        <v>51.176369321474802</v>
      </c>
      <c r="S642">
        <v>34.117579547649797</v>
      </c>
      <c r="T642">
        <v>25.588184660737401</v>
      </c>
      <c r="U642">
        <v>20.470547728589899</v>
      </c>
      <c r="V642">
        <v>17.058789773824898</v>
      </c>
      <c r="W642">
        <v>14.6218198061356</v>
      </c>
      <c r="X642">
        <v>12.7940923303687</v>
      </c>
      <c r="Y642">
        <v>11.372526515883299</v>
      </c>
      <c r="Z642">
        <v>10.2352738642949</v>
      </c>
      <c r="AA642">
        <v>5.1176369321474802</v>
      </c>
      <c r="AB642">
        <v>3.4117579547649899</v>
      </c>
      <c r="AC642">
        <v>2.5588184660737401</v>
      </c>
      <c r="AD642">
        <v>2.0470547728589898</v>
      </c>
      <c r="AE642">
        <v>1.7058789773824901</v>
      </c>
      <c r="AF642">
        <v>1.4621819806135601</v>
      </c>
      <c r="AG642">
        <v>1.27940923303687</v>
      </c>
      <c r="AH642">
        <v>1.1372526515883301</v>
      </c>
      <c r="AI642">
        <v>1.02352738642949</v>
      </c>
    </row>
    <row r="643" spans="1:35">
      <c r="A643">
        <v>6.5000000000000002E-2</v>
      </c>
      <c r="B643">
        <v>2.25</v>
      </c>
      <c r="C643">
        <v>2160.89244778582</v>
      </c>
      <c r="D643">
        <v>1800.7437064881799</v>
      </c>
      <c r="E643">
        <v>1543.4946055613</v>
      </c>
      <c r="F643">
        <v>1350.55777986614</v>
      </c>
      <c r="G643">
        <v>1200.4958043254601</v>
      </c>
      <c r="H643">
        <v>1080.44622389291</v>
      </c>
      <c r="I643">
        <v>540.22311194645602</v>
      </c>
      <c r="J643">
        <v>360.148741297637</v>
      </c>
      <c r="K643">
        <v>270.11155597322801</v>
      </c>
      <c r="L643">
        <v>216.08924477858201</v>
      </c>
      <c r="M643">
        <v>180.07437064881799</v>
      </c>
      <c r="N643">
        <v>154.34946055613</v>
      </c>
      <c r="O643">
        <v>135.055777986614</v>
      </c>
      <c r="P643">
        <v>120.049580432545</v>
      </c>
      <c r="Q643">
        <v>108.04462238929101</v>
      </c>
      <c r="R643">
        <v>54.022311194645702</v>
      </c>
      <c r="S643">
        <v>36.014874129763797</v>
      </c>
      <c r="T643">
        <v>27.011155597322801</v>
      </c>
      <c r="U643">
        <v>21.608924477858199</v>
      </c>
      <c r="V643">
        <v>18.007437064881898</v>
      </c>
      <c r="W643">
        <v>15.434946055613</v>
      </c>
      <c r="X643">
        <v>13.505577798661401</v>
      </c>
      <c r="Y643">
        <v>12.004958043254501</v>
      </c>
      <c r="Z643">
        <v>10.8044622389291</v>
      </c>
      <c r="AA643">
        <v>5.4022311194645596</v>
      </c>
      <c r="AB643">
        <v>3.6014874129763701</v>
      </c>
      <c r="AC643">
        <v>2.7011155597322798</v>
      </c>
      <c r="AD643">
        <v>2.16089244778582</v>
      </c>
      <c r="AE643">
        <v>1.8007437064881799</v>
      </c>
      <c r="AF643">
        <v>1.5434946055612999</v>
      </c>
      <c r="AG643">
        <v>1.3505577798661399</v>
      </c>
      <c r="AH643">
        <v>1.2004958043254601</v>
      </c>
      <c r="AI643">
        <v>1.08044622389291</v>
      </c>
    </row>
    <row r="644" spans="1:35">
      <c r="A644">
        <v>6.5000000000000002E-2</v>
      </c>
      <c r="B644">
        <v>2.5</v>
      </c>
      <c r="C644">
        <v>1388.6186079986501</v>
      </c>
      <c r="D644">
        <v>1157.1821733322099</v>
      </c>
      <c r="E644">
        <v>991.87043428475101</v>
      </c>
      <c r="F644">
        <v>867.886629999158</v>
      </c>
      <c r="G644">
        <v>771.45478222147301</v>
      </c>
      <c r="H644">
        <v>694.30930399932595</v>
      </c>
      <c r="I644">
        <v>347.15465199966297</v>
      </c>
      <c r="J644">
        <v>231.43643466644201</v>
      </c>
      <c r="K644">
        <v>173.577325999831</v>
      </c>
      <c r="L644">
        <v>138.86186079986501</v>
      </c>
      <c r="M644">
        <v>115.71821733322101</v>
      </c>
      <c r="N644">
        <v>99.187043428475206</v>
      </c>
      <c r="O644">
        <v>86.7886629999158</v>
      </c>
      <c r="P644">
        <v>77.145478222147304</v>
      </c>
      <c r="Q644">
        <v>69.430930399932606</v>
      </c>
      <c r="R644">
        <v>34.715465199966303</v>
      </c>
      <c r="S644">
        <v>23.1436434666442</v>
      </c>
      <c r="T644">
        <v>17.357732599983098</v>
      </c>
      <c r="U644">
        <v>13.8861860799865</v>
      </c>
      <c r="V644">
        <v>11.5718217333221</v>
      </c>
      <c r="W644">
        <v>9.9187043428475192</v>
      </c>
      <c r="X644">
        <v>8.6788662999915793</v>
      </c>
      <c r="Y644">
        <v>7.7145478222147297</v>
      </c>
      <c r="Z644">
        <v>6.9430930399932604</v>
      </c>
      <c r="AA644">
        <v>3.4715465199966302</v>
      </c>
      <c r="AB644">
        <v>2.3143643466644201</v>
      </c>
      <c r="AC644">
        <v>1.73577325999831</v>
      </c>
      <c r="AD644">
        <v>1.38861860799865</v>
      </c>
      <c r="AE644">
        <v>1.1571821733322101</v>
      </c>
      <c r="AF644">
        <v>0.99187043428475197</v>
      </c>
      <c r="AG644">
        <v>0.867886629999157</v>
      </c>
      <c r="AH644">
        <v>0.77145478222147301</v>
      </c>
      <c r="AI644">
        <v>0.694309303999326</v>
      </c>
    </row>
    <row r="645" spans="1:35">
      <c r="A645">
        <v>6.5000000000000002E-2</v>
      </c>
      <c r="B645">
        <v>2.75</v>
      </c>
      <c r="C645">
        <v>732.75286931233495</v>
      </c>
      <c r="D645">
        <v>610.627391093612</v>
      </c>
      <c r="E645">
        <v>523.39490665166795</v>
      </c>
      <c r="F645">
        <v>457.970543320209</v>
      </c>
      <c r="G645">
        <v>407.08492739574098</v>
      </c>
      <c r="H645">
        <v>366.37643465616702</v>
      </c>
      <c r="I645">
        <v>183.188217328083</v>
      </c>
      <c r="J645">
        <v>122.12547821872199</v>
      </c>
      <c r="K645">
        <v>91.594108664041897</v>
      </c>
      <c r="L645">
        <v>73.275286931233495</v>
      </c>
      <c r="M645">
        <v>61.062739109361203</v>
      </c>
      <c r="N645">
        <v>52.339490665166799</v>
      </c>
      <c r="O645">
        <v>45.797054332020899</v>
      </c>
      <c r="P645">
        <v>40.708492739574197</v>
      </c>
      <c r="Q645">
        <v>36.637643465616698</v>
      </c>
      <c r="R645">
        <v>18.318821732808299</v>
      </c>
      <c r="S645">
        <v>12.212547821872199</v>
      </c>
      <c r="T645">
        <v>9.1594108664041798</v>
      </c>
      <c r="U645">
        <v>7.3275286931233499</v>
      </c>
      <c r="V645">
        <v>6.1062739109361202</v>
      </c>
      <c r="W645">
        <v>5.2339490665166801</v>
      </c>
      <c r="X645">
        <v>4.5797054332020899</v>
      </c>
      <c r="Y645">
        <v>4.0708492739574096</v>
      </c>
      <c r="Z645">
        <v>3.66376434656167</v>
      </c>
      <c r="AA645">
        <v>1.8318821732808299</v>
      </c>
      <c r="AB645">
        <v>1.2212547821872199</v>
      </c>
      <c r="AC645">
        <v>0.91594108664041896</v>
      </c>
      <c r="AD645">
        <v>0.73275286931233496</v>
      </c>
      <c r="AE645">
        <v>0.61062739109361197</v>
      </c>
      <c r="AF645">
        <v>0.52339490665166799</v>
      </c>
      <c r="AG645">
        <v>0.45797054332020898</v>
      </c>
      <c r="AH645">
        <v>0.40708492739574098</v>
      </c>
      <c r="AI645">
        <v>0.36637643465616698</v>
      </c>
    </row>
    <row r="646" spans="1:35">
      <c r="A646">
        <v>6.5000000000000002E-2</v>
      </c>
      <c r="B646">
        <v>3</v>
      </c>
      <c r="C646">
        <v>490.16162380030102</v>
      </c>
      <c r="D646">
        <v>408.46801983358398</v>
      </c>
      <c r="E646">
        <v>350.11544557164302</v>
      </c>
      <c r="F646">
        <v>306.35101487518801</v>
      </c>
      <c r="G646">
        <v>272.312013222389</v>
      </c>
      <c r="H646">
        <v>245.08081190015</v>
      </c>
      <c r="I646">
        <v>122.540405950075</v>
      </c>
      <c r="J646">
        <v>81.693603966716793</v>
      </c>
      <c r="K646">
        <v>61.270202975037598</v>
      </c>
      <c r="L646">
        <v>49.016162380030103</v>
      </c>
      <c r="M646">
        <v>40.846801983358397</v>
      </c>
      <c r="N646">
        <v>35.011544557164299</v>
      </c>
      <c r="O646">
        <v>30.635101487518799</v>
      </c>
      <c r="P646">
        <v>27.231201322238899</v>
      </c>
      <c r="Q646">
        <v>24.508081190015002</v>
      </c>
      <c r="R646">
        <v>12.254040595007501</v>
      </c>
      <c r="S646">
        <v>8.1693603966716797</v>
      </c>
      <c r="T646">
        <v>6.1270202975037602</v>
      </c>
      <c r="U646">
        <v>4.9016162380030099</v>
      </c>
      <c r="V646">
        <v>4.0846801983358398</v>
      </c>
      <c r="W646">
        <v>3.50115445571643</v>
      </c>
      <c r="X646">
        <v>3.0635101487518801</v>
      </c>
      <c r="Y646">
        <v>2.7231201322238898</v>
      </c>
      <c r="Z646">
        <v>2.4508081190015001</v>
      </c>
      <c r="AA646">
        <v>1.22540405950075</v>
      </c>
      <c r="AB646">
        <v>0.81693603966716899</v>
      </c>
      <c r="AC646">
        <v>0.61270202975037602</v>
      </c>
      <c r="AD646">
        <v>0.49016162380030098</v>
      </c>
      <c r="AE646">
        <v>0.408468019833584</v>
      </c>
      <c r="AF646">
        <v>0.35011544557164298</v>
      </c>
      <c r="AG646">
        <v>0.30635101487518801</v>
      </c>
      <c r="AH646">
        <v>0.27231201322238902</v>
      </c>
      <c r="AI646">
        <v>0.24508081190014999</v>
      </c>
    </row>
    <row r="647" spans="1:35">
      <c r="A647">
        <v>6.5000000000000002E-2</v>
      </c>
      <c r="B647">
        <v>3.25</v>
      </c>
      <c r="C647">
        <v>383.008610863775</v>
      </c>
      <c r="D647">
        <v>319.17384238647901</v>
      </c>
      <c r="E647">
        <v>273.57757918841099</v>
      </c>
      <c r="F647">
        <v>239.380381789859</v>
      </c>
      <c r="G647">
        <v>212.78256159098601</v>
      </c>
      <c r="H647">
        <v>191.50430543188699</v>
      </c>
      <c r="I647">
        <v>95.752152715943893</v>
      </c>
      <c r="J647">
        <v>63.834768477295903</v>
      </c>
      <c r="K647">
        <v>47.876076357971897</v>
      </c>
      <c r="L647">
        <v>38.300861086377502</v>
      </c>
      <c r="M647">
        <v>31.917384238647902</v>
      </c>
      <c r="N647">
        <v>27.357757918841099</v>
      </c>
      <c r="O647">
        <v>23.938038178985899</v>
      </c>
      <c r="P647">
        <v>21.2782561590986</v>
      </c>
      <c r="Q647">
        <v>19.150430543188701</v>
      </c>
      <c r="R647">
        <v>9.5752152715943897</v>
      </c>
      <c r="S647">
        <v>6.3834768477295896</v>
      </c>
      <c r="T647">
        <v>4.7876076357971904</v>
      </c>
      <c r="U647">
        <v>3.83008610863775</v>
      </c>
      <c r="V647">
        <v>3.1917384238647899</v>
      </c>
      <c r="W647">
        <v>2.7357757918841101</v>
      </c>
      <c r="X647">
        <v>2.3938038178985899</v>
      </c>
      <c r="Y647">
        <v>2.1278256159098601</v>
      </c>
      <c r="Z647">
        <v>1.9150430543188699</v>
      </c>
      <c r="AA647">
        <v>0.95752152715943895</v>
      </c>
      <c r="AB647">
        <v>0.638347684772959</v>
      </c>
      <c r="AC647">
        <v>0.47876076357971897</v>
      </c>
      <c r="AD647">
        <v>0.38300861086377502</v>
      </c>
      <c r="AE647">
        <v>0.319173842386479</v>
      </c>
      <c r="AF647">
        <v>0.27357757918841102</v>
      </c>
      <c r="AG647">
        <v>0.23938038178985899</v>
      </c>
      <c r="AH647">
        <v>0.21278256159098599</v>
      </c>
      <c r="AI647">
        <v>0.19150430543188701</v>
      </c>
    </row>
    <row r="648" spans="1:35">
      <c r="A648">
        <v>6.5000000000000002E-2</v>
      </c>
      <c r="B648">
        <v>3.5</v>
      </c>
      <c r="C648">
        <v>400.02793149213198</v>
      </c>
      <c r="D648">
        <v>333.35660957677698</v>
      </c>
      <c r="E648">
        <v>285.73423678009499</v>
      </c>
      <c r="F648">
        <v>250.017457182583</v>
      </c>
      <c r="G648">
        <v>222.23773971785101</v>
      </c>
      <c r="H648">
        <v>200.01396574606599</v>
      </c>
      <c r="I648">
        <v>100.006982873033</v>
      </c>
      <c r="J648">
        <v>66.671321915355406</v>
      </c>
      <c r="K648">
        <v>50.003491436516597</v>
      </c>
      <c r="L648">
        <v>40.002793149213197</v>
      </c>
      <c r="M648">
        <v>33.335660957677703</v>
      </c>
      <c r="N648">
        <v>28.573423678009402</v>
      </c>
      <c r="O648">
        <v>25.001745718258299</v>
      </c>
      <c r="P648">
        <v>22.2237739717851</v>
      </c>
      <c r="Q648">
        <v>20.001396574606598</v>
      </c>
      <c r="R648">
        <v>10.000698287303299</v>
      </c>
      <c r="S648">
        <v>6.6671321915355399</v>
      </c>
      <c r="T648">
        <v>5.0003491436516603</v>
      </c>
      <c r="U648">
        <v>4.0002793149213201</v>
      </c>
      <c r="V648">
        <v>3.33356609576777</v>
      </c>
      <c r="W648">
        <v>2.85734236780094</v>
      </c>
      <c r="X648">
        <v>2.5001745718258301</v>
      </c>
      <c r="Y648">
        <v>2.2223773971785099</v>
      </c>
      <c r="Z648">
        <v>2.00013965746066</v>
      </c>
      <c r="AA648">
        <v>1.00006982873033</v>
      </c>
      <c r="AB648">
        <v>0.66671321915355397</v>
      </c>
      <c r="AC648">
        <v>0.50003491436516601</v>
      </c>
      <c r="AD648">
        <v>0.40002793149213201</v>
      </c>
      <c r="AE648">
        <v>0.33335660957677699</v>
      </c>
      <c r="AF648">
        <v>0.28573423678009402</v>
      </c>
      <c r="AG648">
        <v>0.250017457182583</v>
      </c>
      <c r="AH648">
        <v>0.22223773971785099</v>
      </c>
      <c r="AI648">
        <v>0.200013965746066</v>
      </c>
    </row>
    <row r="649" spans="1:35">
      <c r="A649">
        <v>6.5000000000000002E-2</v>
      </c>
      <c r="B649">
        <v>3.75</v>
      </c>
      <c r="C649">
        <v>414.751680342714</v>
      </c>
      <c r="D649">
        <v>345.62640028559503</v>
      </c>
      <c r="E649">
        <v>296.251200244796</v>
      </c>
      <c r="F649">
        <v>259.21980021419603</v>
      </c>
      <c r="G649">
        <v>230.417600190397</v>
      </c>
      <c r="H649">
        <v>207.375840171357</v>
      </c>
      <c r="I649">
        <v>103.687920085678</v>
      </c>
      <c r="J649">
        <v>69.125280057119099</v>
      </c>
      <c r="K649">
        <v>51.843960042839299</v>
      </c>
      <c r="L649">
        <v>41.475168034271398</v>
      </c>
      <c r="M649">
        <v>34.5626400285595</v>
      </c>
      <c r="N649">
        <v>29.6251200244796</v>
      </c>
      <c r="O649">
        <v>25.9219800214196</v>
      </c>
      <c r="P649">
        <v>23.0417600190397</v>
      </c>
      <c r="Q649">
        <v>20.737584017135699</v>
      </c>
      <c r="R649">
        <v>10.3687920085678</v>
      </c>
      <c r="S649">
        <v>6.9125280057119101</v>
      </c>
      <c r="T649">
        <v>5.1843960042839301</v>
      </c>
      <c r="U649">
        <v>4.1475168034271404</v>
      </c>
      <c r="V649">
        <v>3.4562640028559501</v>
      </c>
      <c r="W649">
        <v>2.9625120024479599</v>
      </c>
      <c r="X649">
        <v>2.5921980021419602</v>
      </c>
      <c r="Y649">
        <v>2.3041760019039699</v>
      </c>
      <c r="Z649">
        <v>2.0737584017135702</v>
      </c>
      <c r="AA649">
        <v>1.03687920085678</v>
      </c>
      <c r="AB649">
        <v>0.69125280057119098</v>
      </c>
      <c r="AC649">
        <v>0.51843960042839299</v>
      </c>
      <c r="AD649">
        <v>0.41475168034271398</v>
      </c>
      <c r="AE649">
        <v>0.34562640028559499</v>
      </c>
      <c r="AF649">
        <v>0.29625120024479601</v>
      </c>
      <c r="AG649">
        <v>0.25921980021419599</v>
      </c>
      <c r="AH649">
        <v>0.230417600190397</v>
      </c>
      <c r="AI649">
        <v>0.20737584017135699</v>
      </c>
    </row>
    <row r="650" spans="1:35">
      <c r="A650">
        <v>6.5000000000000002E-2</v>
      </c>
      <c r="B650">
        <v>4</v>
      </c>
      <c r="C650">
        <v>398.05743831344301</v>
      </c>
      <c r="D650">
        <v>331.71453192786902</v>
      </c>
      <c r="E650">
        <v>284.32674165245902</v>
      </c>
      <c r="F650">
        <v>248.78589894590201</v>
      </c>
      <c r="G650">
        <v>221.14302128524599</v>
      </c>
      <c r="H650">
        <v>199.028719156721</v>
      </c>
      <c r="I650">
        <v>99.514359578360796</v>
      </c>
      <c r="J650">
        <v>66.342906385573897</v>
      </c>
      <c r="K650">
        <v>49.757179789180398</v>
      </c>
      <c r="L650">
        <v>39.805743831344301</v>
      </c>
      <c r="M650">
        <v>33.171453192786899</v>
      </c>
      <c r="N650">
        <v>28.432674165245899</v>
      </c>
      <c r="O650">
        <v>24.878589894590199</v>
      </c>
      <c r="P650">
        <v>22.114302128524599</v>
      </c>
      <c r="Q650">
        <v>19.902871915672101</v>
      </c>
      <c r="R650">
        <v>9.9514359578360807</v>
      </c>
      <c r="S650">
        <v>6.6342906385573901</v>
      </c>
      <c r="T650">
        <v>4.9757179789180404</v>
      </c>
      <c r="U650">
        <v>3.9805743831344298</v>
      </c>
      <c r="V650">
        <v>3.3171453192786902</v>
      </c>
      <c r="W650">
        <v>2.8432674165245899</v>
      </c>
      <c r="X650">
        <v>2.4878589894590202</v>
      </c>
      <c r="Y650">
        <v>2.2114302128524601</v>
      </c>
      <c r="Z650">
        <v>1.99028719156721</v>
      </c>
      <c r="AA650">
        <v>0.995143595783608</v>
      </c>
      <c r="AB650">
        <v>0.66342906385573897</v>
      </c>
      <c r="AC650">
        <v>0.497571797891804</v>
      </c>
      <c r="AD650">
        <v>0.39805743831344298</v>
      </c>
      <c r="AE650">
        <v>0.33171453192786898</v>
      </c>
      <c r="AF650">
        <v>0.28432674165245903</v>
      </c>
      <c r="AG650">
        <v>0.248785898945902</v>
      </c>
      <c r="AH650">
        <v>0.22114302128524599</v>
      </c>
      <c r="AI650">
        <v>0.19902871915672099</v>
      </c>
    </row>
    <row r="651" spans="1:35">
      <c r="A651">
        <v>6.5000000000000002E-2</v>
      </c>
      <c r="B651">
        <v>4.25</v>
      </c>
      <c r="C651">
        <v>431.66104996941698</v>
      </c>
      <c r="D651">
        <v>359.71754164117999</v>
      </c>
      <c r="E651">
        <v>308.32932140672602</v>
      </c>
      <c r="F651">
        <v>269.78815623088502</v>
      </c>
      <c r="G651">
        <v>239.811694427454</v>
      </c>
      <c r="H651">
        <v>215.83052498470801</v>
      </c>
      <c r="I651">
        <v>107.915262492354</v>
      </c>
      <c r="J651">
        <v>71.943508328236106</v>
      </c>
      <c r="K651">
        <v>53.957631246177101</v>
      </c>
      <c r="L651">
        <v>43.166104996941698</v>
      </c>
      <c r="M651">
        <v>35.971754164118003</v>
      </c>
      <c r="N651">
        <v>30.8329321406726</v>
      </c>
      <c r="O651">
        <v>26.978815623088501</v>
      </c>
      <c r="P651">
        <v>23.981169442745401</v>
      </c>
      <c r="Q651">
        <v>21.583052498470799</v>
      </c>
      <c r="R651">
        <v>10.7915262492354</v>
      </c>
      <c r="S651">
        <v>7.1943508328236199</v>
      </c>
      <c r="T651">
        <v>5.3957631246177096</v>
      </c>
      <c r="U651">
        <v>4.3166104996941703</v>
      </c>
      <c r="V651">
        <v>3.5971754164118099</v>
      </c>
      <c r="W651">
        <v>3.0832932140672602</v>
      </c>
      <c r="X651">
        <v>2.6978815623088499</v>
      </c>
      <c r="Y651">
        <v>2.3981169442745398</v>
      </c>
      <c r="Z651">
        <v>2.1583052498470798</v>
      </c>
      <c r="AA651">
        <v>1.0791526249235399</v>
      </c>
      <c r="AB651">
        <v>0.71943508328236105</v>
      </c>
      <c r="AC651">
        <v>0.53957631246177096</v>
      </c>
      <c r="AD651">
        <v>0.43166104996941701</v>
      </c>
      <c r="AE651">
        <v>0.35971754164118003</v>
      </c>
      <c r="AF651">
        <v>0.30832932140672598</v>
      </c>
      <c r="AG651">
        <v>0.26978815623088498</v>
      </c>
      <c r="AH651">
        <v>0.23981169442745401</v>
      </c>
      <c r="AI651">
        <v>0.21583052498470801</v>
      </c>
    </row>
    <row r="652" spans="1:35">
      <c r="A652">
        <v>6.5000000000000002E-2</v>
      </c>
      <c r="B652">
        <v>4.5</v>
      </c>
      <c r="C652">
        <v>497.04300151737903</v>
      </c>
      <c r="D652">
        <v>414.20250126448201</v>
      </c>
      <c r="E652">
        <v>355.03071536955599</v>
      </c>
      <c r="F652">
        <v>310.65187594836198</v>
      </c>
      <c r="G652">
        <v>276.13500084298801</v>
      </c>
      <c r="H652">
        <v>248.521500758689</v>
      </c>
      <c r="I652">
        <v>124.260750379344</v>
      </c>
      <c r="J652">
        <v>82.840500252896504</v>
      </c>
      <c r="K652">
        <v>62.130375189672399</v>
      </c>
      <c r="L652">
        <v>49.704300151737897</v>
      </c>
      <c r="M652">
        <v>41.420250126448202</v>
      </c>
      <c r="N652">
        <v>35.503071536955602</v>
      </c>
      <c r="O652">
        <v>31.0651875948362</v>
      </c>
      <c r="P652">
        <v>27.613500084298799</v>
      </c>
      <c r="Q652">
        <v>24.852150075868899</v>
      </c>
      <c r="R652">
        <v>12.4260750379344</v>
      </c>
      <c r="S652">
        <v>8.2840500252896501</v>
      </c>
      <c r="T652">
        <v>6.2130375189672398</v>
      </c>
      <c r="U652">
        <v>4.9704300151737897</v>
      </c>
      <c r="V652">
        <v>4.1420250126448197</v>
      </c>
      <c r="W652">
        <v>3.5503071536955599</v>
      </c>
      <c r="X652">
        <v>3.1065187594836199</v>
      </c>
      <c r="Y652">
        <v>2.7613500084298801</v>
      </c>
      <c r="Z652">
        <v>2.48521500758689</v>
      </c>
      <c r="AA652">
        <v>1.2426075037934401</v>
      </c>
      <c r="AB652">
        <v>0.82840500252896498</v>
      </c>
      <c r="AC652">
        <v>0.62130375189672404</v>
      </c>
      <c r="AD652">
        <v>0.49704300151737901</v>
      </c>
      <c r="AE652">
        <v>0.41420250126448199</v>
      </c>
      <c r="AF652">
        <v>0.35503071536955599</v>
      </c>
      <c r="AG652">
        <v>0.31065187594836202</v>
      </c>
      <c r="AH652">
        <v>0.27613500084298798</v>
      </c>
      <c r="AI652">
        <v>0.24852150075868901</v>
      </c>
    </row>
    <row r="653" spans="1:35">
      <c r="A653">
        <v>6.5000000000000002E-2</v>
      </c>
      <c r="B653">
        <v>4.75</v>
      </c>
      <c r="C653">
        <v>430.09302136880098</v>
      </c>
      <c r="D653">
        <v>358.41085114066698</v>
      </c>
      <c r="E653">
        <v>307.20930097771497</v>
      </c>
      <c r="F653">
        <v>268.80813835549998</v>
      </c>
      <c r="G653">
        <v>238.94056742711101</v>
      </c>
      <c r="H653">
        <v>215.0465106844</v>
      </c>
      <c r="I653">
        <v>107.5232553422</v>
      </c>
      <c r="J653">
        <v>71.682170228133501</v>
      </c>
      <c r="K653">
        <v>53.761627671100101</v>
      </c>
      <c r="L653">
        <v>43.009302136880002</v>
      </c>
      <c r="M653">
        <v>35.841085114066701</v>
      </c>
      <c r="N653">
        <v>30.7209300977715</v>
      </c>
      <c r="O653">
        <v>26.880813835550001</v>
      </c>
      <c r="P653">
        <v>23.894056742711101</v>
      </c>
      <c r="Q653">
        <v>21.504651068440001</v>
      </c>
      <c r="R653">
        <v>10.752325534220001</v>
      </c>
      <c r="S653">
        <v>7.1682170228133497</v>
      </c>
      <c r="T653">
        <v>5.3761627671100101</v>
      </c>
      <c r="U653">
        <v>4.3009302136880097</v>
      </c>
      <c r="V653">
        <v>3.58410851140667</v>
      </c>
      <c r="W653">
        <v>3.0720930097771499</v>
      </c>
      <c r="X653">
        <v>2.6880813835550001</v>
      </c>
      <c r="Y653">
        <v>2.3894056742711101</v>
      </c>
      <c r="Z653">
        <v>2.1504651068439999</v>
      </c>
      <c r="AA653">
        <v>1.075232553422</v>
      </c>
      <c r="AB653">
        <v>0.71682170228133502</v>
      </c>
      <c r="AC653">
        <v>0.53761627671100098</v>
      </c>
      <c r="AD653">
        <v>0.43009302136880001</v>
      </c>
      <c r="AE653">
        <v>0.35841085114066701</v>
      </c>
      <c r="AF653">
        <v>0.30720930097771498</v>
      </c>
      <c r="AG653">
        <v>0.26880813835549999</v>
      </c>
      <c r="AH653">
        <v>0.23894056742711101</v>
      </c>
      <c r="AI653">
        <v>0.21504651068440001</v>
      </c>
    </row>
    <row r="654" spans="1:35">
      <c r="A654">
        <v>6.5000000000000002E-2</v>
      </c>
      <c r="B654">
        <v>5</v>
      </c>
      <c r="C654">
        <v>294.10353613472603</v>
      </c>
      <c r="D654">
        <v>245.08628011227199</v>
      </c>
      <c r="E654">
        <v>210.073954381947</v>
      </c>
      <c r="F654">
        <v>183.81471008420399</v>
      </c>
      <c r="G654">
        <v>163.39085340818099</v>
      </c>
      <c r="H654">
        <v>147.05176806736301</v>
      </c>
      <c r="I654">
        <v>73.525884033681606</v>
      </c>
      <c r="J654">
        <v>49.017256022454397</v>
      </c>
      <c r="K654">
        <v>36.762942016840803</v>
      </c>
      <c r="L654">
        <v>29.410353613472601</v>
      </c>
      <c r="M654">
        <v>24.508628011227199</v>
      </c>
      <c r="N654">
        <v>21.007395438194699</v>
      </c>
      <c r="O654">
        <v>18.381471008420402</v>
      </c>
      <c r="P654">
        <v>16.339085340818102</v>
      </c>
      <c r="Q654">
        <v>14.705176806736301</v>
      </c>
      <c r="R654">
        <v>7.3525884033681601</v>
      </c>
      <c r="S654">
        <v>4.9017256022454401</v>
      </c>
      <c r="T654">
        <v>3.6762942016840801</v>
      </c>
      <c r="U654">
        <v>2.94103536134726</v>
      </c>
      <c r="V654">
        <v>2.45086280112272</v>
      </c>
      <c r="W654">
        <v>2.1007395438194698</v>
      </c>
      <c r="X654">
        <v>1.83814710084204</v>
      </c>
      <c r="Y654">
        <v>1.63390853408181</v>
      </c>
      <c r="Z654">
        <v>1.47051768067363</v>
      </c>
      <c r="AA654">
        <v>0.73525884033681599</v>
      </c>
      <c r="AB654">
        <v>0.49017256022454397</v>
      </c>
      <c r="AC654">
        <v>0.36762942016840799</v>
      </c>
      <c r="AD654">
        <v>0.29410353613472601</v>
      </c>
      <c r="AE654">
        <v>0.24508628011227199</v>
      </c>
      <c r="AF654">
        <v>0.21007395438194701</v>
      </c>
      <c r="AG654">
        <v>0.183814710084204</v>
      </c>
      <c r="AH654">
        <v>0.16339085340818099</v>
      </c>
      <c r="AI654">
        <v>0.147051768067363</v>
      </c>
    </row>
    <row r="655" spans="1:35">
      <c r="A655">
        <v>6.5000000000000002E-2</v>
      </c>
      <c r="B655">
        <v>5.5</v>
      </c>
      <c r="C655">
        <v>235.05098434715401</v>
      </c>
      <c r="D655">
        <v>195.87582028929501</v>
      </c>
      <c r="E655">
        <v>167.893560247967</v>
      </c>
      <c r="F655">
        <v>146.906865216971</v>
      </c>
      <c r="G655">
        <v>130.58388019286301</v>
      </c>
      <c r="H655">
        <v>117.52549217357701</v>
      </c>
      <c r="I655">
        <v>58.762746086788503</v>
      </c>
      <c r="J655">
        <v>39.175164057859</v>
      </c>
      <c r="K655">
        <v>29.381373043394198</v>
      </c>
      <c r="L655">
        <v>23.5050984347154</v>
      </c>
      <c r="M655">
        <v>19.5875820289295</v>
      </c>
      <c r="N655">
        <v>16.7893560247967</v>
      </c>
      <c r="O655">
        <v>14.690686521697099</v>
      </c>
      <c r="P655">
        <v>13.0583880192863</v>
      </c>
      <c r="Q655">
        <v>11.7525492173577</v>
      </c>
      <c r="R655">
        <v>5.87627460867885</v>
      </c>
      <c r="S655">
        <v>3.9175164057859</v>
      </c>
      <c r="T655">
        <v>2.9381373043394201</v>
      </c>
      <c r="U655">
        <v>2.3505098434715399</v>
      </c>
      <c r="V655">
        <v>1.95875820289295</v>
      </c>
      <c r="W655">
        <v>1.67893560247967</v>
      </c>
      <c r="X655">
        <v>1.4690686521697101</v>
      </c>
      <c r="Y655">
        <v>1.30583880192863</v>
      </c>
      <c r="Z655">
        <v>1.17525492173577</v>
      </c>
      <c r="AA655">
        <v>0.58762746086788498</v>
      </c>
      <c r="AB655">
        <v>0.39175164057859002</v>
      </c>
      <c r="AC655">
        <v>0.29381373043394199</v>
      </c>
      <c r="AD655">
        <v>0.23505098434715399</v>
      </c>
      <c r="AE655">
        <v>0.19587582028929501</v>
      </c>
      <c r="AF655">
        <v>0.16789356024796701</v>
      </c>
      <c r="AG655">
        <v>0.14690686521697099</v>
      </c>
      <c r="AH655">
        <v>0.13058388019286299</v>
      </c>
      <c r="AI655">
        <v>0.117525492173577</v>
      </c>
    </row>
    <row r="656" spans="1:35">
      <c r="A656">
        <v>6.5000000000000002E-2</v>
      </c>
      <c r="B656">
        <v>6</v>
      </c>
      <c r="C656">
        <v>193.81644985012801</v>
      </c>
      <c r="D656">
        <v>161.51370820843999</v>
      </c>
      <c r="E656">
        <v>138.44032132152</v>
      </c>
      <c r="F656">
        <v>121.13528115633</v>
      </c>
      <c r="G656">
        <v>107.67580547229301</v>
      </c>
      <c r="H656">
        <v>96.908224925064104</v>
      </c>
      <c r="I656">
        <v>48.454112462532002</v>
      </c>
      <c r="J656">
        <v>32.302741641688002</v>
      </c>
      <c r="K656">
        <v>24.227056231266001</v>
      </c>
      <c r="L656">
        <v>19.381644985012802</v>
      </c>
      <c r="M656">
        <v>16.151370820844001</v>
      </c>
      <c r="N656">
        <v>13.844032132152</v>
      </c>
      <c r="O656">
        <v>12.113528115633001</v>
      </c>
      <c r="P656">
        <v>10.767580547229301</v>
      </c>
      <c r="Q656">
        <v>9.6908224925064097</v>
      </c>
      <c r="R656">
        <v>4.8454112462532004</v>
      </c>
      <c r="S656">
        <v>3.2302741641688</v>
      </c>
      <c r="T656">
        <v>2.4227056231266002</v>
      </c>
      <c r="U656">
        <v>1.93816449850128</v>
      </c>
      <c r="V656">
        <v>1.6151370820844</v>
      </c>
      <c r="W656">
        <v>1.3844032132152</v>
      </c>
      <c r="X656">
        <v>1.2113528115633001</v>
      </c>
      <c r="Y656">
        <v>1.0767580547229301</v>
      </c>
      <c r="Z656">
        <v>0.96908224925064101</v>
      </c>
      <c r="AA656">
        <v>0.48454112462532001</v>
      </c>
      <c r="AB656">
        <v>0.32302741641687999</v>
      </c>
      <c r="AC656">
        <v>0.24227056231266</v>
      </c>
      <c r="AD656">
        <v>0.193816449850128</v>
      </c>
      <c r="AE656">
        <v>0.16151370820843999</v>
      </c>
      <c r="AF656">
        <v>0.13844032132152001</v>
      </c>
      <c r="AG656">
        <v>0.12113528115633</v>
      </c>
      <c r="AH656">
        <v>0.107675805472293</v>
      </c>
      <c r="AI656">
        <v>9.6908224925064096E-2</v>
      </c>
    </row>
    <row r="657" spans="1:35">
      <c r="A657">
        <v>6.5000000000000002E-2</v>
      </c>
      <c r="B657">
        <v>6.5</v>
      </c>
      <c r="C657">
        <v>206.09070082385</v>
      </c>
      <c r="D657">
        <v>171.74225068654201</v>
      </c>
      <c r="E657">
        <v>147.207643445607</v>
      </c>
      <c r="F657">
        <v>128.806688014906</v>
      </c>
      <c r="G657">
        <v>114.494833791028</v>
      </c>
      <c r="H657">
        <v>103.045350411925</v>
      </c>
      <c r="I657">
        <v>51.522675205962699</v>
      </c>
      <c r="J657">
        <v>34.348450137308497</v>
      </c>
      <c r="K657">
        <v>25.7613376029813</v>
      </c>
      <c r="L657">
        <v>20.609070082385099</v>
      </c>
      <c r="M657">
        <v>17.174225068654199</v>
      </c>
      <c r="N657">
        <v>14.720764344560701</v>
      </c>
      <c r="O657">
        <v>12.8806688014906</v>
      </c>
      <c r="P657">
        <v>11.4494833791028</v>
      </c>
      <c r="Q657">
        <v>10.3045350411925</v>
      </c>
      <c r="R657">
        <v>5.1522675205962702</v>
      </c>
      <c r="S657">
        <v>3.4348450137308499</v>
      </c>
      <c r="T657">
        <v>2.5761337602981298</v>
      </c>
      <c r="U657">
        <v>2.0609070082384999</v>
      </c>
      <c r="V657">
        <v>1.7174225068654201</v>
      </c>
      <c r="W657">
        <v>1.4720764344560699</v>
      </c>
      <c r="X657">
        <v>1.28806688014906</v>
      </c>
      <c r="Y657">
        <v>1.1449483379102801</v>
      </c>
      <c r="Z657">
        <v>1.03045350411925</v>
      </c>
      <c r="AA657">
        <v>0.51522675205962698</v>
      </c>
      <c r="AB657">
        <v>0.343484501373085</v>
      </c>
      <c r="AC657">
        <v>0.25761337602981299</v>
      </c>
      <c r="AD657">
        <v>0.206090700823851</v>
      </c>
      <c r="AE657">
        <v>0.171742250686542</v>
      </c>
      <c r="AF657">
        <v>0.14720764344560699</v>
      </c>
      <c r="AG657">
        <v>0.128806688014906</v>
      </c>
      <c r="AH657">
        <v>0.114494833791028</v>
      </c>
      <c r="AI657">
        <v>0.103045350411925</v>
      </c>
    </row>
    <row r="658" spans="1:35">
      <c r="A658">
        <v>6.5000000000000002E-2</v>
      </c>
      <c r="B658">
        <v>7</v>
      </c>
      <c r="C658">
        <v>193.54768742052099</v>
      </c>
      <c r="D658">
        <v>161.289739517101</v>
      </c>
      <c r="E658">
        <v>138.24834815751501</v>
      </c>
      <c r="F658">
        <v>120.967304637826</v>
      </c>
      <c r="G658">
        <v>107.52649301140001</v>
      </c>
      <c r="H658">
        <v>96.773843710260806</v>
      </c>
      <c r="I658">
        <v>48.386921855130403</v>
      </c>
      <c r="J658">
        <v>32.257947903420302</v>
      </c>
      <c r="K658">
        <v>24.193460927565202</v>
      </c>
      <c r="L658">
        <v>19.354768742052102</v>
      </c>
      <c r="M658">
        <v>16.128973951710101</v>
      </c>
      <c r="N658">
        <v>13.824834815751499</v>
      </c>
      <c r="O658">
        <v>12.096730463782601</v>
      </c>
      <c r="P658">
        <v>10.752649301140099</v>
      </c>
      <c r="Q658">
        <v>9.6773843710260898</v>
      </c>
      <c r="R658">
        <v>4.8386921855130396</v>
      </c>
      <c r="S658">
        <v>3.2257947903420301</v>
      </c>
      <c r="T658">
        <v>2.4193460927565198</v>
      </c>
      <c r="U658">
        <v>1.93547687420521</v>
      </c>
      <c r="V658">
        <v>1.6128973951710099</v>
      </c>
      <c r="W658">
        <v>1.3824834815751501</v>
      </c>
      <c r="X658">
        <v>1.2096730463782599</v>
      </c>
      <c r="Y658">
        <v>1.07526493011401</v>
      </c>
      <c r="Z658">
        <v>0.96773843710260898</v>
      </c>
      <c r="AA658">
        <v>0.48386921855130399</v>
      </c>
      <c r="AB658">
        <v>0.32257947903420298</v>
      </c>
      <c r="AC658">
        <v>0.241934609275652</v>
      </c>
      <c r="AD658">
        <v>0.193547687420521</v>
      </c>
      <c r="AE658">
        <v>0.16128973951710099</v>
      </c>
      <c r="AF658">
        <v>0.13824834815751499</v>
      </c>
      <c r="AG658">
        <v>0.120967304637826</v>
      </c>
      <c r="AH658">
        <v>0.10752649301140101</v>
      </c>
      <c r="AI658">
        <v>9.6773843710260904E-2</v>
      </c>
    </row>
    <row r="659" spans="1:35">
      <c r="A659">
        <v>6.5000000000000002E-2</v>
      </c>
      <c r="B659">
        <v>7.5</v>
      </c>
      <c r="C659">
        <v>135.66474463410901</v>
      </c>
      <c r="D659">
        <v>113.05395386175699</v>
      </c>
      <c r="E659">
        <v>96.903389024363904</v>
      </c>
      <c r="F659">
        <v>84.790465396318396</v>
      </c>
      <c r="G659">
        <v>75.369302574505198</v>
      </c>
      <c r="H659">
        <v>67.832372317054705</v>
      </c>
      <c r="I659">
        <v>33.916186158527303</v>
      </c>
      <c r="J659">
        <v>22.6107907723515</v>
      </c>
      <c r="K659">
        <v>16.958093079263602</v>
      </c>
      <c r="L659">
        <v>13.5664744634109</v>
      </c>
      <c r="M659">
        <v>11.3053953861757</v>
      </c>
      <c r="N659">
        <v>9.6903389024363893</v>
      </c>
      <c r="O659">
        <v>8.47904653963184</v>
      </c>
      <c r="P659">
        <v>7.5369302574505204</v>
      </c>
      <c r="Q659">
        <v>6.7832372317054697</v>
      </c>
      <c r="R659">
        <v>3.3916186158527299</v>
      </c>
      <c r="S659">
        <v>2.2610790772351499</v>
      </c>
      <c r="T659">
        <v>1.6958093079263601</v>
      </c>
      <c r="U659">
        <v>1.35664744634109</v>
      </c>
      <c r="V659">
        <v>1.1305395386175701</v>
      </c>
      <c r="W659">
        <v>0.96903389024363895</v>
      </c>
      <c r="X659">
        <v>0.84790465396318404</v>
      </c>
      <c r="Y659">
        <v>0.75369302574505204</v>
      </c>
      <c r="Z659">
        <v>0.67832372317054701</v>
      </c>
      <c r="AA659">
        <v>0.33916186158527301</v>
      </c>
      <c r="AB659">
        <v>0.22610790772351499</v>
      </c>
      <c r="AC659">
        <v>0.169580930792636</v>
      </c>
      <c r="AD659">
        <v>0.13566474463410899</v>
      </c>
      <c r="AE659">
        <v>0.113053953861757</v>
      </c>
      <c r="AF659">
        <v>9.6903389024363906E-2</v>
      </c>
      <c r="AG659">
        <v>8.4790465396318404E-2</v>
      </c>
      <c r="AH659">
        <v>7.5369302574505206E-2</v>
      </c>
      <c r="AI659">
        <v>6.7832372317054704E-2</v>
      </c>
    </row>
    <row r="660" spans="1:35">
      <c r="A660">
        <v>6.5000000000000002E-2</v>
      </c>
      <c r="B660">
        <v>8</v>
      </c>
      <c r="C660">
        <v>99.8605734054252</v>
      </c>
      <c r="D660">
        <v>83.217144504521002</v>
      </c>
      <c r="E660">
        <v>71.3289810038751</v>
      </c>
      <c r="F660">
        <v>62.412858378390702</v>
      </c>
      <c r="G660">
        <v>55.478096336347299</v>
      </c>
      <c r="H660">
        <v>49.9302867027126</v>
      </c>
      <c r="I660">
        <v>24.9651433513563</v>
      </c>
      <c r="J660">
        <v>16.643428900904201</v>
      </c>
      <c r="K660">
        <v>12.4825716756781</v>
      </c>
      <c r="L660">
        <v>9.9860573405425193</v>
      </c>
      <c r="M660">
        <v>8.3217144504521006</v>
      </c>
      <c r="N660">
        <v>7.1328981003875098</v>
      </c>
      <c r="O660">
        <v>6.2412858378390697</v>
      </c>
      <c r="P660">
        <v>5.5478096336347296</v>
      </c>
      <c r="Q660">
        <v>4.9930286702712596</v>
      </c>
      <c r="R660">
        <v>2.4965143351356298</v>
      </c>
      <c r="S660">
        <v>1.66434289009042</v>
      </c>
      <c r="T660">
        <v>1.24825716756781</v>
      </c>
      <c r="U660">
        <v>0.99860573405425201</v>
      </c>
      <c r="V660">
        <v>0.83217144504521001</v>
      </c>
      <c r="W660">
        <v>0.71328981003875103</v>
      </c>
      <c r="X660">
        <v>0.62412858378390701</v>
      </c>
      <c r="Y660">
        <v>0.55478096336347305</v>
      </c>
      <c r="Z660">
        <v>0.49930286702712601</v>
      </c>
      <c r="AA660">
        <v>0.249651433513563</v>
      </c>
      <c r="AB660">
        <v>0.166434289009042</v>
      </c>
      <c r="AC660">
        <v>0.124825716756781</v>
      </c>
      <c r="AD660">
        <v>9.9860573405425201E-2</v>
      </c>
      <c r="AE660">
        <v>8.3217144504521001E-2</v>
      </c>
      <c r="AF660">
        <v>7.1328981003875094E-2</v>
      </c>
      <c r="AG660">
        <v>6.2412858378390702E-2</v>
      </c>
      <c r="AH660">
        <v>5.5478096336347302E-2</v>
      </c>
      <c r="AI660">
        <v>4.9930286702712601E-2</v>
      </c>
    </row>
    <row r="661" spans="1:35">
      <c r="A661">
        <v>6.5000000000000002E-2</v>
      </c>
      <c r="B661">
        <v>8.5</v>
      </c>
      <c r="C661">
        <v>95.846985703524993</v>
      </c>
      <c r="D661">
        <v>79.872488086270806</v>
      </c>
      <c r="E661">
        <v>68.462132645374894</v>
      </c>
      <c r="F661">
        <v>59.904366064703098</v>
      </c>
      <c r="G661">
        <v>53.248325390847199</v>
      </c>
      <c r="H661">
        <v>47.923492851762497</v>
      </c>
      <c r="I661">
        <v>23.961746425881199</v>
      </c>
      <c r="J661">
        <v>15.9744976172541</v>
      </c>
      <c r="K661">
        <v>11.980873212940599</v>
      </c>
      <c r="L661">
        <v>9.5846985703524901</v>
      </c>
      <c r="M661">
        <v>7.9872488086270801</v>
      </c>
      <c r="N661">
        <v>6.8462132645374902</v>
      </c>
      <c r="O661">
        <v>5.9904366064703103</v>
      </c>
      <c r="P661">
        <v>5.3248325390847198</v>
      </c>
      <c r="Q661">
        <v>4.7923492851762397</v>
      </c>
      <c r="R661">
        <v>2.3961746425881199</v>
      </c>
      <c r="S661">
        <v>1.59744976172541</v>
      </c>
      <c r="T661">
        <v>1.1980873212940599</v>
      </c>
      <c r="U661">
        <v>0.95846985703525001</v>
      </c>
      <c r="V661">
        <v>0.79872488086270799</v>
      </c>
      <c r="W661">
        <v>0.68462132645374996</v>
      </c>
      <c r="X661">
        <v>0.59904366064703096</v>
      </c>
      <c r="Y661">
        <v>0.53248325390847195</v>
      </c>
      <c r="Z661">
        <v>0.479234928517625</v>
      </c>
      <c r="AA661">
        <v>0.239617464258812</v>
      </c>
      <c r="AB661">
        <v>0.15974497617254099</v>
      </c>
      <c r="AC661">
        <v>0.119808732129406</v>
      </c>
      <c r="AD661">
        <v>9.5846985703524998E-2</v>
      </c>
      <c r="AE661">
        <v>7.9872488086270801E-2</v>
      </c>
      <c r="AF661">
        <v>6.8462132645374901E-2</v>
      </c>
      <c r="AG661">
        <v>5.9904366064703098E-2</v>
      </c>
      <c r="AH661">
        <v>5.3248325390847201E-2</v>
      </c>
      <c r="AI661">
        <v>4.7923492851762499E-2</v>
      </c>
    </row>
    <row r="662" spans="1:35">
      <c r="A662">
        <v>6.5000000000000002E-2</v>
      </c>
      <c r="B662">
        <v>9</v>
      </c>
      <c r="C662">
        <v>86.620341364913202</v>
      </c>
      <c r="D662">
        <v>72.183617804094396</v>
      </c>
      <c r="E662">
        <v>61.8716724035095</v>
      </c>
      <c r="F662">
        <v>54.137713353070701</v>
      </c>
      <c r="G662">
        <v>48.122411869396203</v>
      </c>
      <c r="H662">
        <v>43.310170682456601</v>
      </c>
      <c r="I662">
        <v>21.6550853412283</v>
      </c>
      <c r="J662">
        <v>14.4367235608188</v>
      </c>
      <c r="K662">
        <v>10.8275426706141</v>
      </c>
      <c r="L662">
        <v>8.6620341364913198</v>
      </c>
      <c r="M662">
        <v>7.21836178040944</v>
      </c>
      <c r="N662">
        <v>6.1871672403509397</v>
      </c>
      <c r="O662">
        <v>5.4137713353070698</v>
      </c>
      <c r="P662">
        <v>4.8122411869396204</v>
      </c>
      <c r="Q662">
        <v>4.3310170682456599</v>
      </c>
      <c r="R662">
        <v>2.16550853412283</v>
      </c>
      <c r="S662">
        <v>1.44367235608188</v>
      </c>
      <c r="T662">
        <v>1.0827542670614101</v>
      </c>
      <c r="U662">
        <v>0.866203413649133</v>
      </c>
      <c r="V662">
        <v>0.72183617804094402</v>
      </c>
      <c r="W662">
        <v>0.61871672403509403</v>
      </c>
      <c r="X662">
        <v>0.54137713353070704</v>
      </c>
      <c r="Y662">
        <v>0.48122411869396198</v>
      </c>
      <c r="Z662">
        <v>0.433101706824566</v>
      </c>
      <c r="AA662">
        <v>0.216550853412283</v>
      </c>
      <c r="AB662">
        <v>0.14436723560818801</v>
      </c>
      <c r="AC662">
        <v>0.108275426706141</v>
      </c>
      <c r="AD662">
        <v>8.66203413649132E-2</v>
      </c>
      <c r="AE662">
        <v>7.2183617804094394E-2</v>
      </c>
      <c r="AF662">
        <v>6.1871672403509402E-2</v>
      </c>
      <c r="AG662">
        <v>5.4137713353070799E-2</v>
      </c>
      <c r="AH662">
        <v>4.8122411869396198E-2</v>
      </c>
      <c r="AI662">
        <v>4.33101706824566E-2</v>
      </c>
    </row>
    <row r="663" spans="1:35">
      <c r="A663">
        <v>6.5000000000000002E-2</v>
      </c>
      <c r="B663">
        <v>9.5</v>
      </c>
      <c r="C663">
        <v>77.455745674858804</v>
      </c>
      <c r="D663">
        <v>64.546454729048904</v>
      </c>
      <c r="E663">
        <v>55.325532624899097</v>
      </c>
      <c r="F663">
        <v>48.409841046786703</v>
      </c>
      <c r="G663">
        <v>43.030969819366</v>
      </c>
      <c r="H663">
        <v>38.727872837429402</v>
      </c>
      <c r="I663">
        <v>19.363936418714701</v>
      </c>
      <c r="J663">
        <v>12.909290945809801</v>
      </c>
      <c r="K663">
        <v>9.6819682093573505</v>
      </c>
      <c r="L663">
        <v>7.74557456748588</v>
      </c>
      <c r="M663">
        <v>6.4546454729049003</v>
      </c>
      <c r="N663">
        <v>5.5325532624899099</v>
      </c>
      <c r="O663">
        <v>4.8409841046786699</v>
      </c>
      <c r="P663">
        <v>4.3030969819365996</v>
      </c>
      <c r="Q663">
        <v>3.87278728374294</v>
      </c>
      <c r="R663">
        <v>1.93639364187147</v>
      </c>
      <c r="S663">
        <v>1.2909290945809799</v>
      </c>
      <c r="T663">
        <v>0.968196820935735</v>
      </c>
      <c r="U663">
        <v>0.774557456748588</v>
      </c>
      <c r="V663">
        <v>0.64546454729048997</v>
      </c>
      <c r="W663">
        <v>0.55325532624899099</v>
      </c>
      <c r="X663">
        <v>0.484098410467867</v>
      </c>
      <c r="Y663">
        <v>0.43030969819366</v>
      </c>
      <c r="Z663">
        <v>0.387278728374294</v>
      </c>
      <c r="AA663">
        <v>0.193639364187147</v>
      </c>
      <c r="AB663">
        <v>0.12909290945809801</v>
      </c>
      <c r="AC663">
        <v>9.68196820935735E-2</v>
      </c>
      <c r="AD663">
        <v>7.74557456748588E-2</v>
      </c>
      <c r="AE663">
        <v>6.4546454729049005E-2</v>
      </c>
      <c r="AF663">
        <v>5.5325532624899101E-2</v>
      </c>
      <c r="AG663">
        <v>4.8409841046786702E-2</v>
      </c>
      <c r="AH663">
        <v>4.3030969819366001E-2</v>
      </c>
      <c r="AI663">
        <v>3.87278728374294E-2</v>
      </c>
    </row>
    <row r="664" spans="1:35">
      <c r="A664">
        <v>6.5000000000000002E-2</v>
      </c>
      <c r="B664">
        <v>10</v>
      </c>
      <c r="C664">
        <v>73.288072342876006</v>
      </c>
      <c r="D664">
        <v>61.073393619063303</v>
      </c>
      <c r="E664">
        <v>52.348623102054297</v>
      </c>
      <c r="F664">
        <v>45.8050452142975</v>
      </c>
      <c r="G664">
        <v>40.715595746042197</v>
      </c>
      <c r="H664">
        <v>36.644036171438003</v>
      </c>
      <c r="I664">
        <v>18.322018085719002</v>
      </c>
      <c r="J664">
        <v>12.2146787238126</v>
      </c>
      <c r="K664">
        <v>9.1610090428595097</v>
      </c>
      <c r="L664">
        <v>7.3288072342876003</v>
      </c>
      <c r="M664">
        <v>6.1073393619063303</v>
      </c>
      <c r="N664">
        <v>5.2348623102054299</v>
      </c>
      <c r="O664">
        <v>4.5805045214297504</v>
      </c>
      <c r="P664">
        <v>4.0715595746042199</v>
      </c>
      <c r="Q664">
        <v>3.6644036171438001</v>
      </c>
      <c r="R664">
        <v>1.8322018085719001</v>
      </c>
      <c r="S664">
        <v>1.22146787238126</v>
      </c>
      <c r="T664">
        <v>0.91610090428595004</v>
      </c>
      <c r="U664">
        <v>0.73288072342875998</v>
      </c>
      <c r="V664">
        <v>0.61073393619063299</v>
      </c>
      <c r="W664">
        <v>0.52348623102054304</v>
      </c>
      <c r="X664">
        <v>0.45805045214297502</v>
      </c>
      <c r="Y664">
        <v>0.40715595746042199</v>
      </c>
      <c r="Z664">
        <v>0.36644036171437999</v>
      </c>
      <c r="AA664">
        <v>0.18322018085719</v>
      </c>
      <c r="AB664">
        <v>0.122146787238126</v>
      </c>
      <c r="AC664">
        <v>9.1610090428594998E-2</v>
      </c>
      <c r="AD664">
        <v>7.3288072342876001E-2</v>
      </c>
      <c r="AE664">
        <v>6.1073393619063297E-2</v>
      </c>
      <c r="AF664">
        <v>5.2348623102054299E-2</v>
      </c>
      <c r="AG664">
        <v>4.5805045214297499E-2</v>
      </c>
      <c r="AH664">
        <v>4.07155957460422E-2</v>
      </c>
      <c r="AI664">
        <v>3.6644036171438001E-2</v>
      </c>
    </row>
    <row r="665" spans="1:35">
      <c r="A665">
        <v>6.5000000000000002E-2</v>
      </c>
      <c r="B665">
        <v>12</v>
      </c>
      <c r="C665">
        <v>57.982602378927098</v>
      </c>
      <c r="D665">
        <v>48.318835315772603</v>
      </c>
      <c r="E665">
        <v>41.416144556376501</v>
      </c>
      <c r="F665">
        <v>36.239126486829399</v>
      </c>
      <c r="G665">
        <v>32.212556877181697</v>
      </c>
      <c r="H665">
        <v>28.991301189463499</v>
      </c>
      <c r="I665">
        <v>14.4956505947317</v>
      </c>
      <c r="J665">
        <v>9.6637670631545198</v>
      </c>
      <c r="K665">
        <v>7.2478252973658801</v>
      </c>
      <c r="L665">
        <v>5.7982602378927099</v>
      </c>
      <c r="M665">
        <v>4.8318835315772599</v>
      </c>
      <c r="N665">
        <v>4.14161445563765</v>
      </c>
      <c r="O665">
        <v>3.6239126486829401</v>
      </c>
      <c r="P665">
        <v>3.2212556877181702</v>
      </c>
      <c r="Q665">
        <v>2.8991301189463501</v>
      </c>
      <c r="R665">
        <v>1.4495650594731699</v>
      </c>
      <c r="S665">
        <v>0.96637670631545203</v>
      </c>
      <c r="T665">
        <v>0.72478252973658897</v>
      </c>
      <c r="U665">
        <v>0.57982602378927095</v>
      </c>
      <c r="V665">
        <v>0.48318835315772601</v>
      </c>
      <c r="W665">
        <v>0.414161445563765</v>
      </c>
      <c r="X665">
        <v>0.36239126486829398</v>
      </c>
      <c r="Y665">
        <v>0.32212556877181697</v>
      </c>
      <c r="Z665">
        <v>0.28991301189463498</v>
      </c>
      <c r="AA665">
        <v>0.14495650594731699</v>
      </c>
      <c r="AB665">
        <v>9.66376706315452E-2</v>
      </c>
      <c r="AC665">
        <v>7.2478252973658897E-2</v>
      </c>
      <c r="AD665">
        <v>5.7982602378927099E-2</v>
      </c>
      <c r="AE665">
        <v>4.83188353157726E-2</v>
      </c>
      <c r="AF665">
        <v>4.1416144556376502E-2</v>
      </c>
      <c r="AG665">
        <v>3.62391264868294E-2</v>
      </c>
      <c r="AH665">
        <v>3.2212556877181699E-2</v>
      </c>
      <c r="AI665">
        <v>2.8991301189463501E-2</v>
      </c>
    </row>
    <row r="666" spans="1:35">
      <c r="A666">
        <v>6.5000000000000002E-2</v>
      </c>
      <c r="B666">
        <v>14</v>
      </c>
      <c r="C666">
        <v>43.751474359003304</v>
      </c>
      <c r="D666">
        <v>36.459561965836102</v>
      </c>
      <c r="E666">
        <v>31.2510531135738</v>
      </c>
      <c r="F666">
        <v>27.344671474377101</v>
      </c>
      <c r="G666">
        <v>24.306374643890699</v>
      </c>
      <c r="H666">
        <v>21.875737179501598</v>
      </c>
      <c r="I666">
        <v>10.937868589750799</v>
      </c>
      <c r="J666">
        <v>7.2919123931672196</v>
      </c>
      <c r="K666">
        <v>5.46893429487542</v>
      </c>
      <c r="L666">
        <v>4.3751474359003302</v>
      </c>
      <c r="M666">
        <v>3.6459561965836098</v>
      </c>
      <c r="N666">
        <v>3.1251053113573799</v>
      </c>
      <c r="O666">
        <v>2.73446714743771</v>
      </c>
      <c r="P666">
        <v>2.4306374643890698</v>
      </c>
      <c r="Q666">
        <v>2.1875737179501602</v>
      </c>
      <c r="R666">
        <v>1.0937868589750801</v>
      </c>
      <c r="S666">
        <v>0.72919123931672303</v>
      </c>
      <c r="T666">
        <v>0.54689342948754205</v>
      </c>
      <c r="U666">
        <v>0.43751474359003301</v>
      </c>
      <c r="V666">
        <v>0.36459561965836101</v>
      </c>
      <c r="W666">
        <v>0.31251053113573801</v>
      </c>
      <c r="X666">
        <v>0.27344671474377102</v>
      </c>
      <c r="Y666">
        <v>0.24306374643890699</v>
      </c>
      <c r="Z666">
        <v>0.218757371795016</v>
      </c>
      <c r="AA666">
        <v>0.109378685897508</v>
      </c>
      <c r="AB666">
        <v>7.29191239316722E-2</v>
      </c>
      <c r="AC666">
        <v>5.4689342948754202E-2</v>
      </c>
      <c r="AD666">
        <v>4.3751474359003298E-2</v>
      </c>
      <c r="AE666">
        <v>3.64595619658361E-2</v>
      </c>
      <c r="AF666">
        <v>3.1251053113573797E-2</v>
      </c>
      <c r="AG666">
        <v>2.7344671474377101E-2</v>
      </c>
      <c r="AH666">
        <v>2.43063746438907E-2</v>
      </c>
      <c r="AI666">
        <v>2.18757371795016E-2</v>
      </c>
    </row>
    <row r="667" spans="1:35">
      <c r="A667">
        <v>6.5000000000000002E-2</v>
      </c>
      <c r="B667">
        <v>16</v>
      </c>
      <c r="C667">
        <v>28.224893966775301</v>
      </c>
      <c r="D667">
        <v>23.520744972312801</v>
      </c>
      <c r="E667">
        <v>20.160638547696699</v>
      </c>
      <c r="F667">
        <v>17.640558729234598</v>
      </c>
      <c r="G667">
        <v>15.6804966482085</v>
      </c>
      <c r="H667">
        <v>14.112446983387599</v>
      </c>
      <c r="I667">
        <v>7.0562234916938404</v>
      </c>
      <c r="J667">
        <v>4.7041489944625603</v>
      </c>
      <c r="K667">
        <v>3.5281117458469202</v>
      </c>
      <c r="L667">
        <v>2.82248939667753</v>
      </c>
      <c r="M667">
        <v>2.3520744972312801</v>
      </c>
      <c r="N667">
        <v>2.0160638547696701</v>
      </c>
      <c r="O667">
        <v>1.7640558729234601</v>
      </c>
      <c r="P667">
        <v>1.56804966482085</v>
      </c>
      <c r="Q667">
        <v>1.4112446983387601</v>
      </c>
      <c r="R667">
        <v>0.70562234916938404</v>
      </c>
      <c r="S667">
        <v>0.47041489944625597</v>
      </c>
      <c r="T667">
        <v>0.35281117458469202</v>
      </c>
      <c r="U667">
        <v>0.282248939667753</v>
      </c>
      <c r="V667">
        <v>0.23520744972312799</v>
      </c>
      <c r="W667">
        <v>0.20160638547696699</v>
      </c>
      <c r="X667">
        <v>0.17640558729234601</v>
      </c>
      <c r="Y667">
        <v>0.156804966482085</v>
      </c>
      <c r="Z667">
        <v>0.141124469833876</v>
      </c>
      <c r="AA667">
        <v>7.0562234916938402E-2</v>
      </c>
      <c r="AB667">
        <v>4.7041489944625599E-2</v>
      </c>
      <c r="AC667">
        <v>3.5281117458469201E-2</v>
      </c>
      <c r="AD667">
        <v>2.82248939667753E-2</v>
      </c>
      <c r="AE667">
        <v>2.3520744972312799E-2</v>
      </c>
      <c r="AF667">
        <v>2.0160638547696699E-2</v>
      </c>
      <c r="AG667">
        <v>1.76405587292346E-2</v>
      </c>
      <c r="AH667">
        <v>1.5680496648208499E-2</v>
      </c>
      <c r="AI667">
        <v>1.4112446983387599E-2</v>
      </c>
    </row>
    <row r="668" spans="1:35">
      <c r="A668">
        <v>6.5000000000000002E-2</v>
      </c>
      <c r="B668">
        <v>18</v>
      </c>
      <c r="C668">
        <v>23.6396033040538</v>
      </c>
      <c r="D668">
        <v>19.699669420044799</v>
      </c>
      <c r="E668">
        <v>16.8854309314669</v>
      </c>
      <c r="F668">
        <v>14.774752065033599</v>
      </c>
      <c r="G668">
        <v>13.1331129466965</v>
      </c>
      <c r="H668">
        <v>11.8198016520269</v>
      </c>
      <c r="I668">
        <v>5.90990082601345</v>
      </c>
      <c r="J668">
        <v>3.9399338840089602</v>
      </c>
      <c r="K668">
        <v>2.9549504130067201</v>
      </c>
      <c r="L668">
        <v>2.36396033040538</v>
      </c>
      <c r="M668">
        <v>1.9699669420044801</v>
      </c>
      <c r="N668">
        <v>1.68854309314669</v>
      </c>
      <c r="O668">
        <v>1.4774752065033601</v>
      </c>
      <c r="P668">
        <v>1.3133112946696499</v>
      </c>
      <c r="Q668">
        <v>1.18198016520268</v>
      </c>
      <c r="R668">
        <v>0.590990082601344</v>
      </c>
      <c r="S668">
        <v>0.39399338840089598</v>
      </c>
      <c r="T668">
        <v>0.295495041300672</v>
      </c>
      <c r="U668">
        <v>0.236396033040537</v>
      </c>
      <c r="V668">
        <v>0.19699669420044799</v>
      </c>
      <c r="W668">
        <v>0.16885430931466999</v>
      </c>
      <c r="X668">
        <v>0.147747520650336</v>
      </c>
      <c r="Y668">
        <v>0.13133112946696501</v>
      </c>
      <c r="Z668">
        <v>0.118198016520268</v>
      </c>
      <c r="AA668">
        <v>5.9099008260134402E-2</v>
      </c>
      <c r="AB668">
        <v>3.9399338840089601E-2</v>
      </c>
      <c r="AC668">
        <v>2.9549504130067201E-2</v>
      </c>
      <c r="AD668">
        <v>2.3639603304053802E-2</v>
      </c>
      <c r="AE668">
        <v>1.9699669420044801E-2</v>
      </c>
      <c r="AF668">
        <v>1.68854309314669E-2</v>
      </c>
      <c r="AG668">
        <v>1.47747520650336E-2</v>
      </c>
      <c r="AH668">
        <v>1.31331129466965E-2</v>
      </c>
      <c r="AI668">
        <v>1.1819801652026901E-2</v>
      </c>
    </row>
    <row r="669" spans="1:35">
      <c r="A669">
        <v>6.5000000000000002E-2</v>
      </c>
      <c r="B669">
        <v>20</v>
      </c>
      <c r="C669">
        <v>19.751919595476799</v>
      </c>
      <c r="D669">
        <v>16.459932996230702</v>
      </c>
      <c r="E669">
        <v>14.1085139967691</v>
      </c>
      <c r="F669">
        <v>12.344949747173001</v>
      </c>
      <c r="G669">
        <v>10.973288664153801</v>
      </c>
      <c r="H669">
        <v>9.8759597977384193</v>
      </c>
      <c r="I669">
        <v>4.9379798988692096</v>
      </c>
      <c r="J669">
        <v>3.2919865992461399</v>
      </c>
      <c r="K669">
        <v>2.4689899494345999</v>
      </c>
      <c r="L669">
        <v>1.9751919595476799</v>
      </c>
      <c r="M669">
        <v>1.6459932996230699</v>
      </c>
      <c r="N669">
        <v>1.4108513996769101</v>
      </c>
      <c r="O669">
        <v>1.2344949747173</v>
      </c>
      <c r="P669">
        <v>1.09732886641538</v>
      </c>
      <c r="Q669">
        <v>0.98759597977384195</v>
      </c>
      <c r="R669">
        <v>0.49379798988692097</v>
      </c>
      <c r="S669">
        <v>0.329198659924614</v>
      </c>
      <c r="T669">
        <v>0.24689899494345999</v>
      </c>
      <c r="U669">
        <v>0.197519195954768</v>
      </c>
      <c r="V669">
        <v>0.164599329962307</v>
      </c>
      <c r="W669">
        <v>0.14108513996769101</v>
      </c>
      <c r="X669">
        <v>0.12344949747172999</v>
      </c>
      <c r="Y669">
        <v>0.109732886641538</v>
      </c>
      <c r="Z669">
        <v>9.8759597977384206E-2</v>
      </c>
      <c r="AA669">
        <v>4.9379798988692103E-2</v>
      </c>
      <c r="AB669">
        <v>3.2919865992461397E-2</v>
      </c>
      <c r="AC669">
        <v>2.4689899494345999E-2</v>
      </c>
      <c r="AD669">
        <v>1.97519195954768E-2</v>
      </c>
      <c r="AE669">
        <v>1.6459932996230699E-2</v>
      </c>
      <c r="AF669">
        <v>1.4108513996769099E-2</v>
      </c>
      <c r="AG669">
        <v>1.2344949747173E-2</v>
      </c>
      <c r="AH669">
        <v>1.0973288664153801E-2</v>
      </c>
      <c r="AI669">
        <v>9.8759597977384206E-3</v>
      </c>
    </row>
    <row r="670" spans="1:35">
      <c r="A670">
        <v>6.5000000000000002E-2</v>
      </c>
      <c r="B670">
        <v>25</v>
      </c>
      <c r="C670">
        <v>11.5776143934049</v>
      </c>
      <c r="D670">
        <v>9.6480119945041007</v>
      </c>
      <c r="E670">
        <v>8.2697245667177999</v>
      </c>
      <c r="F670">
        <v>7.2360089958780698</v>
      </c>
      <c r="G670">
        <v>6.4320079963360604</v>
      </c>
      <c r="H670">
        <v>5.7888071967024501</v>
      </c>
      <c r="I670">
        <v>2.8944035983512202</v>
      </c>
      <c r="J670">
        <v>1.92960239890081</v>
      </c>
      <c r="K670">
        <v>1.4472017991756101</v>
      </c>
      <c r="L670">
        <v>1.15776143934049</v>
      </c>
      <c r="M670">
        <v>0.96480119945040899</v>
      </c>
      <c r="N670">
        <v>0.82697245667177899</v>
      </c>
      <c r="O670">
        <v>0.72360089958780704</v>
      </c>
      <c r="P670">
        <v>0.64320079963360599</v>
      </c>
      <c r="Q670">
        <v>0.57888071967024601</v>
      </c>
      <c r="R670">
        <v>0.28944035983512301</v>
      </c>
      <c r="S670">
        <v>0.19296023989008099</v>
      </c>
      <c r="T670">
        <v>0.144720179917561</v>
      </c>
      <c r="U670">
        <v>0.115776143934049</v>
      </c>
      <c r="V670">
        <v>9.6480119945040896E-2</v>
      </c>
      <c r="W670">
        <v>8.2697245667177996E-2</v>
      </c>
      <c r="X670">
        <v>7.2360089958780696E-2</v>
      </c>
      <c r="Y670">
        <v>6.4320079963360602E-2</v>
      </c>
      <c r="Z670">
        <v>5.7888071967024599E-2</v>
      </c>
      <c r="AA670">
        <v>2.8944035983512299E-2</v>
      </c>
      <c r="AB670">
        <v>1.9296023989008201E-2</v>
      </c>
      <c r="AC670">
        <v>1.4472017991756099E-2</v>
      </c>
      <c r="AD670">
        <v>1.1577614393404901E-2</v>
      </c>
      <c r="AE670">
        <v>9.6480119945041003E-3</v>
      </c>
      <c r="AF670">
        <v>8.2697245667178003E-3</v>
      </c>
      <c r="AG670">
        <v>7.2360089958780696E-3</v>
      </c>
      <c r="AH670">
        <v>6.4320079963360597E-3</v>
      </c>
      <c r="AI670">
        <v>5.7888071967024599E-3</v>
      </c>
    </row>
    <row r="671" spans="1:35">
      <c r="A671">
        <v>6.5000000000000002E-2</v>
      </c>
      <c r="B671">
        <v>30</v>
      </c>
      <c r="C671">
        <v>7.7130423377814799</v>
      </c>
      <c r="D671">
        <v>6.4275352814845599</v>
      </c>
      <c r="E671">
        <v>5.5093159555581996</v>
      </c>
      <c r="F671">
        <v>4.8206514611134201</v>
      </c>
      <c r="G671">
        <v>4.2850235209897098</v>
      </c>
      <c r="H671">
        <v>3.8565211688907399</v>
      </c>
      <c r="I671">
        <v>1.92826058444537</v>
      </c>
      <c r="J671">
        <v>1.28550705629691</v>
      </c>
      <c r="K671">
        <v>0.96413029222268498</v>
      </c>
      <c r="L671">
        <v>0.77130423377814805</v>
      </c>
      <c r="M671">
        <v>0.64275352814845599</v>
      </c>
      <c r="N671">
        <v>0.55093159555581905</v>
      </c>
      <c r="O671">
        <v>0.48206514611134199</v>
      </c>
      <c r="P671">
        <v>0.42850235209897097</v>
      </c>
      <c r="Q671">
        <v>0.38565211688907403</v>
      </c>
      <c r="R671">
        <v>0.19282605844453701</v>
      </c>
      <c r="S671">
        <v>0.12855070562969101</v>
      </c>
      <c r="T671">
        <v>9.6413029222268506E-2</v>
      </c>
      <c r="U671">
        <v>7.7130423377814797E-2</v>
      </c>
      <c r="V671">
        <v>6.4275352814845699E-2</v>
      </c>
      <c r="W671">
        <v>5.5093159555582E-2</v>
      </c>
      <c r="X671">
        <v>4.8206514611134198E-2</v>
      </c>
      <c r="Y671">
        <v>4.28502352098971E-2</v>
      </c>
      <c r="Z671">
        <v>3.8565211688907398E-2</v>
      </c>
      <c r="AA671">
        <v>1.9282605844453699E-2</v>
      </c>
      <c r="AB671">
        <v>1.28550705629691E-2</v>
      </c>
      <c r="AC671">
        <v>9.6413029222268496E-3</v>
      </c>
      <c r="AD671">
        <v>7.7130423377814797E-3</v>
      </c>
      <c r="AE671">
        <v>6.4275352814845603E-3</v>
      </c>
      <c r="AF671">
        <v>5.5093159555582001E-3</v>
      </c>
      <c r="AG671">
        <v>4.8206514611134196E-3</v>
      </c>
      <c r="AH671">
        <v>4.2850235209897104E-3</v>
      </c>
      <c r="AI671">
        <v>3.8565211688907398E-3</v>
      </c>
    </row>
    <row r="672" spans="1:35">
      <c r="A672">
        <v>6.5000000000000002E-2</v>
      </c>
      <c r="B672">
        <v>35</v>
      </c>
      <c r="C672">
        <v>5.4980684479574098</v>
      </c>
      <c r="D672">
        <v>4.5817237066311698</v>
      </c>
      <c r="E672">
        <v>3.9271917485409999</v>
      </c>
      <c r="F672">
        <v>3.43629277997338</v>
      </c>
      <c r="G672">
        <v>3.0544824710874399</v>
      </c>
      <c r="H672">
        <v>2.7490342239787</v>
      </c>
      <c r="I672">
        <v>1.37451711198935</v>
      </c>
      <c r="J672">
        <v>0.916344741326234</v>
      </c>
      <c r="K672">
        <v>0.687258555994676</v>
      </c>
      <c r="L672">
        <v>0.54980684479574005</v>
      </c>
      <c r="M672">
        <v>0.458172370663117</v>
      </c>
      <c r="N672">
        <v>0.39271917485410002</v>
      </c>
      <c r="O672">
        <v>0.343629277997338</v>
      </c>
      <c r="P672">
        <v>0.30544824710874502</v>
      </c>
      <c r="Q672">
        <v>0.27490342239787002</v>
      </c>
      <c r="R672">
        <v>0.13745171119893501</v>
      </c>
      <c r="S672">
        <v>9.1634474132623503E-2</v>
      </c>
      <c r="T672">
        <v>6.8725855599467603E-2</v>
      </c>
      <c r="U672">
        <v>5.4980684479574098E-2</v>
      </c>
      <c r="V672">
        <v>4.5817237066311703E-2</v>
      </c>
      <c r="W672">
        <v>3.927191748541E-2</v>
      </c>
      <c r="X672">
        <v>3.4362927799733801E-2</v>
      </c>
      <c r="Y672">
        <v>3.05448247108745E-2</v>
      </c>
      <c r="Z672">
        <v>2.7490342239787E-2</v>
      </c>
      <c r="AA672">
        <v>1.37451711198935E-2</v>
      </c>
      <c r="AB672">
        <v>9.1634474132623496E-3</v>
      </c>
      <c r="AC672">
        <v>6.8725855599467596E-3</v>
      </c>
      <c r="AD672">
        <v>5.4980684479574004E-3</v>
      </c>
      <c r="AE672">
        <v>4.5817237066311696E-3</v>
      </c>
      <c r="AF672">
        <v>3.927191748541E-3</v>
      </c>
      <c r="AG672">
        <v>3.4362927799733798E-3</v>
      </c>
      <c r="AH672">
        <v>3.0544824710874502E-3</v>
      </c>
      <c r="AI672">
        <v>2.7490342239787002E-3</v>
      </c>
    </row>
    <row r="673" spans="1:35">
      <c r="A673">
        <v>6.5000000000000002E-2</v>
      </c>
      <c r="B673">
        <v>40</v>
      </c>
      <c r="C673">
        <v>4.1705337834437897</v>
      </c>
      <c r="D673">
        <v>3.4754448195365</v>
      </c>
      <c r="E673">
        <v>2.9789527024598499</v>
      </c>
      <c r="F673">
        <v>2.60658361465237</v>
      </c>
      <c r="G673">
        <v>2.3169632130243301</v>
      </c>
      <c r="H673">
        <v>2.0852668917218899</v>
      </c>
      <c r="I673">
        <v>1.0426334458609401</v>
      </c>
      <c r="J673">
        <v>0.69508896390729902</v>
      </c>
      <c r="K673">
        <v>0.52131672293047404</v>
      </c>
      <c r="L673">
        <v>0.417053378344379</v>
      </c>
      <c r="M673">
        <v>0.34754448195364901</v>
      </c>
      <c r="N673">
        <v>0.297895270245985</v>
      </c>
      <c r="O673">
        <v>0.26065836146523702</v>
      </c>
      <c r="P673">
        <v>0.23169632130243301</v>
      </c>
      <c r="Q673">
        <v>0.208526689172189</v>
      </c>
      <c r="R673">
        <v>0.104263344586094</v>
      </c>
      <c r="S673">
        <v>6.9508896390729893E-2</v>
      </c>
      <c r="T673">
        <v>5.2131672293047403E-2</v>
      </c>
      <c r="U673">
        <v>4.1705337834437903E-2</v>
      </c>
      <c r="V673">
        <v>3.4754448195364898E-2</v>
      </c>
      <c r="W673">
        <v>2.97895270245985E-2</v>
      </c>
      <c r="X673">
        <v>2.6065836146523701E-2</v>
      </c>
      <c r="Y673">
        <v>2.3169632130243301E-2</v>
      </c>
      <c r="Z673">
        <v>2.0852668917218899E-2</v>
      </c>
      <c r="AA673">
        <v>1.0426334458609399E-2</v>
      </c>
      <c r="AB673">
        <v>6.9508896390729899E-3</v>
      </c>
      <c r="AC673">
        <v>5.2131672293047396E-3</v>
      </c>
      <c r="AD673">
        <v>4.1705337834437896E-3</v>
      </c>
      <c r="AE673">
        <v>3.4754448195364902E-3</v>
      </c>
      <c r="AF673">
        <v>2.9789527024598498E-3</v>
      </c>
      <c r="AG673">
        <v>2.6065836146523698E-3</v>
      </c>
      <c r="AH673">
        <v>2.31696321302433E-3</v>
      </c>
      <c r="AI673">
        <v>2.08526689172189E-3</v>
      </c>
    </row>
    <row r="674" spans="1:35">
      <c r="A674">
        <v>6.5000000000000002E-2</v>
      </c>
      <c r="B674">
        <v>45</v>
      </c>
      <c r="C674">
        <v>3.2547122635853998</v>
      </c>
      <c r="D674">
        <v>2.7122602196545</v>
      </c>
      <c r="E674">
        <v>2.3247944739895701</v>
      </c>
      <c r="F674">
        <v>2.0341951647408698</v>
      </c>
      <c r="G674">
        <v>1.80817347976966</v>
      </c>
      <c r="H674">
        <v>1.6273561317926999</v>
      </c>
      <c r="I674">
        <v>0.81367806589634994</v>
      </c>
      <c r="J674">
        <v>0.54245204393089996</v>
      </c>
      <c r="K674">
        <v>0.40683903294817497</v>
      </c>
      <c r="L674">
        <v>0.32547122635853998</v>
      </c>
      <c r="M674">
        <v>0.27122602196544998</v>
      </c>
      <c r="N674">
        <v>0.23247944739895701</v>
      </c>
      <c r="O674">
        <v>0.20341951647408699</v>
      </c>
      <c r="P674">
        <v>0.180817347976966</v>
      </c>
      <c r="Q674">
        <v>0.16273561317926999</v>
      </c>
      <c r="R674">
        <v>8.1367806589634994E-2</v>
      </c>
      <c r="S674">
        <v>5.4245204393090003E-2</v>
      </c>
      <c r="T674">
        <v>4.0683903294817497E-2</v>
      </c>
      <c r="U674">
        <v>3.2547122635853999E-2</v>
      </c>
      <c r="V674">
        <v>2.7122602196545002E-2</v>
      </c>
      <c r="W674">
        <v>2.32479447398957E-2</v>
      </c>
      <c r="X674">
        <v>2.03419516474087E-2</v>
      </c>
      <c r="Y674">
        <v>1.8081734797696598E-2</v>
      </c>
      <c r="Z674">
        <v>1.6273561317927E-2</v>
      </c>
      <c r="AA674">
        <v>8.1367806589634998E-3</v>
      </c>
      <c r="AB674">
        <v>5.4245204393090002E-3</v>
      </c>
      <c r="AC674">
        <v>4.0683903294817499E-3</v>
      </c>
      <c r="AD674">
        <v>3.2547122635853899E-3</v>
      </c>
      <c r="AE674">
        <v>2.7122602196545001E-3</v>
      </c>
      <c r="AF674">
        <v>2.3247944739895701E-3</v>
      </c>
      <c r="AG674">
        <v>2.0341951647408702E-3</v>
      </c>
      <c r="AH674">
        <v>1.8081734797696599E-3</v>
      </c>
      <c r="AI674">
        <v>1.62735613179269E-3</v>
      </c>
    </row>
    <row r="675" spans="1:35">
      <c r="A675">
        <v>6.5000000000000002E-2</v>
      </c>
      <c r="B675">
        <v>50</v>
      </c>
      <c r="C675">
        <v>2.5981034413655801</v>
      </c>
      <c r="D675">
        <v>2.1650862011379801</v>
      </c>
      <c r="E675">
        <v>1.85578817240398</v>
      </c>
      <c r="F675">
        <v>1.6238146508534801</v>
      </c>
      <c r="G675">
        <v>1.44339080075865</v>
      </c>
      <c r="H675">
        <v>1.2990517206827901</v>
      </c>
      <c r="I675">
        <v>0.64952586034139503</v>
      </c>
      <c r="J675">
        <v>0.43301724022759602</v>
      </c>
      <c r="K675">
        <v>0.32476293017069702</v>
      </c>
      <c r="L675">
        <v>0.25981034413655701</v>
      </c>
      <c r="M675">
        <v>0.21650862011379801</v>
      </c>
      <c r="N675">
        <v>0.18557881724039799</v>
      </c>
      <c r="O675">
        <v>0.16238146508534801</v>
      </c>
      <c r="P675">
        <v>0.14433908007586499</v>
      </c>
      <c r="Q675">
        <v>0.12990517206827801</v>
      </c>
      <c r="R675">
        <v>6.4952586034139406E-2</v>
      </c>
      <c r="S675">
        <v>4.33017240227596E-2</v>
      </c>
      <c r="T675">
        <v>3.2476293017069703E-2</v>
      </c>
      <c r="U675">
        <v>2.5981034413655801E-2</v>
      </c>
      <c r="V675">
        <v>2.16508620113798E-2</v>
      </c>
      <c r="W675">
        <v>1.8557881724039799E-2</v>
      </c>
      <c r="X675">
        <v>1.62381465085348E-2</v>
      </c>
      <c r="Y675">
        <v>1.44339080075865E-2</v>
      </c>
      <c r="Z675">
        <v>1.29905172068279E-2</v>
      </c>
      <c r="AA675">
        <v>6.4952586034139502E-3</v>
      </c>
      <c r="AB675">
        <v>4.3301724022759697E-3</v>
      </c>
      <c r="AC675">
        <v>3.2476293017069699E-3</v>
      </c>
      <c r="AD675">
        <v>2.59810344136557E-3</v>
      </c>
      <c r="AE675">
        <v>2.1650862011379801E-3</v>
      </c>
      <c r="AF675">
        <v>1.8557881724039799E-3</v>
      </c>
      <c r="AG675">
        <v>1.62381465085348E-3</v>
      </c>
      <c r="AH675">
        <v>1.4433908007586501E-3</v>
      </c>
      <c r="AI675">
        <v>1.29905172068278E-3</v>
      </c>
    </row>
    <row r="676" spans="1:35">
      <c r="A676">
        <v>6.5000000000000002E-2</v>
      </c>
      <c r="B676">
        <v>55</v>
      </c>
      <c r="C676">
        <v>2.14406016684929</v>
      </c>
      <c r="D676">
        <v>1.7867168057077401</v>
      </c>
      <c r="E676">
        <v>1.53147154774949</v>
      </c>
      <c r="F676">
        <v>1.34003760428081</v>
      </c>
      <c r="G676">
        <v>1.1911445371384899</v>
      </c>
      <c r="H676">
        <v>1.0720300834246399</v>
      </c>
      <c r="I676">
        <v>0.53601504171232395</v>
      </c>
      <c r="J676">
        <v>0.35734336114154902</v>
      </c>
      <c r="K676">
        <v>0.26800752085616197</v>
      </c>
      <c r="L676">
        <v>0.21440601668492901</v>
      </c>
      <c r="M676">
        <v>0.17867168057077401</v>
      </c>
      <c r="N676">
        <v>0.153147154774949</v>
      </c>
      <c r="O676">
        <v>0.13400376042808099</v>
      </c>
      <c r="P676">
        <v>0.119114453713849</v>
      </c>
      <c r="Q676">
        <v>0.107203008342464</v>
      </c>
      <c r="R676">
        <v>5.3601504171232398E-2</v>
      </c>
      <c r="S676">
        <v>3.5734336114154899E-2</v>
      </c>
      <c r="T676">
        <v>2.6800752085616199E-2</v>
      </c>
      <c r="U676">
        <v>2.14406016684929E-2</v>
      </c>
      <c r="V676">
        <v>1.7867168057077401E-2</v>
      </c>
      <c r="W676">
        <v>1.5314715477494901E-2</v>
      </c>
      <c r="X676">
        <v>1.3400376042808099E-2</v>
      </c>
      <c r="Y676">
        <v>1.19114453713849E-2</v>
      </c>
      <c r="Z676">
        <v>1.07203008342464E-2</v>
      </c>
      <c r="AA676">
        <v>5.3601504171232302E-3</v>
      </c>
      <c r="AB676">
        <v>3.5734336114154898E-3</v>
      </c>
      <c r="AC676">
        <v>2.6800752085616099E-3</v>
      </c>
      <c r="AD676">
        <v>2.1440601668492902E-3</v>
      </c>
      <c r="AE676">
        <v>1.7867168057077399E-3</v>
      </c>
      <c r="AF676">
        <v>1.53147154774949E-3</v>
      </c>
      <c r="AG676">
        <v>1.3400376042808E-3</v>
      </c>
      <c r="AH676">
        <v>1.19114453713849E-3</v>
      </c>
      <c r="AI676">
        <v>1.0720300834246401E-3</v>
      </c>
    </row>
    <row r="677" spans="1:35">
      <c r="A677">
        <v>6.5000000000000002E-2</v>
      </c>
      <c r="B677">
        <v>60</v>
      </c>
      <c r="C677">
        <v>1.7865530563604199</v>
      </c>
      <c r="D677">
        <v>1.48879421363368</v>
      </c>
      <c r="E677">
        <v>1.27610932597172</v>
      </c>
      <c r="F677">
        <v>1.11659566022526</v>
      </c>
      <c r="G677">
        <v>0.99252947575578998</v>
      </c>
      <c r="H677">
        <v>0.89327652818020997</v>
      </c>
      <c r="I677">
        <v>0.44663826409010399</v>
      </c>
      <c r="J677">
        <v>0.29775884272673597</v>
      </c>
      <c r="K677">
        <v>0.22331913204505199</v>
      </c>
      <c r="L677">
        <v>0.17865530563604201</v>
      </c>
      <c r="M677">
        <v>0.14887942136336799</v>
      </c>
      <c r="N677">
        <v>0.12761093259717199</v>
      </c>
      <c r="O677">
        <v>0.111659566022526</v>
      </c>
      <c r="P677">
        <v>9.9252947575578898E-2</v>
      </c>
      <c r="Q677">
        <v>8.9327652818021006E-2</v>
      </c>
      <c r="R677">
        <v>4.4663826409010503E-2</v>
      </c>
      <c r="S677">
        <v>2.9775884272673601E-2</v>
      </c>
      <c r="T677">
        <v>2.2331913204505199E-2</v>
      </c>
      <c r="U677">
        <v>1.7865530563604199E-2</v>
      </c>
      <c r="V677">
        <v>1.4887942136336801E-2</v>
      </c>
      <c r="W677">
        <v>1.27610932597172E-2</v>
      </c>
      <c r="X677">
        <v>1.11659566022526E-2</v>
      </c>
      <c r="Y677">
        <v>9.9252947575578909E-3</v>
      </c>
      <c r="Z677">
        <v>8.9327652818020995E-3</v>
      </c>
      <c r="AA677">
        <v>4.4663826409010498E-3</v>
      </c>
      <c r="AB677">
        <v>2.9775884272673601E-3</v>
      </c>
      <c r="AC677">
        <v>2.2331913204505201E-3</v>
      </c>
      <c r="AD677">
        <v>1.78655305636042E-3</v>
      </c>
      <c r="AE677">
        <v>1.4887942136336801E-3</v>
      </c>
      <c r="AF677">
        <v>1.27610932597172E-3</v>
      </c>
      <c r="AG677">
        <v>1.1165956602252601E-3</v>
      </c>
      <c r="AH677">
        <v>9.9252947575578809E-4</v>
      </c>
      <c r="AI677">
        <v>8.9327652818020999E-4</v>
      </c>
    </row>
    <row r="678" spans="1:35">
      <c r="A678">
        <v>6.5000000000000002E-2</v>
      </c>
      <c r="B678">
        <v>65</v>
      </c>
      <c r="C678">
        <v>1.50323835461601</v>
      </c>
      <c r="D678">
        <v>1.2526986288466799</v>
      </c>
      <c r="E678">
        <v>1.0737416818685801</v>
      </c>
      <c r="F678">
        <v>0.939523971635011</v>
      </c>
      <c r="G678">
        <v>0.83513241923112103</v>
      </c>
      <c r="H678">
        <v>0.75161917730800798</v>
      </c>
      <c r="I678">
        <v>0.37580958865400399</v>
      </c>
      <c r="J678">
        <v>0.25053972576933597</v>
      </c>
      <c r="K678">
        <v>0.18790479432700199</v>
      </c>
      <c r="L678">
        <v>0.150323835461601</v>
      </c>
      <c r="M678">
        <v>0.12526986288466799</v>
      </c>
      <c r="N678">
        <v>0.10737416818685799</v>
      </c>
      <c r="O678">
        <v>9.3952397163501095E-2</v>
      </c>
      <c r="P678">
        <v>8.3513241923112103E-2</v>
      </c>
      <c r="Q678">
        <v>7.5161917730800804E-2</v>
      </c>
      <c r="R678">
        <v>3.7580958865400402E-2</v>
      </c>
      <c r="S678">
        <v>2.5053972576933599E-2</v>
      </c>
      <c r="T678">
        <v>1.8790479432700201E-2</v>
      </c>
      <c r="U678">
        <v>1.50323835461601E-2</v>
      </c>
      <c r="V678">
        <v>1.2526986288466799E-2</v>
      </c>
      <c r="W678">
        <v>1.0737416818685799E-2</v>
      </c>
      <c r="X678">
        <v>9.3952397163501004E-3</v>
      </c>
      <c r="Y678">
        <v>8.3513241923112002E-3</v>
      </c>
      <c r="Z678">
        <v>7.5161917730800802E-3</v>
      </c>
      <c r="AA678">
        <v>3.7580958865400401E-3</v>
      </c>
      <c r="AB678">
        <v>2.5053972576933601E-3</v>
      </c>
      <c r="AC678">
        <v>1.87904794327002E-3</v>
      </c>
      <c r="AD678">
        <v>1.50323835461601E-3</v>
      </c>
      <c r="AE678">
        <v>1.25269862884668E-3</v>
      </c>
      <c r="AF678">
        <v>1.0737416818685801E-3</v>
      </c>
      <c r="AG678">
        <v>9.39523971635011E-4</v>
      </c>
      <c r="AH678">
        <v>8.3513241923112002E-4</v>
      </c>
      <c r="AI678">
        <v>7.5161917730800902E-4</v>
      </c>
    </row>
    <row r="679" spans="1:35">
      <c r="A679">
        <v>6.5000000000000002E-2</v>
      </c>
      <c r="B679">
        <v>70</v>
      </c>
      <c r="C679">
        <v>1.30833480208819</v>
      </c>
      <c r="D679">
        <v>1.09027900174016</v>
      </c>
      <c r="E679">
        <v>0.93452485863442503</v>
      </c>
      <c r="F679">
        <v>0.81770925130512095</v>
      </c>
      <c r="G679">
        <v>0.72685266782677405</v>
      </c>
      <c r="H679">
        <v>0.65416740104409699</v>
      </c>
      <c r="I679">
        <v>0.32708370052204799</v>
      </c>
      <c r="J679">
        <v>0.21805580034803199</v>
      </c>
      <c r="K679">
        <v>0.163541850261024</v>
      </c>
      <c r="L679">
        <v>0.13083348020881899</v>
      </c>
      <c r="M679">
        <v>0.10902790017401599</v>
      </c>
      <c r="N679">
        <v>9.34524858634425E-2</v>
      </c>
      <c r="O679">
        <v>8.1770925130512206E-2</v>
      </c>
      <c r="P679">
        <v>7.2685266782677505E-2</v>
      </c>
      <c r="Q679">
        <v>6.5416740104409704E-2</v>
      </c>
      <c r="R679">
        <v>3.2708370052204797E-2</v>
      </c>
      <c r="S679">
        <v>2.18055800348032E-2</v>
      </c>
      <c r="T679">
        <v>1.6354185026102398E-2</v>
      </c>
      <c r="U679">
        <v>1.30833480208819E-2</v>
      </c>
      <c r="V679">
        <v>1.09027900174016E-2</v>
      </c>
      <c r="W679">
        <v>9.3452485863442496E-3</v>
      </c>
      <c r="X679">
        <v>8.17709251305122E-3</v>
      </c>
      <c r="Y679">
        <v>7.2685266782677397E-3</v>
      </c>
      <c r="Z679">
        <v>6.5416740104409796E-3</v>
      </c>
      <c r="AA679">
        <v>3.2708370052204898E-3</v>
      </c>
      <c r="AB679">
        <v>2.1805580034803202E-3</v>
      </c>
      <c r="AC679">
        <v>1.6354185026102399E-3</v>
      </c>
      <c r="AD679">
        <v>1.3083348020881899E-3</v>
      </c>
      <c r="AE679">
        <v>1.0902790017401601E-3</v>
      </c>
      <c r="AF679">
        <v>9.3452485863442501E-4</v>
      </c>
      <c r="AG679">
        <v>8.1770925130512202E-4</v>
      </c>
      <c r="AH679">
        <v>7.2685266782677505E-4</v>
      </c>
      <c r="AI679">
        <v>6.5416740104409701E-4</v>
      </c>
    </row>
    <row r="680" spans="1:35">
      <c r="A680">
        <v>6.5000000000000002E-2</v>
      </c>
      <c r="B680">
        <v>75</v>
      </c>
      <c r="C680">
        <v>1.1351144933992201</v>
      </c>
      <c r="D680">
        <v>0.94592874449935505</v>
      </c>
      <c r="E680">
        <v>0.81079606671373405</v>
      </c>
      <c r="F680">
        <v>0.70944655837451798</v>
      </c>
      <c r="G680">
        <v>0.63061916299957099</v>
      </c>
      <c r="H680">
        <v>0.56755724669961405</v>
      </c>
      <c r="I680">
        <v>0.28377862334980702</v>
      </c>
      <c r="J680">
        <v>0.189185748899871</v>
      </c>
      <c r="K680">
        <v>0.14188931167490301</v>
      </c>
      <c r="L680">
        <v>0.11351144933992199</v>
      </c>
      <c r="M680">
        <v>9.4592874449935693E-2</v>
      </c>
      <c r="N680">
        <v>8.10796066713734E-2</v>
      </c>
      <c r="O680">
        <v>7.0944655837451701E-2</v>
      </c>
      <c r="P680">
        <v>6.3061916299957096E-2</v>
      </c>
      <c r="Q680">
        <v>5.6755724669961399E-2</v>
      </c>
      <c r="R680">
        <v>2.83778623349807E-2</v>
      </c>
      <c r="S680">
        <v>1.8918574889987098E-2</v>
      </c>
      <c r="T680">
        <v>1.41889311674903E-2</v>
      </c>
      <c r="U680">
        <v>1.13511449339922E-2</v>
      </c>
      <c r="V680">
        <v>9.4592874449935596E-3</v>
      </c>
      <c r="W680">
        <v>8.1079606671373393E-3</v>
      </c>
      <c r="X680">
        <v>7.0944655837451697E-3</v>
      </c>
      <c r="Y680">
        <v>6.3061916299957102E-3</v>
      </c>
      <c r="Z680">
        <v>5.6755724669961399E-3</v>
      </c>
      <c r="AA680">
        <v>2.83778623349807E-3</v>
      </c>
      <c r="AB680">
        <v>1.8918574889987101E-3</v>
      </c>
      <c r="AC680">
        <v>1.41889311674903E-3</v>
      </c>
      <c r="AD680">
        <v>1.1351144933992199E-3</v>
      </c>
      <c r="AE680">
        <v>9.4592874449935698E-4</v>
      </c>
      <c r="AF680">
        <v>8.1079606671373395E-4</v>
      </c>
      <c r="AG680">
        <v>7.0944655837451803E-4</v>
      </c>
      <c r="AH680">
        <v>6.30619162999571E-4</v>
      </c>
      <c r="AI680">
        <v>5.67557246699613E-4</v>
      </c>
    </row>
    <row r="681" spans="1:35">
      <c r="A681">
        <v>6.5000000000000002E-2</v>
      </c>
      <c r="B681">
        <v>80</v>
      </c>
      <c r="C681">
        <v>0.99528082523725203</v>
      </c>
      <c r="D681">
        <v>0.82940068769771003</v>
      </c>
      <c r="E681">
        <v>0.71091487516946505</v>
      </c>
      <c r="F681">
        <v>0.62205051577328196</v>
      </c>
      <c r="G681">
        <v>0.55293379179847302</v>
      </c>
      <c r="H681">
        <v>0.49764041261862602</v>
      </c>
      <c r="I681">
        <v>0.24882020630931301</v>
      </c>
      <c r="J681">
        <v>0.16588013753954201</v>
      </c>
      <c r="K681">
        <v>0.124410103154656</v>
      </c>
      <c r="L681">
        <v>9.9528082523725206E-2</v>
      </c>
      <c r="M681">
        <v>8.2940068769771003E-2</v>
      </c>
      <c r="N681">
        <v>7.1091487516946605E-2</v>
      </c>
      <c r="O681">
        <v>6.2205051577328203E-2</v>
      </c>
      <c r="P681">
        <v>5.5293379179847398E-2</v>
      </c>
      <c r="Q681">
        <v>4.9764041261862603E-2</v>
      </c>
      <c r="R681">
        <v>2.4882020630931301E-2</v>
      </c>
      <c r="S681">
        <v>1.65880137539542E-2</v>
      </c>
      <c r="T681">
        <v>1.24410103154656E-2</v>
      </c>
      <c r="U681">
        <v>9.9528082523725296E-3</v>
      </c>
      <c r="V681">
        <v>8.2940068769770999E-3</v>
      </c>
      <c r="W681">
        <v>7.1091487516946597E-3</v>
      </c>
      <c r="X681">
        <v>6.2205051577328297E-3</v>
      </c>
      <c r="Y681">
        <v>5.5293379179847304E-3</v>
      </c>
      <c r="Z681">
        <v>4.9764041261862596E-3</v>
      </c>
      <c r="AA681">
        <v>2.4882020630931298E-3</v>
      </c>
      <c r="AB681">
        <v>1.6588013753954199E-3</v>
      </c>
      <c r="AC681">
        <v>1.2441010315465599E-3</v>
      </c>
      <c r="AD681">
        <v>9.9528082523725209E-4</v>
      </c>
      <c r="AE681">
        <v>8.2940068769770997E-4</v>
      </c>
      <c r="AF681">
        <v>7.1091487516946597E-4</v>
      </c>
      <c r="AG681">
        <v>6.2205051577328299E-4</v>
      </c>
      <c r="AH681">
        <v>5.5293379179847404E-4</v>
      </c>
      <c r="AI681">
        <v>4.9764041261862605E-4</v>
      </c>
    </row>
    <row r="682" spans="1:35">
      <c r="A682">
        <v>6.5000000000000002E-2</v>
      </c>
      <c r="B682">
        <v>85</v>
      </c>
      <c r="C682">
        <v>0.877969066911232</v>
      </c>
      <c r="D682">
        <v>0.73164088909269298</v>
      </c>
      <c r="E682">
        <v>0.627120762079451</v>
      </c>
      <c r="F682">
        <v>0.54873066681951999</v>
      </c>
      <c r="G682">
        <v>0.48776059272846201</v>
      </c>
      <c r="H682">
        <v>0.438984533455616</v>
      </c>
      <c r="I682">
        <v>0.219492266727808</v>
      </c>
      <c r="J682">
        <v>0.14632817781853799</v>
      </c>
      <c r="K682">
        <v>0.109746133363904</v>
      </c>
      <c r="L682">
        <v>8.7796906691123194E-2</v>
      </c>
      <c r="M682">
        <v>7.3164088909269398E-2</v>
      </c>
      <c r="N682">
        <v>6.2712076207945194E-2</v>
      </c>
      <c r="O682">
        <v>5.4873066681952E-2</v>
      </c>
      <c r="P682">
        <v>4.8776059272846201E-2</v>
      </c>
      <c r="Q682">
        <v>4.3898453345561597E-2</v>
      </c>
      <c r="R682">
        <v>2.1949226672780799E-2</v>
      </c>
      <c r="S682">
        <v>1.46328177818538E-2</v>
      </c>
      <c r="T682">
        <v>1.0974613336390399E-2</v>
      </c>
      <c r="U682">
        <v>8.7796906691123295E-3</v>
      </c>
      <c r="V682">
        <v>7.3164088909269398E-3</v>
      </c>
      <c r="W682">
        <v>6.27120762079452E-3</v>
      </c>
      <c r="X682">
        <v>5.4873066681951996E-3</v>
      </c>
      <c r="Y682">
        <v>4.8776059272846199E-3</v>
      </c>
      <c r="Z682">
        <v>4.3898453345561604E-3</v>
      </c>
      <c r="AA682">
        <v>2.1949226672780802E-3</v>
      </c>
      <c r="AB682">
        <v>1.4632817781853799E-3</v>
      </c>
      <c r="AC682">
        <v>1.0974613336390401E-3</v>
      </c>
      <c r="AD682">
        <v>8.7796906691123299E-4</v>
      </c>
      <c r="AE682">
        <v>7.3164088909269398E-4</v>
      </c>
      <c r="AF682">
        <v>6.2712076207945195E-4</v>
      </c>
      <c r="AG682">
        <v>5.4873066681952005E-4</v>
      </c>
      <c r="AH682">
        <v>4.8776059272846202E-4</v>
      </c>
      <c r="AI682">
        <v>4.3898453345561601E-4</v>
      </c>
    </row>
    <row r="683" spans="1:35">
      <c r="A683">
        <v>6.5000000000000002E-2</v>
      </c>
      <c r="B683">
        <v>90</v>
      </c>
      <c r="C683">
        <v>0.79266286506054795</v>
      </c>
      <c r="D683">
        <v>0.66055238755045698</v>
      </c>
      <c r="E683">
        <v>0.56618776075753396</v>
      </c>
      <c r="F683">
        <v>0.49541429066284198</v>
      </c>
      <c r="G683">
        <v>0.44036825836697102</v>
      </c>
      <c r="H683">
        <v>0.39633143253027397</v>
      </c>
      <c r="I683">
        <v>0.19816571626513699</v>
      </c>
      <c r="J683">
        <v>0.132110477510091</v>
      </c>
      <c r="K683">
        <v>9.9082858132568494E-2</v>
      </c>
      <c r="L683">
        <v>7.9266286506054801E-2</v>
      </c>
      <c r="M683">
        <v>6.6055238755045598E-2</v>
      </c>
      <c r="N683">
        <v>5.6618776075753503E-2</v>
      </c>
      <c r="O683">
        <v>4.9541429066284198E-2</v>
      </c>
      <c r="P683">
        <v>4.4036825836697102E-2</v>
      </c>
      <c r="Q683">
        <v>3.96331432530274E-2</v>
      </c>
      <c r="R683">
        <v>1.98165716265137E-2</v>
      </c>
      <c r="S683">
        <v>1.32110477510091E-2</v>
      </c>
      <c r="T683">
        <v>9.9082858132568501E-3</v>
      </c>
      <c r="U683">
        <v>7.9266286506054807E-3</v>
      </c>
      <c r="V683">
        <v>6.6055238755045598E-3</v>
      </c>
      <c r="W683">
        <v>5.6618776075753399E-3</v>
      </c>
      <c r="X683">
        <v>4.9541429066284198E-3</v>
      </c>
      <c r="Y683">
        <v>4.4036825836697097E-3</v>
      </c>
      <c r="Z683">
        <v>3.9633143253027404E-3</v>
      </c>
      <c r="AA683">
        <v>1.9816571626513702E-3</v>
      </c>
      <c r="AB683">
        <v>1.3211047751009099E-3</v>
      </c>
      <c r="AC683">
        <v>9.9082858132568509E-4</v>
      </c>
      <c r="AD683">
        <v>7.9266286506054801E-4</v>
      </c>
      <c r="AE683">
        <v>6.6055238755045604E-4</v>
      </c>
      <c r="AF683">
        <v>5.6618776075753401E-4</v>
      </c>
      <c r="AG683">
        <v>4.95414290662842E-4</v>
      </c>
      <c r="AH683">
        <v>4.40368258366971E-4</v>
      </c>
      <c r="AI683">
        <v>3.96331432530274E-4</v>
      </c>
    </row>
    <row r="684" spans="1:35">
      <c r="A684">
        <v>6.5000000000000002E-2</v>
      </c>
      <c r="B684">
        <v>95</v>
      </c>
      <c r="C684">
        <v>0.70839955446474501</v>
      </c>
      <c r="D684">
        <v>0.59033296205395402</v>
      </c>
      <c r="E684">
        <v>0.50599968176053201</v>
      </c>
      <c r="F684">
        <v>0.44274972154046499</v>
      </c>
      <c r="G684">
        <v>0.393555308035969</v>
      </c>
      <c r="H684">
        <v>0.354199777232372</v>
      </c>
      <c r="I684">
        <v>0.177099888616186</v>
      </c>
      <c r="J684">
        <v>0.11806659241079</v>
      </c>
      <c r="K684">
        <v>8.8549944308093098E-2</v>
      </c>
      <c r="L684">
        <v>7.0839955446474506E-2</v>
      </c>
      <c r="M684">
        <v>5.9033296205395401E-2</v>
      </c>
      <c r="N684">
        <v>5.0599968176053202E-2</v>
      </c>
      <c r="O684">
        <v>4.42749721540465E-2</v>
      </c>
      <c r="P684">
        <v>3.9355530803596897E-2</v>
      </c>
      <c r="Q684">
        <v>3.5419977723237198E-2</v>
      </c>
      <c r="R684">
        <v>1.7709988861618599E-2</v>
      </c>
      <c r="S684">
        <v>1.1806659241078999E-2</v>
      </c>
      <c r="T684">
        <v>8.8549944308093098E-3</v>
      </c>
      <c r="U684">
        <v>7.0839955446474496E-3</v>
      </c>
      <c r="V684">
        <v>5.9033296205395396E-3</v>
      </c>
      <c r="W684">
        <v>5.05999681760532E-3</v>
      </c>
      <c r="X684">
        <v>4.4274972154046497E-3</v>
      </c>
      <c r="Y684">
        <v>3.9355530803596899E-3</v>
      </c>
      <c r="Z684">
        <v>3.54199777232372E-3</v>
      </c>
      <c r="AA684">
        <v>1.77099888616186E-3</v>
      </c>
      <c r="AB684">
        <v>1.1806659241079E-3</v>
      </c>
      <c r="AC684">
        <v>8.8549944308093098E-4</v>
      </c>
      <c r="AD684">
        <v>7.0839955446474502E-4</v>
      </c>
      <c r="AE684">
        <v>5.9033296205395402E-4</v>
      </c>
      <c r="AF684">
        <v>5.0599968176053196E-4</v>
      </c>
      <c r="AG684">
        <v>4.42749721540465E-4</v>
      </c>
      <c r="AH684">
        <v>3.9355530803596899E-4</v>
      </c>
      <c r="AI684">
        <v>3.5419977723237202E-4</v>
      </c>
    </row>
    <row r="685" spans="1:35">
      <c r="A685">
        <v>6.5000000000000002E-2</v>
      </c>
      <c r="B685">
        <v>100</v>
      </c>
      <c r="C685">
        <v>0.64249398442523098</v>
      </c>
      <c r="D685">
        <v>0.53541165368769195</v>
      </c>
      <c r="E685">
        <v>0.45892427458945001</v>
      </c>
      <c r="F685">
        <v>0.40155874026576899</v>
      </c>
      <c r="G685">
        <v>0.356941102458461</v>
      </c>
      <c r="H685">
        <v>0.32124699221261499</v>
      </c>
      <c r="I685">
        <v>0.160623496106307</v>
      </c>
      <c r="J685">
        <v>0.10708233073753801</v>
      </c>
      <c r="K685">
        <v>8.03117480531539E-2</v>
      </c>
      <c r="L685">
        <v>6.4249398442523004E-2</v>
      </c>
      <c r="M685">
        <v>5.3541165368769197E-2</v>
      </c>
      <c r="N685">
        <v>4.5892427458945E-2</v>
      </c>
      <c r="O685">
        <v>4.0155874026576902E-2</v>
      </c>
      <c r="P685">
        <v>3.5694110245846102E-2</v>
      </c>
      <c r="Q685">
        <v>3.2124699221261502E-2</v>
      </c>
      <c r="R685">
        <v>1.6062349610630699E-2</v>
      </c>
      <c r="S685">
        <v>1.0708233073753799E-2</v>
      </c>
      <c r="T685">
        <v>8.0311748053153807E-3</v>
      </c>
      <c r="U685">
        <v>6.4249398442523097E-3</v>
      </c>
      <c r="V685">
        <v>5.3541165368769196E-3</v>
      </c>
      <c r="W685">
        <v>4.5892427458945097E-3</v>
      </c>
      <c r="X685">
        <v>4.0155874026576903E-3</v>
      </c>
      <c r="Y685">
        <v>3.5694110245846201E-3</v>
      </c>
      <c r="Z685">
        <v>3.2124699221261501E-3</v>
      </c>
      <c r="AA685">
        <v>1.6062349610630701E-3</v>
      </c>
      <c r="AB685">
        <v>1.07082330737538E-3</v>
      </c>
      <c r="AC685">
        <v>8.0311748053153796E-4</v>
      </c>
      <c r="AD685">
        <v>6.4249398442523095E-4</v>
      </c>
      <c r="AE685">
        <v>5.3541165368769204E-4</v>
      </c>
      <c r="AF685">
        <v>4.5892427458945001E-4</v>
      </c>
      <c r="AG685">
        <v>4.0155874026576898E-4</v>
      </c>
      <c r="AH685">
        <v>3.5694110245846098E-4</v>
      </c>
      <c r="AI685">
        <v>3.2124699221261499E-4</v>
      </c>
    </row>
    <row r="686" spans="1:35">
      <c r="A686">
        <v>7.0000000000000007E-2</v>
      </c>
      <c r="B686">
        <v>0.1</v>
      </c>
      <c r="C686">
        <v>3906.0684474756199</v>
      </c>
      <c r="D686">
        <v>3255.0570395630202</v>
      </c>
      <c r="E686">
        <v>2790.0488910540098</v>
      </c>
      <c r="F686">
        <v>2441.2927796722602</v>
      </c>
      <c r="G686">
        <v>2170.03802637534</v>
      </c>
      <c r="H686">
        <v>1953.03422373781</v>
      </c>
      <c r="I686">
        <v>976.517111868906</v>
      </c>
      <c r="J686">
        <v>651.011407912604</v>
      </c>
      <c r="K686">
        <v>488.258555934453</v>
      </c>
      <c r="L686">
        <v>390.60684474756198</v>
      </c>
      <c r="M686">
        <v>325.505703956302</v>
      </c>
      <c r="N686">
        <v>279.00488910540201</v>
      </c>
      <c r="O686">
        <v>244.12927796722599</v>
      </c>
      <c r="P686">
        <v>217.00380263753399</v>
      </c>
      <c r="Q686">
        <v>195.30342237378099</v>
      </c>
      <c r="R686">
        <v>97.651711186890594</v>
      </c>
      <c r="S686">
        <v>65.101140791260406</v>
      </c>
      <c r="T686">
        <v>48.825855593445297</v>
      </c>
      <c r="U686">
        <v>39.060684474756201</v>
      </c>
      <c r="V686">
        <v>32.550570395630203</v>
      </c>
      <c r="W686">
        <v>27.900488910540101</v>
      </c>
      <c r="X686">
        <v>24.412927796722599</v>
      </c>
      <c r="Y686">
        <v>21.700380263753399</v>
      </c>
      <c r="Z686">
        <v>19.5303422373781</v>
      </c>
      <c r="AA686">
        <v>9.7651711186890502</v>
      </c>
      <c r="AB686">
        <v>6.5101140791260299</v>
      </c>
      <c r="AC686">
        <v>4.8825855593445198</v>
      </c>
      <c r="AD686">
        <v>3.90606844747562</v>
      </c>
      <c r="AE686">
        <v>3.2550570395630101</v>
      </c>
      <c r="AF686">
        <v>2.7900488910540102</v>
      </c>
      <c r="AG686">
        <v>2.4412927796722599</v>
      </c>
      <c r="AH686">
        <v>2.17003802637534</v>
      </c>
      <c r="AI686">
        <v>1.95303422373781</v>
      </c>
    </row>
    <row r="687" spans="1:35">
      <c r="A687">
        <v>7.0000000000000007E-2</v>
      </c>
      <c r="B687">
        <v>0.2</v>
      </c>
      <c r="C687">
        <v>1679.51555522021</v>
      </c>
      <c r="D687">
        <v>1399.5962960168399</v>
      </c>
      <c r="E687">
        <v>1199.6539680144299</v>
      </c>
      <c r="F687">
        <v>1049.6972220126299</v>
      </c>
      <c r="G687">
        <v>933.06419734455994</v>
      </c>
      <c r="H687">
        <v>839.75777761010602</v>
      </c>
      <c r="I687">
        <v>419.87888880505301</v>
      </c>
      <c r="J687">
        <v>279.91925920336899</v>
      </c>
      <c r="K687">
        <v>209.93944440252599</v>
      </c>
      <c r="L687">
        <v>167.95155552202101</v>
      </c>
      <c r="M687">
        <v>139.95962960168399</v>
      </c>
      <c r="N687">
        <v>119.96539680144301</v>
      </c>
      <c r="O687">
        <v>104.969722201263</v>
      </c>
      <c r="P687">
        <v>93.306419734456298</v>
      </c>
      <c r="Q687">
        <v>83.975777761010505</v>
      </c>
      <c r="R687">
        <v>41.987888880505203</v>
      </c>
      <c r="S687">
        <v>27.991925920336801</v>
      </c>
      <c r="T687">
        <v>20.993944440252601</v>
      </c>
      <c r="U687">
        <v>16.7951555522021</v>
      </c>
      <c r="V687">
        <v>13.9959629601684</v>
      </c>
      <c r="W687">
        <v>11.9965396801443</v>
      </c>
      <c r="X687">
        <v>10.496972220126301</v>
      </c>
      <c r="Y687">
        <v>9.3306419734455996</v>
      </c>
      <c r="Z687">
        <v>8.3975777761010804</v>
      </c>
      <c r="AA687">
        <v>4.1987888880505402</v>
      </c>
      <c r="AB687">
        <v>2.79919259203368</v>
      </c>
      <c r="AC687">
        <v>2.0993944440252701</v>
      </c>
      <c r="AD687">
        <v>1.6795155552202099</v>
      </c>
      <c r="AE687">
        <v>1.39959629601684</v>
      </c>
      <c r="AF687">
        <v>1.19965396801443</v>
      </c>
      <c r="AG687">
        <v>1.0496972220126299</v>
      </c>
      <c r="AH687">
        <v>0.93306419734456103</v>
      </c>
      <c r="AI687">
        <v>0.83975777761010595</v>
      </c>
    </row>
    <row r="688" spans="1:35">
      <c r="A688">
        <v>7.0000000000000007E-2</v>
      </c>
      <c r="B688">
        <v>0.3</v>
      </c>
      <c r="C688">
        <v>771.41150512315301</v>
      </c>
      <c r="D688">
        <v>642.84292093596002</v>
      </c>
      <c r="E688">
        <v>551.00821794510796</v>
      </c>
      <c r="F688">
        <v>482.13219070196999</v>
      </c>
      <c r="G688">
        <v>428.56194729063998</v>
      </c>
      <c r="H688">
        <v>385.70575256157599</v>
      </c>
      <c r="I688">
        <v>192.852876280788</v>
      </c>
      <c r="J688">
        <v>128.56858418719199</v>
      </c>
      <c r="K688">
        <v>96.426438140394097</v>
      </c>
      <c r="L688">
        <v>77.141150512315207</v>
      </c>
      <c r="M688">
        <v>64.284292093595994</v>
      </c>
      <c r="N688">
        <v>55.1008217945108</v>
      </c>
      <c r="O688">
        <v>48.213219070196999</v>
      </c>
      <c r="P688">
        <v>42.856194729064001</v>
      </c>
      <c r="Q688">
        <v>38.570575256157603</v>
      </c>
      <c r="R688">
        <v>19.285287628078802</v>
      </c>
      <c r="S688">
        <v>12.856858418719201</v>
      </c>
      <c r="T688">
        <v>9.6426438140394009</v>
      </c>
      <c r="U688">
        <v>7.71411505123152</v>
      </c>
      <c r="V688">
        <v>6.4284292093596003</v>
      </c>
      <c r="W688">
        <v>5.5100821794510901</v>
      </c>
      <c r="X688">
        <v>4.8213219070197004</v>
      </c>
      <c r="Y688">
        <v>4.2856194729063999</v>
      </c>
      <c r="Z688">
        <v>3.85705752561576</v>
      </c>
      <c r="AA688">
        <v>1.92852876280788</v>
      </c>
      <c r="AB688">
        <v>1.2856858418719199</v>
      </c>
      <c r="AC688">
        <v>0.96426438140394</v>
      </c>
      <c r="AD688">
        <v>0.77141150512315204</v>
      </c>
      <c r="AE688">
        <v>0.64284292093595996</v>
      </c>
      <c r="AF688">
        <v>0.55100821794510901</v>
      </c>
      <c r="AG688">
        <v>0.48213219070197</v>
      </c>
      <c r="AH688">
        <v>0.42856194729064001</v>
      </c>
      <c r="AI688">
        <v>0.38570575256157602</v>
      </c>
    </row>
    <row r="689" spans="1:35">
      <c r="A689">
        <v>7.0000000000000007E-2</v>
      </c>
      <c r="B689">
        <v>0.4</v>
      </c>
      <c r="C689">
        <v>519.16230917733799</v>
      </c>
      <c r="D689">
        <v>432.635257647782</v>
      </c>
      <c r="E689">
        <v>370.83022084095597</v>
      </c>
      <c r="F689">
        <v>324.47644323583597</v>
      </c>
      <c r="G689">
        <v>288.42350509852099</v>
      </c>
      <c r="H689">
        <v>259.58115458866899</v>
      </c>
      <c r="I689">
        <v>129.79057729433401</v>
      </c>
      <c r="J689">
        <v>86.527051529556502</v>
      </c>
      <c r="K689">
        <v>64.895288647167305</v>
      </c>
      <c r="L689">
        <v>51.916230917733799</v>
      </c>
      <c r="M689">
        <v>43.263525764778201</v>
      </c>
      <c r="N689">
        <v>37.083022084095603</v>
      </c>
      <c r="O689">
        <v>32.447644323583603</v>
      </c>
      <c r="P689">
        <v>28.8423505098521</v>
      </c>
      <c r="Q689">
        <v>25.958115458866899</v>
      </c>
      <c r="R689">
        <v>12.9790577294334</v>
      </c>
      <c r="S689">
        <v>8.6527051529556402</v>
      </c>
      <c r="T689">
        <v>6.4895288647167302</v>
      </c>
      <c r="U689">
        <v>5.1916230917733799</v>
      </c>
      <c r="V689">
        <v>4.3263525764778201</v>
      </c>
      <c r="W689">
        <v>3.70830220840956</v>
      </c>
      <c r="X689">
        <v>3.2447644323583602</v>
      </c>
      <c r="Y689">
        <v>2.8842350509852102</v>
      </c>
      <c r="Z689">
        <v>2.5958115458866899</v>
      </c>
      <c r="AA689">
        <v>1.2979057729433401</v>
      </c>
      <c r="AB689">
        <v>0.86527051529556398</v>
      </c>
      <c r="AC689">
        <v>0.64895288647167304</v>
      </c>
      <c r="AD689">
        <v>0.51916230917733797</v>
      </c>
      <c r="AE689">
        <v>0.43263525764778199</v>
      </c>
      <c r="AF689">
        <v>0.37083022084095602</v>
      </c>
      <c r="AG689">
        <v>0.32447644323583602</v>
      </c>
      <c r="AH689">
        <v>0.28842350509852099</v>
      </c>
      <c r="AI689">
        <v>0.25958115458866898</v>
      </c>
    </row>
    <row r="690" spans="1:35">
      <c r="A690">
        <v>7.0000000000000007E-2</v>
      </c>
      <c r="B690">
        <v>0.5</v>
      </c>
      <c r="C690">
        <v>365.61535619619099</v>
      </c>
      <c r="D690">
        <v>304.67946349682597</v>
      </c>
      <c r="E690">
        <v>261.153825854422</v>
      </c>
      <c r="F690">
        <v>228.509597622619</v>
      </c>
      <c r="G690">
        <v>203.11964233121699</v>
      </c>
      <c r="H690">
        <v>182.80767809809501</v>
      </c>
      <c r="I690">
        <v>91.403839049047804</v>
      </c>
      <c r="J690">
        <v>60.935892699365098</v>
      </c>
      <c r="K690">
        <v>45.701919524523902</v>
      </c>
      <c r="L690">
        <v>36.561535619619001</v>
      </c>
      <c r="M690">
        <v>30.467946349682499</v>
      </c>
      <c r="N690">
        <v>26.115382585442202</v>
      </c>
      <c r="O690">
        <v>22.850959762261901</v>
      </c>
      <c r="P690">
        <v>20.311964233121699</v>
      </c>
      <c r="Q690">
        <v>18.2807678098095</v>
      </c>
      <c r="R690">
        <v>9.1403839049047697</v>
      </c>
      <c r="S690">
        <v>6.0935892699365102</v>
      </c>
      <c r="T690">
        <v>4.5701919524523804</v>
      </c>
      <c r="U690">
        <v>3.6561535619618999</v>
      </c>
      <c r="V690">
        <v>3.0467946349682502</v>
      </c>
      <c r="W690">
        <v>2.6115382585442202</v>
      </c>
      <c r="X690">
        <v>2.2850959762261902</v>
      </c>
      <c r="Y690">
        <v>2.0311964233121702</v>
      </c>
      <c r="Z690">
        <v>1.8280767809809499</v>
      </c>
      <c r="AA690">
        <v>0.91403839049047697</v>
      </c>
      <c r="AB690">
        <v>0.60935892699365202</v>
      </c>
      <c r="AC690">
        <v>0.45701919524523799</v>
      </c>
      <c r="AD690">
        <v>0.36561535619619101</v>
      </c>
      <c r="AE690">
        <v>0.30467946349682601</v>
      </c>
      <c r="AF690">
        <v>0.26115382585442198</v>
      </c>
      <c r="AG690">
        <v>0.22850959762261899</v>
      </c>
      <c r="AH690">
        <v>0.20311964233121699</v>
      </c>
      <c r="AI690">
        <v>0.18280767809809501</v>
      </c>
    </row>
    <row r="691" spans="1:35">
      <c r="A691">
        <v>7.0000000000000007E-2</v>
      </c>
      <c r="B691">
        <v>0.6</v>
      </c>
      <c r="C691">
        <v>378.61738430523502</v>
      </c>
      <c r="D691">
        <v>315.514486921029</v>
      </c>
      <c r="E691">
        <v>270.44098878945402</v>
      </c>
      <c r="F691">
        <v>236.635865190771</v>
      </c>
      <c r="G691">
        <v>210.34299128068599</v>
      </c>
      <c r="H691">
        <v>189.308692152617</v>
      </c>
      <c r="I691">
        <v>94.654346076308798</v>
      </c>
      <c r="J691">
        <v>63.102897384205903</v>
      </c>
      <c r="K691">
        <v>47.327173038154399</v>
      </c>
      <c r="L691">
        <v>37.861738430523403</v>
      </c>
      <c r="M691">
        <v>31.551448692102898</v>
      </c>
      <c r="N691">
        <v>27.044098878945402</v>
      </c>
      <c r="O691">
        <v>23.663586519077199</v>
      </c>
      <c r="P691">
        <v>21.0342991280686</v>
      </c>
      <c r="Q691">
        <v>18.930869215261701</v>
      </c>
      <c r="R691">
        <v>9.4654346076308595</v>
      </c>
      <c r="S691">
        <v>6.3102897384205896</v>
      </c>
      <c r="T691">
        <v>4.7327173038154298</v>
      </c>
      <c r="U691">
        <v>3.7861738430523499</v>
      </c>
      <c r="V691">
        <v>3.1551448692102899</v>
      </c>
      <c r="W691">
        <v>2.7044098878945402</v>
      </c>
      <c r="X691">
        <v>2.36635865190771</v>
      </c>
      <c r="Y691">
        <v>2.1034299128068601</v>
      </c>
      <c r="Z691">
        <v>1.8930869215261701</v>
      </c>
      <c r="AA691">
        <v>0.94654346076308904</v>
      </c>
      <c r="AB691">
        <v>0.63102897384205903</v>
      </c>
      <c r="AC691">
        <v>0.47327173038154402</v>
      </c>
      <c r="AD691">
        <v>0.37861738430523401</v>
      </c>
      <c r="AE691">
        <v>0.31551448692102901</v>
      </c>
      <c r="AF691">
        <v>0.270440988789453</v>
      </c>
      <c r="AG691">
        <v>0.23663586519077201</v>
      </c>
      <c r="AH691">
        <v>0.21034299128068601</v>
      </c>
      <c r="AI691">
        <v>0.189308692152617</v>
      </c>
    </row>
    <row r="692" spans="1:35">
      <c r="A692">
        <v>7.0000000000000007E-2</v>
      </c>
      <c r="B692">
        <v>0.7</v>
      </c>
      <c r="C692">
        <v>390.36348154635198</v>
      </c>
      <c r="D692">
        <v>325.30290128862703</v>
      </c>
      <c r="E692">
        <v>278.83105824739403</v>
      </c>
      <c r="F692">
        <v>243.97717596647001</v>
      </c>
      <c r="G692">
        <v>216.86860085908401</v>
      </c>
      <c r="H692">
        <v>195.18174077317599</v>
      </c>
      <c r="I692">
        <v>97.590870386588193</v>
      </c>
      <c r="J692">
        <v>65.060580257725405</v>
      </c>
      <c r="K692">
        <v>48.795435193294097</v>
      </c>
      <c r="L692">
        <v>39.036348154635199</v>
      </c>
      <c r="M692">
        <v>32.530290128862703</v>
      </c>
      <c r="N692">
        <v>27.883105824739399</v>
      </c>
      <c r="O692">
        <v>24.397717596646999</v>
      </c>
      <c r="P692">
        <v>21.6868600859084</v>
      </c>
      <c r="Q692">
        <v>19.5181740773176</v>
      </c>
      <c r="R692">
        <v>9.7590870386588104</v>
      </c>
      <c r="S692">
        <v>6.50605802577254</v>
      </c>
      <c r="T692">
        <v>4.8795435193293999</v>
      </c>
      <c r="U692">
        <v>3.9036348154635201</v>
      </c>
      <c r="V692">
        <v>3.25302901288627</v>
      </c>
      <c r="W692">
        <v>2.7883105824739398</v>
      </c>
      <c r="X692">
        <v>2.4397717596646999</v>
      </c>
      <c r="Y692">
        <v>2.1686860085908402</v>
      </c>
      <c r="Z692">
        <v>1.95181740773176</v>
      </c>
      <c r="AA692">
        <v>0.97590870386588002</v>
      </c>
      <c r="AB692">
        <v>0.65060580257725398</v>
      </c>
      <c r="AC692">
        <v>0.48795435193294001</v>
      </c>
      <c r="AD692">
        <v>0.39036348154635198</v>
      </c>
      <c r="AE692">
        <v>0.32530290128862699</v>
      </c>
      <c r="AF692">
        <v>0.27883105824739401</v>
      </c>
      <c r="AG692">
        <v>0.24397717596647001</v>
      </c>
      <c r="AH692">
        <v>0.21686860085908399</v>
      </c>
      <c r="AI692">
        <v>0.19518174077317599</v>
      </c>
    </row>
    <row r="693" spans="1:35">
      <c r="A693">
        <v>7.0000000000000007E-2</v>
      </c>
      <c r="B693">
        <v>0.8</v>
      </c>
      <c r="C693">
        <v>399.53342748569997</v>
      </c>
      <c r="D693">
        <v>332.94452290474902</v>
      </c>
      <c r="E693">
        <v>285.38101963264199</v>
      </c>
      <c r="F693">
        <v>249.70839217856201</v>
      </c>
      <c r="G693">
        <v>221.96301526983299</v>
      </c>
      <c r="H693">
        <v>199.76671374284999</v>
      </c>
      <c r="I693">
        <v>99.883356871424994</v>
      </c>
      <c r="J693">
        <v>66.588904580949901</v>
      </c>
      <c r="K693">
        <v>49.941678435712497</v>
      </c>
      <c r="L693">
        <v>39.953342748569902</v>
      </c>
      <c r="M693">
        <v>33.294452290474901</v>
      </c>
      <c r="N693">
        <v>28.5381019632642</v>
      </c>
      <c r="O693">
        <v>24.970839217856199</v>
      </c>
      <c r="P693">
        <v>22.196301526983301</v>
      </c>
      <c r="Q693">
        <v>19.976671374284901</v>
      </c>
      <c r="R693">
        <v>9.9883356871424898</v>
      </c>
      <c r="S693">
        <v>6.6588904580949899</v>
      </c>
      <c r="T693">
        <v>4.9941678435712404</v>
      </c>
      <c r="U693">
        <v>3.9953342748569902</v>
      </c>
      <c r="V693">
        <v>3.3294452290474901</v>
      </c>
      <c r="W693">
        <v>2.8538101963264202</v>
      </c>
      <c r="X693">
        <v>2.4970839217856202</v>
      </c>
      <c r="Y693">
        <v>2.21963015269833</v>
      </c>
      <c r="Z693">
        <v>1.99766713742849</v>
      </c>
      <c r="AA693">
        <v>0.998833568714248</v>
      </c>
      <c r="AB693">
        <v>0.66588904580949904</v>
      </c>
      <c r="AC693">
        <v>0.499416784357124</v>
      </c>
      <c r="AD693">
        <v>0.39953342748569898</v>
      </c>
      <c r="AE693">
        <v>0.33294452290474902</v>
      </c>
      <c r="AF693">
        <v>0.28538101963264201</v>
      </c>
      <c r="AG693">
        <v>0.249708392178562</v>
      </c>
      <c r="AH693">
        <v>0.221963015269833</v>
      </c>
      <c r="AI693">
        <v>0.19976671374284899</v>
      </c>
    </row>
    <row r="694" spans="1:35">
      <c r="A694">
        <v>7.0000000000000007E-2</v>
      </c>
      <c r="B694">
        <v>0.9</v>
      </c>
      <c r="C694">
        <v>421.53161974585601</v>
      </c>
      <c r="D694">
        <v>351.276349788213</v>
      </c>
      <c r="E694">
        <v>301.09401410418297</v>
      </c>
      <c r="F694">
        <v>263.45726234116</v>
      </c>
      <c r="G694">
        <v>234.18423319214199</v>
      </c>
      <c r="H694">
        <v>210.765809872928</v>
      </c>
      <c r="I694">
        <v>105.382904936464</v>
      </c>
      <c r="J694">
        <v>70.255269957642696</v>
      </c>
      <c r="K694">
        <v>52.691452468232001</v>
      </c>
      <c r="L694">
        <v>42.153161974585601</v>
      </c>
      <c r="M694">
        <v>35.127634978821298</v>
      </c>
      <c r="N694">
        <v>30.1094014104183</v>
      </c>
      <c r="O694">
        <v>26.345726234116</v>
      </c>
      <c r="P694">
        <v>23.418423319214199</v>
      </c>
      <c r="Q694">
        <v>21.0765809872928</v>
      </c>
      <c r="R694">
        <v>10.5382904936464</v>
      </c>
      <c r="S694">
        <v>7.0255269957642597</v>
      </c>
      <c r="T694">
        <v>5.2691452468232001</v>
      </c>
      <c r="U694">
        <v>4.2153161974585602</v>
      </c>
      <c r="V694">
        <v>3.5127634978821298</v>
      </c>
      <c r="W694">
        <v>3.0109401410418299</v>
      </c>
      <c r="X694">
        <v>2.6345726234116</v>
      </c>
      <c r="Y694">
        <v>2.3418423319214199</v>
      </c>
      <c r="Z694">
        <v>2.1076580987292801</v>
      </c>
      <c r="AA694">
        <v>1.0538290493646401</v>
      </c>
      <c r="AB694">
        <v>0.70255269957642696</v>
      </c>
      <c r="AC694">
        <v>0.52691452468232003</v>
      </c>
      <c r="AD694">
        <v>0.42153161974585601</v>
      </c>
      <c r="AE694">
        <v>0.35127634978821298</v>
      </c>
      <c r="AF694">
        <v>0.30109401410418302</v>
      </c>
      <c r="AG694">
        <v>0.26345726234116001</v>
      </c>
      <c r="AH694">
        <v>0.23418423319214199</v>
      </c>
      <c r="AI694">
        <v>0.21076580987292801</v>
      </c>
    </row>
    <row r="695" spans="1:35">
      <c r="A695">
        <v>7.0000000000000007E-2</v>
      </c>
      <c r="B695">
        <v>1</v>
      </c>
      <c r="C695">
        <v>447.88783253097</v>
      </c>
      <c r="D695">
        <v>373.23986044247403</v>
      </c>
      <c r="E695">
        <v>319.91988037926399</v>
      </c>
      <c r="F695">
        <v>279.92989533185602</v>
      </c>
      <c r="G695">
        <v>248.826573628316</v>
      </c>
      <c r="H695">
        <v>223.943916265485</v>
      </c>
      <c r="I695">
        <v>111.971958132742</v>
      </c>
      <c r="J695">
        <v>74.647972088494996</v>
      </c>
      <c r="K695">
        <v>55.9859790663712</v>
      </c>
      <c r="L695">
        <v>44.788783253096902</v>
      </c>
      <c r="M695">
        <v>37.323986044247498</v>
      </c>
      <c r="N695">
        <v>31.991988037926401</v>
      </c>
      <c r="O695">
        <v>27.9929895331856</v>
      </c>
      <c r="P695">
        <v>24.882657362831601</v>
      </c>
      <c r="Q695">
        <v>22.394391626548401</v>
      </c>
      <c r="R695">
        <v>11.197195813274201</v>
      </c>
      <c r="S695">
        <v>7.4647972088494896</v>
      </c>
      <c r="T695">
        <v>5.5985979066371199</v>
      </c>
      <c r="U695">
        <v>4.4788783253097</v>
      </c>
      <c r="V695">
        <v>3.7323986044247399</v>
      </c>
      <c r="W695">
        <v>3.19919880379264</v>
      </c>
      <c r="X695">
        <v>2.7992989533185599</v>
      </c>
      <c r="Y695">
        <v>2.4882657362831599</v>
      </c>
      <c r="Z695">
        <v>2.23943916265485</v>
      </c>
      <c r="AA695">
        <v>1.1197195813274201</v>
      </c>
      <c r="AB695">
        <v>0.74647972088494996</v>
      </c>
      <c r="AC695">
        <v>0.55985979066371205</v>
      </c>
      <c r="AD695">
        <v>0.44788783253096898</v>
      </c>
      <c r="AE695">
        <v>0.37323986044247498</v>
      </c>
      <c r="AF695">
        <v>0.319919880379264</v>
      </c>
      <c r="AG695">
        <v>0.27992989533185603</v>
      </c>
      <c r="AH695">
        <v>0.24882657362831601</v>
      </c>
      <c r="AI695">
        <v>0.22394391626548399</v>
      </c>
    </row>
    <row r="696" spans="1:35">
      <c r="A696">
        <v>7.0000000000000007E-2</v>
      </c>
      <c r="B696">
        <v>1.25</v>
      </c>
      <c r="C696">
        <v>532.24235402373495</v>
      </c>
      <c r="D696">
        <v>443.53529501977903</v>
      </c>
      <c r="E696">
        <v>380.17311001695401</v>
      </c>
      <c r="F696">
        <v>332.65147126483402</v>
      </c>
      <c r="G696">
        <v>295.69019667985299</v>
      </c>
      <c r="H696">
        <v>266.12117701186702</v>
      </c>
      <c r="I696">
        <v>133.060588505933</v>
      </c>
      <c r="J696">
        <v>88.707059003955905</v>
      </c>
      <c r="K696">
        <v>66.530294252966897</v>
      </c>
      <c r="L696">
        <v>53.224235402373502</v>
      </c>
      <c r="M696">
        <v>44.353529501977903</v>
      </c>
      <c r="N696">
        <v>38.017311001695397</v>
      </c>
      <c r="O696">
        <v>33.265147126483399</v>
      </c>
      <c r="P696">
        <v>29.569019667985302</v>
      </c>
      <c r="Q696">
        <v>26.612117701186701</v>
      </c>
      <c r="R696">
        <v>13.306058850593301</v>
      </c>
      <c r="S696">
        <v>8.8707059003955901</v>
      </c>
      <c r="T696">
        <v>6.6530294252966904</v>
      </c>
      <c r="U696">
        <v>5.3224235402373496</v>
      </c>
      <c r="V696">
        <v>4.4353529501977897</v>
      </c>
      <c r="W696">
        <v>3.80173110016954</v>
      </c>
      <c r="X696">
        <v>3.3265147126483399</v>
      </c>
      <c r="Y696">
        <v>2.9569019667985299</v>
      </c>
      <c r="Z696">
        <v>2.6612117701186699</v>
      </c>
      <c r="AA696">
        <v>1.3306058850593301</v>
      </c>
      <c r="AB696">
        <v>0.88707059003955901</v>
      </c>
      <c r="AC696">
        <v>0.66530294252966904</v>
      </c>
      <c r="AD696">
        <v>0.53224235402373499</v>
      </c>
      <c r="AE696">
        <v>0.44353529501977901</v>
      </c>
      <c r="AF696">
        <v>0.38017311001695397</v>
      </c>
      <c r="AG696">
        <v>0.33265147126483402</v>
      </c>
      <c r="AH696">
        <v>0.29569019667985302</v>
      </c>
      <c r="AI696">
        <v>0.26612117701186699</v>
      </c>
    </row>
    <row r="697" spans="1:35">
      <c r="A697">
        <v>7.0000000000000007E-2</v>
      </c>
      <c r="B697">
        <v>1.5</v>
      </c>
      <c r="C697">
        <v>745.05689840926004</v>
      </c>
      <c r="D697">
        <v>620.88074867438297</v>
      </c>
      <c r="E697">
        <v>532.18349886375699</v>
      </c>
      <c r="F697">
        <v>465.66056150578697</v>
      </c>
      <c r="G697">
        <v>413.92049911625497</v>
      </c>
      <c r="H697">
        <v>372.52844920463002</v>
      </c>
      <c r="I697">
        <v>186.26422460231501</v>
      </c>
      <c r="J697">
        <v>124.17614973487601</v>
      </c>
      <c r="K697">
        <v>93.132112301157505</v>
      </c>
      <c r="L697">
        <v>74.505689840925996</v>
      </c>
      <c r="M697">
        <v>62.088074867438301</v>
      </c>
      <c r="N697">
        <v>53.218349886375698</v>
      </c>
      <c r="O697">
        <v>46.566056150578703</v>
      </c>
      <c r="P697">
        <v>41.392049911625499</v>
      </c>
      <c r="Q697">
        <v>37.252844920462998</v>
      </c>
      <c r="R697">
        <v>18.626422460231499</v>
      </c>
      <c r="S697">
        <v>12.4176149734876</v>
      </c>
      <c r="T697">
        <v>9.3132112301157495</v>
      </c>
      <c r="U697">
        <v>7.4505689840925999</v>
      </c>
      <c r="V697">
        <v>6.2088074867438303</v>
      </c>
      <c r="W697">
        <v>5.32183498863757</v>
      </c>
      <c r="X697">
        <v>4.6566056150578703</v>
      </c>
      <c r="Y697">
        <v>4.1392049911625497</v>
      </c>
      <c r="Z697">
        <v>3.7252844920463</v>
      </c>
      <c r="AA697">
        <v>1.86264224602315</v>
      </c>
      <c r="AB697">
        <v>1.2417614973487601</v>
      </c>
      <c r="AC697">
        <v>0.93132112301157499</v>
      </c>
      <c r="AD697">
        <v>0.74505689840926004</v>
      </c>
      <c r="AE697">
        <v>0.62088074867438303</v>
      </c>
      <c r="AF697">
        <v>0.53218349886375704</v>
      </c>
      <c r="AG697">
        <v>0.465660561505787</v>
      </c>
      <c r="AH697">
        <v>0.413920499116255</v>
      </c>
      <c r="AI697">
        <v>0.37252844920463002</v>
      </c>
    </row>
    <row r="698" spans="1:35">
      <c r="A698">
        <v>7.0000000000000007E-2</v>
      </c>
      <c r="B698">
        <v>1.75</v>
      </c>
      <c r="C698">
        <v>1459.19734518941</v>
      </c>
      <c r="D698">
        <v>1215.99778765784</v>
      </c>
      <c r="E698">
        <v>1042.2838179924399</v>
      </c>
      <c r="F698">
        <v>911.99834074338696</v>
      </c>
      <c r="G698">
        <v>810.66519177190003</v>
      </c>
      <c r="H698">
        <v>729.598672594709</v>
      </c>
      <c r="I698">
        <v>364.79933629735399</v>
      </c>
      <c r="J698">
        <v>243.19955753157001</v>
      </c>
      <c r="K698">
        <v>182.39966814867699</v>
      </c>
      <c r="L698">
        <v>145.91973451894199</v>
      </c>
      <c r="M698">
        <v>121.599778765785</v>
      </c>
      <c r="N698">
        <v>104.228381799244</v>
      </c>
      <c r="O698">
        <v>91.199834074338696</v>
      </c>
      <c r="P698">
        <v>81.066519177190003</v>
      </c>
      <c r="Q698">
        <v>72.959867259470997</v>
      </c>
      <c r="R698">
        <v>36.479933629735498</v>
      </c>
      <c r="S698">
        <v>24.319955753157</v>
      </c>
      <c r="T698">
        <v>18.239966814867699</v>
      </c>
      <c r="U698">
        <v>14.5919734518941</v>
      </c>
      <c r="V698">
        <v>12.1599778765785</v>
      </c>
      <c r="W698">
        <v>10.422838179924399</v>
      </c>
      <c r="X698">
        <v>9.1199834074338693</v>
      </c>
      <c r="Y698">
        <v>8.10665191771899</v>
      </c>
      <c r="Z698">
        <v>7.2959867259470901</v>
      </c>
      <c r="AA698">
        <v>3.6479933629735402</v>
      </c>
      <c r="AB698">
        <v>2.4319955753157001</v>
      </c>
      <c r="AC698">
        <v>1.8239966814867701</v>
      </c>
      <c r="AD698">
        <v>1.45919734518942</v>
      </c>
      <c r="AE698">
        <v>1.2159977876578401</v>
      </c>
      <c r="AF698">
        <v>1.0422838179924401</v>
      </c>
      <c r="AG698">
        <v>0.91199834074338704</v>
      </c>
      <c r="AH698">
        <v>0.8106651917719</v>
      </c>
      <c r="AI698">
        <v>0.72959867259471001</v>
      </c>
    </row>
    <row r="699" spans="1:35">
      <c r="A699">
        <v>7.0000000000000007E-2</v>
      </c>
      <c r="B699">
        <v>2</v>
      </c>
      <c r="C699">
        <v>1921.5781864052799</v>
      </c>
      <c r="D699">
        <v>1601.31515533774</v>
      </c>
      <c r="E699">
        <v>1372.55584743234</v>
      </c>
      <c r="F699">
        <v>1200.9863665032999</v>
      </c>
      <c r="G699">
        <v>1067.54343689182</v>
      </c>
      <c r="H699">
        <v>960.78909320264404</v>
      </c>
      <c r="I699">
        <v>480.39454660132202</v>
      </c>
      <c r="J699">
        <v>320.26303106754801</v>
      </c>
      <c r="K699">
        <v>240.19727330066101</v>
      </c>
      <c r="L699">
        <v>192.15781864052801</v>
      </c>
      <c r="M699">
        <v>160.13151553377401</v>
      </c>
      <c r="N699">
        <v>137.25558474323401</v>
      </c>
      <c r="O699">
        <v>120.09863665032999</v>
      </c>
      <c r="P699">
        <v>106.75434368918199</v>
      </c>
      <c r="Q699">
        <v>96.078909320264401</v>
      </c>
      <c r="R699">
        <v>48.039454660132201</v>
      </c>
      <c r="S699">
        <v>32.026303106754803</v>
      </c>
      <c r="T699">
        <v>24.0197273300661</v>
      </c>
      <c r="U699">
        <v>19.215781864052801</v>
      </c>
      <c r="V699">
        <v>16.013151553377401</v>
      </c>
      <c r="W699">
        <v>13.7255584743234</v>
      </c>
      <c r="X699">
        <v>12.009863665033</v>
      </c>
      <c r="Y699">
        <v>10.6754343689182</v>
      </c>
      <c r="Z699">
        <v>9.6078909320264394</v>
      </c>
      <c r="AA699">
        <v>4.8039454660132197</v>
      </c>
      <c r="AB699">
        <v>3.2026303106754801</v>
      </c>
      <c r="AC699">
        <v>2.4019727330066099</v>
      </c>
      <c r="AD699">
        <v>1.9215781864052801</v>
      </c>
      <c r="AE699">
        <v>1.60131515533774</v>
      </c>
      <c r="AF699">
        <v>1.37255584743234</v>
      </c>
      <c r="AG699">
        <v>1.2009863665033</v>
      </c>
      <c r="AH699">
        <v>1.06754343689182</v>
      </c>
      <c r="AI699">
        <v>0.96078909320264405</v>
      </c>
    </row>
    <row r="700" spans="1:35">
      <c r="A700">
        <v>7.0000000000000007E-2</v>
      </c>
      <c r="B700">
        <v>2.25</v>
      </c>
      <c r="C700">
        <v>2058.8291362284099</v>
      </c>
      <c r="D700">
        <v>1715.69094685701</v>
      </c>
      <c r="E700">
        <v>1470.5922401631501</v>
      </c>
      <c r="F700">
        <v>1286.7682101427599</v>
      </c>
      <c r="G700">
        <v>1143.79396457134</v>
      </c>
      <c r="H700">
        <v>1029.4145681141999</v>
      </c>
      <c r="I700">
        <v>514.70728405710395</v>
      </c>
      <c r="J700">
        <v>343.13818937140201</v>
      </c>
      <c r="K700">
        <v>257.35364202855197</v>
      </c>
      <c r="L700">
        <v>205.88291362284099</v>
      </c>
      <c r="M700">
        <v>171.569094685701</v>
      </c>
      <c r="N700">
        <v>147.059224016315</v>
      </c>
      <c r="O700">
        <v>128.67682101427599</v>
      </c>
      <c r="P700">
        <v>114.37939645713401</v>
      </c>
      <c r="Q700">
        <v>102.94145681142</v>
      </c>
      <c r="R700">
        <v>51.470728405710403</v>
      </c>
      <c r="S700">
        <v>34.313818937140198</v>
      </c>
      <c r="T700">
        <v>25.735364202855202</v>
      </c>
      <c r="U700">
        <v>20.5882913622841</v>
      </c>
      <c r="V700">
        <v>17.156909468570099</v>
      </c>
      <c r="W700">
        <v>14.705922401631501</v>
      </c>
      <c r="X700">
        <v>12.867682101427601</v>
      </c>
      <c r="Y700">
        <v>11.437939645713399</v>
      </c>
      <c r="Z700">
        <v>10.294145681142</v>
      </c>
      <c r="AA700">
        <v>5.14707284057104</v>
      </c>
      <c r="AB700">
        <v>3.4313818937140201</v>
      </c>
      <c r="AC700">
        <v>2.57353642028552</v>
      </c>
      <c r="AD700">
        <v>2.0588291362284101</v>
      </c>
      <c r="AE700">
        <v>1.7156909468570101</v>
      </c>
      <c r="AF700">
        <v>1.4705922401631499</v>
      </c>
      <c r="AG700">
        <v>1.28676821014276</v>
      </c>
      <c r="AH700">
        <v>1.14379396457134</v>
      </c>
      <c r="AI700">
        <v>1.0294145681142</v>
      </c>
    </row>
    <row r="701" spans="1:35">
      <c r="A701">
        <v>7.0000000000000007E-2</v>
      </c>
      <c r="B701">
        <v>2.5</v>
      </c>
      <c r="C701">
        <v>1363.3670817622201</v>
      </c>
      <c r="D701">
        <v>1136.1392348018501</v>
      </c>
      <c r="E701">
        <v>973.83362983016298</v>
      </c>
      <c r="F701">
        <v>852.10442610139296</v>
      </c>
      <c r="G701">
        <v>757.42615653457096</v>
      </c>
      <c r="H701">
        <v>681.68354088111403</v>
      </c>
      <c r="I701">
        <v>340.84177044055701</v>
      </c>
      <c r="J701">
        <v>227.22784696037101</v>
      </c>
      <c r="K701">
        <v>170.420885220278</v>
      </c>
      <c r="L701">
        <v>136.336708176222</v>
      </c>
      <c r="M701">
        <v>113.61392348018499</v>
      </c>
      <c r="N701">
        <v>97.383362983016298</v>
      </c>
      <c r="O701">
        <v>85.210442610139197</v>
      </c>
      <c r="P701">
        <v>75.742615653457094</v>
      </c>
      <c r="Q701">
        <v>68.1683540881114</v>
      </c>
      <c r="R701">
        <v>34.0841770440557</v>
      </c>
      <c r="S701">
        <v>22.722784696037099</v>
      </c>
      <c r="T701">
        <v>17.0420885220278</v>
      </c>
      <c r="U701">
        <v>13.6336708176222</v>
      </c>
      <c r="V701">
        <v>11.3613923480185</v>
      </c>
      <c r="W701">
        <v>9.7383362983016308</v>
      </c>
      <c r="X701">
        <v>8.5210442610139303</v>
      </c>
      <c r="Y701">
        <v>7.5742615653457097</v>
      </c>
      <c r="Z701">
        <v>6.8168354088111398</v>
      </c>
      <c r="AA701">
        <v>3.4084177044055699</v>
      </c>
      <c r="AB701">
        <v>2.2722784696037102</v>
      </c>
      <c r="AC701">
        <v>1.7042088522027801</v>
      </c>
      <c r="AD701">
        <v>1.3633670817622201</v>
      </c>
      <c r="AE701">
        <v>1.13613923480185</v>
      </c>
      <c r="AF701">
        <v>0.97383362983016297</v>
      </c>
      <c r="AG701">
        <v>0.85210442610139203</v>
      </c>
      <c r="AH701">
        <v>0.75742615653457102</v>
      </c>
      <c r="AI701">
        <v>0.68168354088111405</v>
      </c>
    </row>
    <row r="702" spans="1:35">
      <c r="A702">
        <v>7.0000000000000007E-2</v>
      </c>
      <c r="B702">
        <v>2.75</v>
      </c>
      <c r="C702">
        <v>726.23808002693204</v>
      </c>
      <c r="D702">
        <v>605.19840002244302</v>
      </c>
      <c r="E702">
        <v>518.74148573352204</v>
      </c>
      <c r="F702">
        <v>453.89880001683201</v>
      </c>
      <c r="G702">
        <v>403.46560001496198</v>
      </c>
      <c r="H702">
        <v>363.11904001346602</v>
      </c>
      <c r="I702">
        <v>181.55952000673301</v>
      </c>
      <c r="J702">
        <v>121.03968000448801</v>
      </c>
      <c r="K702">
        <v>90.779760003366505</v>
      </c>
      <c r="L702">
        <v>72.623808002693195</v>
      </c>
      <c r="M702">
        <v>60.519840002244301</v>
      </c>
      <c r="N702">
        <v>51.874148573352201</v>
      </c>
      <c r="O702">
        <v>45.389880001683203</v>
      </c>
      <c r="P702">
        <v>40.346560001496201</v>
      </c>
      <c r="Q702">
        <v>36.311904001346598</v>
      </c>
      <c r="R702">
        <v>18.155952000673299</v>
      </c>
      <c r="S702">
        <v>12.1039680004488</v>
      </c>
      <c r="T702">
        <v>9.0779760003366494</v>
      </c>
      <c r="U702">
        <v>7.2623808002693204</v>
      </c>
      <c r="V702">
        <v>6.0519840002244303</v>
      </c>
      <c r="W702">
        <v>5.1874148573352299</v>
      </c>
      <c r="X702">
        <v>4.5389880001683203</v>
      </c>
      <c r="Y702">
        <v>4.0346560001496199</v>
      </c>
      <c r="Z702">
        <v>3.6311904001346602</v>
      </c>
      <c r="AA702">
        <v>1.8155952000673301</v>
      </c>
      <c r="AB702">
        <v>1.2103968000448799</v>
      </c>
      <c r="AC702">
        <v>0.90779760003366505</v>
      </c>
      <c r="AD702">
        <v>0.72623808002693202</v>
      </c>
      <c r="AE702">
        <v>0.60519840002244296</v>
      </c>
      <c r="AF702">
        <v>0.51874148573352297</v>
      </c>
      <c r="AG702">
        <v>0.45389880001683203</v>
      </c>
      <c r="AH702">
        <v>0.40346560001496201</v>
      </c>
      <c r="AI702">
        <v>0.36311904001346601</v>
      </c>
    </row>
    <row r="703" spans="1:35">
      <c r="A703">
        <v>7.0000000000000007E-2</v>
      </c>
      <c r="B703">
        <v>3</v>
      </c>
      <c r="C703">
        <v>486.37891565779603</v>
      </c>
      <c r="D703">
        <v>405.31576304816298</v>
      </c>
      <c r="E703">
        <v>347.41351118414002</v>
      </c>
      <c r="F703">
        <v>303.98682228612199</v>
      </c>
      <c r="G703">
        <v>270.21050869877502</v>
      </c>
      <c r="H703">
        <v>243.18945782889801</v>
      </c>
      <c r="I703">
        <v>121.59472891444901</v>
      </c>
      <c r="J703">
        <v>81.063152609632695</v>
      </c>
      <c r="K703">
        <v>60.797364457224504</v>
      </c>
      <c r="L703">
        <v>48.637891565779597</v>
      </c>
      <c r="M703">
        <v>40.531576304816298</v>
      </c>
      <c r="N703">
        <v>34.741351118414002</v>
      </c>
      <c r="O703">
        <v>30.398682228612198</v>
      </c>
      <c r="P703">
        <v>27.021050869877499</v>
      </c>
      <c r="Q703">
        <v>24.318945782889799</v>
      </c>
      <c r="R703">
        <v>12.159472891444899</v>
      </c>
      <c r="S703">
        <v>8.1063152609632692</v>
      </c>
      <c r="T703">
        <v>6.0797364457224496</v>
      </c>
      <c r="U703">
        <v>4.8637891565779601</v>
      </c>
      <c r="V703">
        <v>4.0531576304816301</v>
      </c>
      <c r="W703">
        <v>3.4741351118414001</v>
      </c>
      <c r="X703">
        <v>3.0398682228612199</v>
      </c>
      <c r="Y703">
        <v>2.7021050869877499</v>
      </c>
      <c r="Z703">
        <v>2.43189457828898</v>
      </c>
      <c r="AA703">
        <v>1.21594728914449</v>
      </c>
      <c r="AB703">
        <v>0.81063152609632705</v>
      </c>
      <c r="AC703">
        <v>0.60797364457224501</v>
      </c>
      <c r="AD703">
        <v>0.48637891565779601</v>
      </c>
      <c r="AE703">
        <v>0.40531576304816302</v>
      </c>
      <c r="AF703">
        <v>0.34741351118413999</v>
      </c>
      <c r="AG703">
        <v>0.303986822286122</v>
      </c>
      <c r="AH703">
        <v>0.270210508698775</v>
      </c>
      <c r="AI703">
        <v>0.243189457828898</v>
      </c>
    </row>
    <row r="704" spans="1:35">
      <c r="A704">
        <v>7.0000000000000007E-2</v>
      </c>
      <c r="B704">
        <v>3.25</v>
      </c>
      <c r="C704">
        <v>380.33218261614797</v>
      </c>
      <c r="D704">
        <v>316.94348551345598</v>
      </c>
      <c r="E704">
        <v>271.66584472582002</v>
      </c>
      <c r="F704">
        <v>237.707614135092</v>
      </c>
      <c r="G704">
        <v>211.29565700897101</v>
      </c>
      <c r="H704">
        <v>190.16609130807399</v>
      </c>
      <c r="I704">
        <v>95.083045654036994</v>
      </c>
      <c r="J704">
        <v>63.388697102691303</v>
      </c>
      <c r="K704">
        <v>47.541522827018497</v>
      </c>
      <c r="L704">
        <v>38.033218261614799</v>
      </c>
      <c r="M704">
        <v>31.694348551345598</v>
      </c>
      <c r="N704">
        <v>27.166584472581999</v>
      </c>
      <c r="O704">
        <v>23.770761413509199</v>
      </c>
      <c r="P704">
        <v>21.1295657008971</v>
      </c>
      <c r="Q704">
        <v>19.016609130807399</v>
      </c>
      <c r="R704">
        <v>9.5083045654036997</v>
      </c>
      <c r="S704">
        <v>6.3388697102691296</v>
      </c>
      <c r="T704">
        <v>4.7541522827018499</v>
      </c>
      <c r="U704">
        <v>3.8033218261614801</v>
      </c>
      <c r="V704">
        <v>3.1694348551345599</v>
      </c>
      <c r="W704">
        <v>2.7166584472582</v>
      </c>
      <c r="X704">
        <v>2.37707614135092</v>
      </c>
      <c r="Y704">
        <v>2.1129565700897102</v>
      </c>
      <c r="Z704">
        <v>1.90166091308074</v>
      </c>
      <c r="AA704">
        <v>0.95083045654037002</v>
      </c>
      <c r="AB704">
        <v>0.63388697102691305</v>
      </c>
      <c r="AC704">
        <v>0.47541522827018501</v>
      </c>
      <c r="AD704">
        <v>0.38033218261614798</v>
      </c>
      <c r="AE704">
        <v>0.31694348551345602</v>
      </c>
      <c r="AF704">
        <v>0.27166584472582</v>
      </c>
      <c r="AG704">
        <v>0.237707614135092</v>
      </c>
      <c r="AH704">
        <v>0.21129565700897099</v>
      </c>
      <c r="AI704">
        <v>0.19016609130807399</v>
      </c>
    </row>
    <row r="705" spans="1:35">
      <c r="A705">
        <v>7.0000000000000007E-2</v>
      </c>
      <c r="B705">
        <v>3.5</v>
      </c>
      <c r="C705">
        <v>387.11937656324801</v>
      </c>
      <c r="D705">
        <v>322.59948046937302</v>
      </c>
      <c r="E705">
        <v>276.51384040232</v>
      </c>
      <c r="F705">
        <v>241.94961035202999</v>
      </c>
      <c r="G705">
        <v>215.066320312915</v>
      </c>
      <c r="H705">
        <v>193.55968828162401</v>
      </c>
      <c r="I705">
        <v>96.779844140812102</v>
      </c>
      <c r="J705">
        <v>64.519896093874706</v>
      </c>
      <c r="K705">
        <v>48.389922070406001</v>
      </c>
      <c r="L705">
        <v>38.7119376563248</v>
      </c>
      <c r="M705">
        <v>32.259948046937303</v>
      </c>
      <c r="N705">
        <v>27.651384040231999</v>
      </c>
      <c r="O705">
        <v>24.194961035203001</v>
      </c>
      <c r="P705">
        <v>21.506632031291499</v>
      </c>
      <c r="Q705">
        <v>19.3559688281624</v>
      </c>
      <c r="R705">
        <v>9.6779844140812106</v>
      </c>
      <c r="S705">
        <v>6.4519896093874696</v>
      </c>
      <c r="T705">
        <v>4.8389922070406</v>
      </c>
      <c r="U705">
        <v>3.87119376563248</v>
      </c>
      <c r="V705">
        <v>3.2259948046937401</v>
      </c>
      <c r="W705">
        <v>2.7651384040232001</v>
      </c>
      <c r="X705">
        <v>2.4194961035203</v>
      </c>
      <c r="Y705">
        <v>2.1506632031291502</v>
      </c>
      <c r="Z705">
        <v>1.93559688281624</v>
      </c>
      <c r="AA705">
        <v>0.96779844140812099</v>
      </c>
      <c r="AB705">
        <v>0.64519896093874696</v>
      </c>
      <c r="AC705">
        <v>0.48389922070406</v>
      </c>
      <c r="AD705">
        <v>0.38711937656324802</v>
      </c>
      <c r="AE705">
        <v>0.32259948046937298</v>
      </c>
      <c r="AF705">
        <v>0.27651384040232002</v>
      </c>
      <c r="AG705">
        <v>0.24194961035203</v>
      </c>
      <c r="AH705">
        <v>0.215066320312915</v>
      </c>
      <c r="AI705">
        <v>0.19355968828162401</v>
      </c>
    </row>
    <row r="706" spans="1:35">
      <c r="A706">
        <v>7.0000000000000007E-2</v>
      </c>
      <c r="B706">
        <v>3.75</v>
      </c>
      <c r="C706">
        <v>392.475333868056</v>
      </c>
      <c r="D706">
        <v>327.06277822338001</v>
      </c>
      <c r="E706">
        <v>280.339524191468</v>
      </c>
      <c r="F706">
        <v>245.29708366753499</v>
      </c>
      <c r="G706">
        <v>218.04185214891999</v>
      </c>
      <c r="H706">
        <v>196.237666934028</v>
      </c>
      <c r="I706">
        <v>98.118833467013999</v>
      </c>
      <c r="J706">
        <v>65.412555644676004</v>
      </c>
      <c r="K706">
        <v>49.059416733507</v>
      </c>
      <c r="L706">
        <v>39.2475333868056</v>
      </c>
      <c r="M706">
        <v>32.706277822338002</v>
      </c>
      <c r="N706">
        <v>28.0339524191468</v>
      </c>
      <c r="O706">
        <v>24.5297083667535</v>
      </c>
      <c r="P706">
        <v>21.804185214892001</v>
      </c>
      <c r="Q706">
        <v>19.6237666934028</v>
      </c>
      <c r="R706">
        <v>9.8118833467014106</v>
      </c>
      <c r="S706">
        <v>6.5412555644676003</v>
      </c>
      <c r="T706">
        <v>4.9059416733507</v>
      </c>
      <c r="U706">
        <v>3.92475333868056</v>
      </c>
      <c r="V706">
        <v>3.2706277822338001</v>
      </c>
      <c r="W706">
        <v>2.8033952419146799</v>
      </c>
      <c r="X706">
        <v>2.45297083667535</v>
      </c>
      <c r="Y706">
        <v>2.1804185214891998</v>
      </c>
      <c r="Z706">
        <v>1.96237666934028</v>
      </c>
      <c r="AA706">
        <v>0.98118833467014099</v>
      </c>
      <c r="AB706">
        <v>0.65412555644675996</v>
      </c>
      <c r="AC706">
        <v>0.49059416733507</v>
      </c>
      <c r="AD706">
        <v>0.392475333868056</v>
      </c>
      <c r="AE706">
        <v>0.32706277822337998</v>
      </c>
      <c r="AF706">
        <v>0.28033952419146801</v>
      </c>
      <c r="AG706">
        <v>0.245297083667535</v>
      </c>
      <c r="AH706">
        <v>0.21804185214892</v>
      </c>
      <c r="AI706">
        <v>0.196237666934028</v>
      </c>
    </row>
    <row r="707" spans="1:35">
      <c r="A707">
        <v>7.0000000000000007E-2</v>
      </c>
      <c r="B707">
        <v>4</v>
      </c>
      <c r="C707">
        <v>375.493190182077</v>
      </c>
      <c r="D707">
        <v>312.91099181839701</v>
      </c>
      <c r="E707">
        <v>268.20942155862599</v>
      </c>
      <c r="F707">
        <v>234.683243863798</v>
      </c>
      <c r="G707">
        <v>208.60732787893099</v>
      </c>
      <c r="H707">
        <v>187.74659509103799</v>
      </c>
      <c r="I707">
        <v>93.873297545519193</v>
      </c>
      <c r="J707">
        <v>62.582198363679503</v>
      </c>
      <c r="K707">
        <v>46.936648772759597</v>
      </c>
      <c r="L707">
        <v>37.549319018207697</v>
      </c>
      <c r="M707">
        <v>31.291099181839702</v>
      </c>
      <c r="N707">
        <v>26.8209421558626</v>
      </c>
      <c r="O707">
        <v>23.468324386379798</v>
      </c>
      <c r="P707">
        <v>20.860732787893099</v>
      </c>
      <c r="Q707">
        <v>18.774659509103799</v>
      </c>
      <c r="R707">
        <v>9.3873297545519208</v>
      </c>
      <c r="S707">
        <v>6.2582198363679504</v>
      </c>
      <c r="T707">
        <v>4.6936648772759604</v>
      </c>
      <c r="U707">
        <v>3.7549319018207701</v>
      </c>
      <c r="V707">
        <v>3.1291099181839699</v>
      </c>
      <c r="W707">
        <v>2.6820942155862602</v>
      </c>
      <c r="X707">
        <v>2.3468324386379802</v>
      </c>
      <c r="Y707">
        <v>2.0860732787893101</v>
      </c>
      <c r="Z707">
        <v>1.8774659509103799</v>
      </c>
      <c r="AA707">
        <v>0.93873297545519196</v>
      </c>
      <c r="AB707">
        <v>0.62582198363679498</v>
      </c>
      <c r="AC707">
        <v>0.46936648772759598</v>
      </c>
      <c r="AD707">
        <v>0.375493190182077</v>
      </c>
      <c r="AE707">
        <v>0.31291099181839699</v>
      </c>
      <c r="AF707">
        <v>0.26820942155862598</v>
      </c>
      <c r="AG707">
        <v>0.23468324386379799</v>
      </c>
      <c r="AH707">
        <v>0.20860732787893099</v>
      </c>
      <c r="AI707">
        <v>0.187746595091038</v>
      </c>
    </row>
    <row r="708" spans="1:35">
      <c r="A708">
        <v>7.0000000000000007E-2</v>
      </c>
      <c r="B708">
        <v>4.25</v>
      </c>
      <c r="C708">
        <v>413.99878981346802</v>
      </c>
      <c r="D708">
        <v>344.99899151122298</v>
      </c>
      <c r="E708">
        <v>295.713421295334</v>
      </c>
      <c r="F708">
        <v>258.749243633417</v>
      </c>
      <c r="G708">
        <v>229.99932767414899</v>
      </c>
      <c r="H708">
        <v>206.99939490673401</v>
      </c>
      <c r="I708">
        <v>103.49969745336701</v>
      </c>
      <c r="J708">
        <v>68.999798302244699</v>
      </c>
      <c r="K708">
        <v>51.749848726683503</v>
      </c>
      <c r="L708">
        <v>41.399878981346802</v>
      </c>
      <c r="M708">
        <v>34.4998991511223</v>
      </c>
      <c r="N708">
        <v>29.571342129533399</v>
      </c>
      <c r="O708">
        <v>25.874924363341702</v>
      </c>
      <c r="P708">
        <v>22.999932767414901</v>
      </c>
      <c r="Q708">
        <v>20.699939490673401</v>
      </c>
      <c r="R708">
        <v>10.349969745336701</v>
      </c>
      <c r="S708">
        <v>6.8999798302244697</v>
      </c>
      <c r="T708">
        <v>5.1749848726683503</v>
      </c>
      <c r="U708">
        <v>4.13998789813468</v>
      </c>
      <c r="V708">
        <v>3.44998991511223</v>
      </c>
      <c r="W708">
        <v>2.9571342129533398</v>
      </c>
      <c r="X708">
        <v>2.5874924363341698</v>
      </c>
      <c r="Y708">
        <v>2.2999932767414899</v>
      </c>
      <c r="Z708">
        <v>2.06999394906734</v>
      </c>
      <c r="AA708">
        <v>1.03499697453367</v>
      </c>
      <c r="AB708">
        <v>0.68999798302244697</v>
      </c>
      <c r="AC708">
        <v>0.51749848726683501</v>
      </c>
      <c r="AD708">
        <v>0.41399878981346799</v>
      </c>
      <c r="AE708">
        <v>0.34499899151122299</v>
      </c>
      <c r="AF708">
        <v>0.29571342129533401</v>
      </c>
      <c r="AG708">
        <v>0.258749243633417</v>
      </c>
      <c r="AH708">
        <v>0.22999932767414899</v>
      </c>
      <c r="AI708">
        <v>0.206999394906734</v>
      </c>
    </row>
    <row r="709" spans="1:35">
      <c r="A709">
        <v>7.0000000000000007E-2</v>
      </c>
      <c r="B709">
        <v>4.5</v>
      </c>
      <c r="C709">
        <v>465.970852781232</v>
      </c>
      <c r="D709">
        <v>388.30904398436002</v>
      </c>
      <c r="E709">
        <v>332.83632341516602</v>
      </c>
      <c r="F709">
        <v>291.23178298827003</v>
      </c>
      <c r="G709">
        <v>258.872695989573</v>
      </c>
      <c r="H709">
        <v>232.985426390616</v>
      </c>
      <c r="I709">
        <v>116.492713195308</v>
      </c>
      <c r="J709">
        <v>77.661808796871995</v>
      </c>
      <c r="K709">
        <v>58.246356597654</v>
      </c>
      <c r="L709">
        <v>46.597085278123203</v>
      </c>
      <c r="M709">
        <v>38.830904398435997</v>
      </c>
      <c r="N709">
        <v>33.283632341516501</v>
      </c>
      <c r="O709">
        <v>29.123178298827</v>
      </c>
      <c r="P709">
        <v>25.8872695989573</v>
      </c>
      <c r="Q709">
        <v>23.298542639061601</v>
      </c>
      <c r="R709">
        <v>11.649271319530801</v>
      </c>
      <c r="S709">
        <v>7.7661808796871998</v>
      </c>
      <c r="T709">
        <v>5.8246356597654003</v>
      </c>
      <c r="U709">
        <v>4.6597085278123203</v>
      </c>
      <c r="V709">
        <v>3.8830904398435999</v>
      </c>
      <c r="W709">
        <v>3.3283632341516598</v>
      </c>
      <c r="X709">
        <v>2.9123178298827002</v>
      </c>
      <c r="Y709">
        <v>2.5887269598957299</v>
      </c>
      <c r="Z709">
        <v>2.3298542639061601</v>
      </c>
      <c r="AA709">
        <v>1.1649271319530801</v>
      </c>
      <c r="AB709">
        <v>0.77661808796872001</v>
      </c>
      <c r="AC709">
        <v>0.58246356597654003</v>
      </c>
      <c r="AD709">
        <v>0.46597085278123201</v>
      </c>
      <c r="AE709">
        <v>0.38830904398436</v>
      </c>
      <c r="AF709">
        <v>0.332836323415165</v>
      </c>
      <c r="AG709">
        <v>0.29123178298827002</v>
      </c>
      <c r="AH709">
        <v>0.25887269598957302</v>
      </c>
      <c r="AI709">
        <v>0.23298542639061601</v>
      </c>
    </row>
    <row r="710" spans="1:35">
      <c r="A710">
        <v>7.0000000000000007E-2</v>
      </c>
      <c r="B710">
        <v>4.75</v>
      </c>
      <c r="C710">
        <v>410.70491715374698</v>
      </c>
      <c r="D710">
        <v>342.254097628122</v>
      </c>
      <c r="E710">
        <v>293.36065510981899</v>
      </c>
      <c r="F710">
        <v>256.690573221092</v>
      </c>
      <c r="G710">
        <v>228.16939841874799</v>
      </c>
      <c r="H710">
        <v>205.352458576873</v>
      </c>
      <c r="I710">
        <v>102.67622928843601</v>
      </c>
      <c r="J710">
        <v>68.450819525624595</v>
      </c>
      <c r="K710">
        <v>51.3381146442184</v>
      </c>
      <c r="L710">
        <v>41.0704917153747</v>
      </c>
      <c r="M710">
        <v>34.225409762812298</v>
      </c>
      <c r="N710">
        <v>29.3360655109819</v>
      </c>
      <c r="O710">
        <v>25.6690573221092</v>
      </c>
      <c r="P710">
        <v>22.816939841874799</v>
      </c>
      <c r="Q710">
        <v>20.5352458576873</v>
      </c>
      <c r="R710">
        <v>10.267622928843601</v>
      </c>
      <c r="S710">
        <v>6.8450819525624604</v>
      </c>
      <c r="T710">
        <v>5.1338114644218402</v>
      </c>
      <c r="U710">
        <v>4.1070491715374704</v>
      </c>
      <c r="V710">
        <v>3.42254097628122</v>
      </c>
      <c r="W710">
        <v>2.9336065510981899</v>
      </c>
      <c r="X710">
        <v>2.5669057322109201</v>
      </c>
      <c r="Y710">
        <v>2.2816939841874802</v>
      </c>
      <c r="Z710">
        <v>2.0535245857687299</v>
      </c>
      <c r="AA710">
        <v>1.0267622928843601</v>
      </c>
      <c r="AB710">
        <v>0.68450819525624595</v>
      </c>
      <c r="AC710">
        <v>0.51338114644218402</v>
      </c>
      <c r="AD710">
        <v>0.41070491715374702</v>
      </c>
      <c r="AE710">
        <v>0.34225409762812298</v>
      </c>
      <c r="AF710">
        <v>0.29336065510981901</v>
      </c>
      <c r="AG710">
        <v>0.25669057322109201</v>
      </c>
      <c r="AH710">
        <v>0.228169398418748</v>
      </c>
      <c r="AI710">
        <v>0.20535245857687301</v>
      </c>
    </row>
    <row r="711" spans="1:35">
      <c r="A711">
        <v>7.0000000000000007E-2</v>
      </c>
      <c r="B711">
        <v>5</v>
      </c>
      <c r="C711">
        <v>285.94587180853802</v>
      </c>
      <c r="D711">
        <v>238.28822650711501</v>
      </c>
      <c r="E711">
        <v>204.24705129181299</v>
      </c>
      <c r="F711">
        <v>178.716169880336</v>
      </c>
      <c r="G711">
        <v>158.85881767141001</v>
      </c>
      <c r="H711">
        <v>142.97293590426901</v>
      </c>
      <c r="I711">
        <v>71.486467952134703</v>
      </c>
      <c r="J711">
        <v>47.657645301423102</v>
      </c>
      <c r="K711">
        <v>35.743233976067302</v>
      </c>
      <c r="L711">
        <v>28.5945871808538</v>
      </c>
      <c r="M711">
        <v>23.828822650711501</v>
      </c>
      <c r="N711">
        <v>20.424705129181302</v>
      </c>
      <c r="O711">
        <v>17.871616988033601</v>
      </c>
      <c r="P711">
        <v>15.885881767141001</v>
      </c>
      <c r="Q711">
        <v>14.2972935904269</v>
      </c>
      <c r="R711">
        <v>7.1486467952134696</v>
      </c>
      <c r="S711">
        <v>4.7657645301423104</v>
      </c>
      <c r="T711">
        <v>3.5743233976067299</v>
      </c>
      <c r="U711">
        <v>2.8594587180853801</v>
      </c>
      <c r="V711">
        <v>2.3828822650711499</v>
      </c>
      <c r="W711">
        <v>2.04247051291813</v>
      </c>
      <c r="X711">
        <v>1.7871616988033601</v>
      </c>
      <c r="Y711">
        <v>1.5885881767140999</v>
      </c>
      <c r="Z711">
        <v>1.4297293590426901</v>
      </c>
      <c r="AA711">
        <v>0.71486467952134702</v>
      </c>
      <c r="AB711">
        <v>0.47657645301423102</v>
      </c>
      <c r="AC711">
        <v>0.35743233976067301</v>
      </c>
      <c r="AD711">
        <v>0.28594587180853798</v>
      </c>
      <c r="AE711">
        <v>0.23828822650711501</v>
      </c>
      <c r="AF711">
        <v>0.204247051291813</v>
      </c>
      <c r="AG711">
        <v>0.17871616988033601</v>
      </c>
      <c r="AH711">
        <v>0.15885881767141</v>
      </c>
      <c r="AI711">
        <v>0.14297293590426899</v>
      </c>
    </row>
    <row r="712" spans="1:35">
      <c r="A712">
        <v>7.0000000000000007E-2</v>
      </c>
      <c r="B712">
        <v>5.5</v>
      </c>
      <c r="C712">
        <v>222.914317722345</v>
      </c>
      <c r="D712">
        <v>185.76193143528701</v>
      </c>
      <c r="E712">
        <v>159.22451265881699</v>
      </c>
      <c r="F712">
        <v>139.321448576465</v>
      </c>
      <c r="G712">
        <v>123.84128762352501</v>
      </c>
      <c r="H712">
        <v>111.457158861172</v>
      </c>
      <c r="I712">
        <v>55.728579430586201</v>
      </c>
      <c r="J712">
        <v>37.152386287057503</v>
      </c>
      <c r="K712">
        <v>27.864289715293101</v>
      </c>
      <c r="L712">
        <v>22.2914317722345</v>
      </c>
      <c r="M712">
        <v>18.576193143528702</v>
      </c>
      <c r="N712">
        <v>15.922451265881699</v>
      </c>
      <c r="O712">
        <v>13.932144857646501</v>
      </c>
      <c r="P712">
        <v>12.3841287623525</v>
      </c>
      <c r="Q712">
        <v>11.1457158861172</v>
      </c>
      <c r="R712">
        <v>5.5728579430586196</v>
      </c>
      <c r="S712">
        <v>3.7152386287057499</v>
      </c>
      <c r="T712">
        <v>2.7864289715293098</v>
      </c>
      <c r="U712">
        <v>2.2291431772234498</v>
      </c>
      <c r="V712">
        <v>1.8576193143528701</v>
      </c>
      <c r="W712">
        <v>1.5922451265881701</v>
      </c>
      <c r="X712">
        <v>1.39321448576465</v>
      </c>
      <c r="Y712">
        <v>1.23841287623525</v>
      </c>
      <c r="Z712">
        <v>1.11457158861172</v>
      </c>
      <c r="AA712">
        <v>0.557285794305862</v>
      </c>
      <c r="AB712">
        <v>0.37152386287057498</v>
      </c>
      <c r="AC712">
        <v>0.278642897152931</v>
      </c>
      <c r="AD712">
        <v>0.22291431772234499</v>
      </c>
      <c r="AE712">
        <v>0.18576193143528699</v>
      </c>
      <c r="AF712">
        <v>0.15922451265881701</v>
      </c>
      <c r="AG712">
        <v>0.139321448576465</v>
      </c>
      <c r="AH712">
        <v>0.123841287623525</v>
      </c>
      <c r="AI712">
        <v>0.111457158861172</v>
      </c>
    </row>
    <row r="713" spans="1:35">
      <c r="A713">
        <v>7.0000000000000007E-2</v>
      </c>
      <c r="B713">
        <v>6</v>
      </c>
      <c r="C713">
        <v>185.48048713482399</v>
      </c>
      <c r="D713">
        <v>154.567072612353</v>
      </c>
      <c r="E713">
        <v>132.48606223915999</v>
      </c>
      <c r="F713">
        <v>115.92530445926501</v>
      </c>
      <c r="G713">
        <v>103.044715074902</v>
      </c>
      <c r="H713">
        <v>92.740243567412193</v>
      </c>
      <c r="I713">
        <v>46.370121783706097</v>
      </c>
      <c r="J713">
        <v>30.913414522470699</v>
      </c>
      <c r="K713">
        <v>23.185060891852999</v>
      </c>
      <c r="L713">
        <v>18.548048713482402</v>
      </c>
      <c r="M713">
        <v>15.4567072612353</v>
      </c>
      <c r="N713">
        <v>13.248606223915999</v>
      </c>
      <c r="O713">
        <v>11.592530445926499</v>
      </c>
      <c r="P713">
        <v>10.3044715074902</v>
      </c>
      <c r="Q713">
        <v>9.2740243567412204</v>
      </c>
      <c r="R713">
        <v>4.6370121783706102</v>
      </c>
      <c r="S713">
        <v>3.0913414522470699</v>
      </c>
      <c r="T713">
        <v>2.3185060891853002</v>
      </c>
      <c r="U713">
        <v>1.8548048713482399</v>
      </c>
      <c r="V713">
        <v>1.5456707261235301</v>
      </c>
      <c r="W713">
        <v>1.3248606223916</v>
      </c>
      <c r="X713">
        <v>1.1592530445926501</v>
      </c>
      <c r="Y713">
        <v>1.03044715074902</v>
      </c>
      <c r="Z713">
        <v>0.92740243567412195</v>
      </c>
      <c r="AA713">
        <v>0.46370121783706097</v>
      </c>
      <c r="AB713">
        <v>0.309134145224707</v>
      </c>
      <c r="AC713">
        <v>0.23185060891852999</v>
      </c>
      <c r="AD713">
        <v>0.18548048713482401</v>
      </c>
      <c r="AE713">
        <v>0.154567072612353</v>
      </c>
      <c r="AF713">
        <v>0.13248606223916001</v>
      </c>
      <c r="AG713">
        <v>0.11592530445926499</v>
      </c>
      <c r="AH713">
        <v>0.103044715074902</v>
      </c>
      <c r="AI713">
        <v>9.2740243567412201E-2</v>
      </c>
    </row>
    <row r="714" spans="1:35">
      <c r="A714">
        <v>7.0000000000000007E-2</v>
      </c>
      <c r="B714">
        <v>6.5</v>
      </c>
      <c r="C714">
        <v>200.205796902201</v>
      </c>
      <c r="D714">
        <v>166.83816408516699</v>
      </c>
      <c r="E714">
        <v>143.00414064442899</v>
      </c>
      <c r="F714">
        <v>125.128623063875</v>
      </c>
      <c r="G714">
        <v>111.225442723445</v>
      </c>
      <c r="H714">
        <v>100.1028984511</v>
      </c>
      <c r="I714">
        <v>50.051449225550201</v>
      </c>
      <c r="J714">
        <v>33.367632817033503</v>
      </c>
      <c r="K714">
        <v>25.0257246127751</v>
      </c>
      <c r="L714">
        <v>20.020579690220099</v>
      </c>
      <c r="M714">
        <v>16.683816408516702</v>
      </c>
      <c r="N714">
        <v>14.300414064442901</v>
      </c>
      <c r="O714">
        <v>12.5128623063875</v>
      </c>
      <c r="P714">
        <v>11.1225442723445</v>
      </c>
      <c r="Q714">
        <v>10.01028984511</v>
      </c>
      <c r="R714">
        <v>5.0051449225550204</v>
      </c>
      <c r="S714">
        <v>3.3367632817033499</v>
      </c>
      <c r="T714">
        <v>2.5025724612775102</v>
      </c>
      <c r="U714">
        <v>2.0020579690220099</v>
      </c>
      <c r="V714">
        <v>1.6683816408516701</v>
      </c>
      <c r="W714">
        <v>1.4300414064442899</v>
      </c>
      <c r="X714">
        <v>1.25128623063875</v>
      </c>
      <c r="Y714">
        <v>1.1122544272344499</v>
      </c>
      <c r="Z714">
        <v>1.0010289845110001</v>
      </c>
      <c r="AA714">
        <v>0.50051449225550204</v>
      </c>
      <c r="AB714">
        <v>0.33367632817033499</v>
      </c>
      <c r="AC714">
        <v>0.25025724612775102</v>
      </c>
      <c r="AD714">
        <v>0.200205796902201</v>
      </c>
      <c r="AE714">
        <v>0.166838164085167</v>
      </c>
      <c r="AF714">
        <v>0.14300414064442901</v>
      </c>
      <c r="AG714">
        <v>0.12512862306387501</v>
      </c>
      <c r="AH714">
        <v>0.11122544272344501</v>
      </c>
      <c r="AI714">
        <v>0.1001028984511</v>
      </c>
    </row>
    <row r="715" spans="1:35">
      <c r="A715">
        <v>7.0000000000000007E-2</v>
      </c>
      <c r="B715">
        <v>7</v>
      </c>
      <c r="C715">
        <v>186.33465808261801</v>
      </c>
      <c r="D715">
        <v>155.278881735515</v>
      </c>
      <c r="E715">
        <v>133.09618434472699</v>
      </c>
      <c r="F715">
        <v>116.459161301636</v>
      </c>
      <c r="G715">
        <v>103.519254490343</v>
      </c>
      <c r="H715">
        <v>93.167329041309102</v>
      </c>
      <c r="I715">
        <v>46.583664520654501</v>
      </c>
      <c r="J715">
        <v>31.055776347102999</v>
      </c>
      <c r="K715">
        <v>23.291832260327201</v>
      </c>
      <c r="L715">
        <v>18.6334658082618</v>
      </c>
      <c r="M715">
        <v>15.527888173551499</v>
      </c>
      <c r="N715">
        <v>13.3096184344727</v>
      </c>
      <c r="O715">
        <v>11.6459161301636</v>
      </c>
      <c r="P715">
        <v>10.351925449034299</v>
      </c>
      <c r="Q715">
        <v>9.3167329041309106</v>
      </c>
      <c r="R715">
        <v>4.65836645206545</v>
      </c>
      <c r="S715">
        <v>3.1055776347103001</v>
      </c>
      <c r="T715">
        <v>2.3291832260327201</v>
      </c>
      <c r="U715">
        <v>1.86334658082618</v>
      </c>
      <c r="V715">
        <v>1.5527888173551501</v>
      </c>
      <c r="W715">
        <v>1.3309618434472701</v>
      </c>
      <c r="X715">
        <v>1.16459161301636</v>
      </c>
      <c r="Y715">
        <v>1.03519254490343</v>
      </c>
      <c r="Z715">
        <v>0.93167329041309199</v>
      </c>
      <c r="AA715">
        <v>0.465836645206546</v>
      </c>
      <c r="AB715">
        <v>0.31055776347102998</v>
      </c>
      <c r="AC715">
        <v>0.232918322603273</v>
      </c>
      <c r="AD715">
        <v>0.18633465808261801</v>
      </c>
      <c r="AE715">
        <v>0.15527888173551499</v>
      </c>
      <c r="AF715">
        <v>0.133096184344727</v>
      </c>
      <c r="AG715">
        <v>0.116459161301636</v>
      </c>
      <c r="AH715">
        <v>0.10351925449034299</v>
      </c>
      <c r="AI715">
        <v>9.3167329041309199E-2</v>
      </c>
    </row>
    <row r="716" spans="1:35">
      <c r="A716">
        <v>7.0000000000000007E-2</v>
      </c>
      <c r="B716">
        <v>7.5</v>
      </c>
      <c r="C716">
        <v>133.56847895487499</v>
      </c>
      <c r="D716">
        <v>111.307065795729</v>
      </c>
      <c r="E716">
        <v>95.406056396339594</v>
      </c>
      <c r="F716">
        <v>83.480299346797096</v>
      </c>
      <c r="G716">
        <v>74.204710530486295</v>
      </c>
      <c r="H716">
        <v>66.784239477437694</v>
      </c>
      <c r="I716">
        <v>33.392119738718797</v>
      </c>
      <c r="J716">
        <v>22.261413159145899</v>
      </c>
      <c r="K716">
        <v>16.696059869359399</v>
      </c>
      <c r="L716">
        <v>13.356847895487499</v>
      </c>
      <c r="M716">
        <v>11.1307065795729</v>
      </c>
      <c r="N716">
        <v>9.5406056396339594</v>
      </c>
      <c r="O716">
        <v>8.34802993467971</v>
      </c>
      <c r="P716">
        <v>7.4204710530486304</v>
      </c>
      <c r="Q716">
        <v>6.6784239477437701</v>
      </c>
      <c r="R716">
        <v>3.3392119738718802</v>
      </c>
      <c r="S716">
        <v>2.2261413159145902</v>
      </c>
      <c r="T716">
        <v>1.6696059869359401</v>
      </c>
      <c r="U716">
        <v>1.33568478954875</v>
      </c>
      <c r="V716">
        <v>1.11307065795729</v>
      </c>
      <c r="W716">
        <v>0.954060563963396</v>
      </c>
      <c r="X716">
        <v>0.83480299346797104</v>
      </c>
      <c r="Y716">
        <v>0.74204710530486295</v>
      </c>
      <c r="Z716">
        <v>0.66784239477437701</v>
      </c>
      <c r="AA716">
        <v>0.33392119738718801</v>
      </c>
      <c r="AB716">
        <v>0.22261413159145901</v>
      </c>
      <c r="AC716">
        <v>0.166960598693594</v>
      </c>
      <c r="AD716">
        <v>0.133568478954875</v>
      </c>
      <c r="AE716">
        <v>0.11130706579572899</v>
      </c>
      <c r="AF716">
        <v>9.5406056396339603E-2</v>
      </c>
      <c r="AG716">
        <v>8.3480299346797196E-2</v>
      </c>
      <c r="AH716">
        <v>7.4204710530486301E-2</v>
      </c>
      <c r="AI716">
        <v>6.6784239477437696E-2</v>
      </c>
    </row>
    <row r="717" spans="1:35">
      <c r="A717">
        <v>7.0000000000000007E-2</v>
      </c>
      <c r="B717">
        <v>8</v>
      </c>
      <c r="C717">
        <v>98.053030353306298</v>
      </c>
      <c r="D717">
        <v>81.7108586277553</v>
      </c>
      <c r="E717">
        <v>70.037878823790194</v>
      </c>
      <c r="F717">
        <v>61.283143970816496</v>
      </c>
      <c r="G717">
        <v>54.473905751836902</v>
      </c>
      <c r="H717">
        <v>49.026515176653099</v>
      </c>
      <c r="I717">
        <v>24.513257588326599</v>
      </c>
      <c r="J717">
        <v>16.342171725551001</v>
      </c>
      <c r="K717">
        <v>12.2566287941632</v>
      </c>
      <c r="L717">
        <v>9.8053030353306294</v>
      </c>
      <c r="M717">
        <v>8.1710858627755201</v>
      </c>
      <c r="N717">
        <v>7.0037878823790196</v>
      </c>
      <c r="O717">
        <v>6.1283143970816401</v>
      </c>
      <c r="P717">
        <v>5.4473905751836798</v>
      </c>
      <c r="Q717">
        <v>4.9026515176653103</v>
      </c>
      <c r="R717">
        <v>2.45132575883266</v>
      </c>
      <c r="S717">
        <v>1.6342171725551</v>
      </c>
      <c r="T717">
        <v>1.22566287941632</v>
      </c>
      <c r="U717">
        <v>0.98053030353306303</v>
      </c>
      <c r="V717">
        <v>0.81710858627755301</v>
      </c>
      <c r="W717">
        <v>0.70037878823790201</v>
      </c>
      <c r="X717">
        <v>0.61283143970816401</v>
      </c>
      <c r="Y717">
        <v>0.54473905751836804</v>
      </c>
      <c r="Z717">
        <v>0.49026515176653102</v>
      </c>
      <c r="AA717">
        <v>0.24513257588326501</v>
      </c>
      <c r="AB717">
        <v>0.16342171725551</v>
      </c>
      <c r="AC717">
        <v>0.122566287941632</v>
      </c>
      <c r="AD717">
        <v>9.80530303533063E-2</v>
      </c>
      <c r="AE717">
        <v>8.1710858627755303E-2</v>
      </c>
      <c r="AF717">
        <v>7.0037878823790201E-2</v>
      </c>
      <c r="AG717">
        <v>6.1283143970816398E-2</v>
      </c>
      <c r="AH717">
        <v>5.4473905751836797E-2</v>
      </c>
      <c r="AI717">
        <v>4.9026515176653102E-2</v>
      </c>
    </row>
    <row r="718" spans="1:35">
      <c r="A718">
        <v>7.0000000000000007E-2</v>
      </c>
      <c r="B718">
        <v>8.5</v>
      </c>
      <c r="C718">
        <v>92.521409920070795</v>
      </c>
      <c r="D718">
        <v>77.1011749333924</v>
      </c>
      <c r="E718">
        <v>66.0867213714792</v>
      </c>
      <c r="F718">
        <v>57.825881200044201</v>
      </c>
      <c r="G718">
        <v>51.400783288928203</v>
      </c>
      <c r="H718">
        <v>46.260704960035397</v>
      </c>
      <c r="I718">
        <v>23.130352480017699</v>
      </c>
      <c r="J718">
        <v>15.4202349866784</v>
      </c>
      <c r="K718">
        <v>11.5651762400088</v>
      </c>
      <c r="L718">
        <v>9.2521409920070798</v>
      </c>
      <c r="M718">
        <v>7.71011749333924</v>
      </c>
      <c r="N718">
        <v>6.60867213714792</v>
      </c>
      <c r="O718">
        <v>5.7825881200044202</v>
      </c>
      <c r="P718">
        <v>5.1400783288928196</v>
      </c>
      <c r="Q718">
        <v>4.6260704960035399</v>
      </c>
      <c r="R718">
        <v>2.31303524800177</v>
      </c>
      <c r="S718">
        <v>1.5420234986678401</v>
      </c>
      <c r="T718">
        <v>1.1565176240008801</v>
      </c>
      <c r="U718">
        <v>0.92521409920070796</v>
      </c>
      <c r="V718">
        <v>0.77101174933392302</v>
      </c>
      <c r="W718">
        <v>0.66086721371479196</v>
      </c>
      <c r="X718">
        <v>0.57825881200044205</v>
      </c>
      <c r="Y718">
        <v>0.51400783288928198</v>
      </c>
      <c r="Z718">
        <v>0.46260704960035398</v>
      </c>
      <c r="AA718">
        <v>0.23130352480017699</v>
      </c>
      <c r="AB718">
        <v>0.15420234986678399</v>
      </c>
      <c r="AC718">
        <v>0.115651762400088</v>
      </c>
      <c r="AD718">
        <v>9.2521409920070893E-2</v>
      </c>
      <c r="AE718">
        <v>7.7101174933392302E-2</v>
      </c>
      <c r="AF718">
        <v>6.6086721371479099E-2</v>
      </c>
      <c r="AG718">
        <v>5.7825881200044199E-2</v>
      </c>
      <c r="AH718">
        <v>5.1400783288928199E-2</v>
      </c>
      <c r="AI718">
        <v>4.6260704960035398E-2</v>
      </c>
    </row>
    <row r="719" spans="1:35">
      <c r="A719">
        <v>7.0000000000000007E-2</v>
      </c>
      <c r="B719">
        <v>9</v>
      </c>
      <c r="C719">
        <v>84.858599989916399</v>
      </c>
      <c r="D719">
        <v>70.715499991597</v>
      </c>
      <c r="E719">
        <v>60.613285707083101</v>
      </c>
      <c r="F719">
        <v>53.0366249936977</v>
      </c>
      <c r="G719">
        <v>47.1436666610646</v>
      </c>
      <c r="H719">
        <v>42.4292999949582</v>
      </c>
      <c r="I719">
        <v>21.2146499974791</v>
      </c>
      <c r="J719">
        <v>14.1430999983193</v>
      </c>
      <c r="K719">
        <v>10.6073249987395</v>
      </c>
      <c r="L719">
        <v>8.4858599989916303</v>
      </c>
      <c r="M719">
        <v>7.0715499991596902</v>
      </c>
      <c r="N719">
        <v>6.0613285707083104</v>
      </c>
      <c r="O719">
        <v>5.3036624993697696</v>
      </c>
      <c r="P719">
        <v>4.7143666661064598</v>
      </c>
      <c r="Q719">
        <v>4.2429299994958098</v>
      </c>
      <c r="R719">
        <v>2.1214649997479</v>
      </c>
      <c r="S719">
        <v>1.41430999983193</v>
      </c>
      <c r="T719">
        <v>1.06073249987395</v>
      </c>
      <c r="U719">
        <v>0.84858599989916395</v>
      </c>
      <c r="V719">
        <v>0.70715499991596897</v>
      </c>
      <c r="W719">
        <v>0.60613285707083098</v>
      </c>
      <c r="X719">
        <v>0.53036624993697701</v>
      </c>
      <c r="Y719">
        <v>0.47143666661064598</v>
      </c>
      <c r="Z719">
        <v>0.42429299994958197</v>
      </c>
      <c r="AA719">
        <v>0.21214649997479099</v>
      </c>
      <c r="AB719">
        <v>0.141430999983194</v>
      </c>
      <c r="AC719">
        <v>0.10607324998739499</v>
      </c>
      <c r="AD719">
        <v>8.4858599989916295E-2</v>
      </c>
      <c r="AE719">
        <v>7.0715499991597E-2</v>
      </c>
      <c r="AF719">
        <v>6.0613285707083103E-2</v>
      </c>
      <c r="AG719">
        <v>5.3036624993697698E-2</v>
      </c>
      <c r="AH719">
        <v>4.71436666610646E-2</v>
      </c>
      <c r="AI719">
        <v>4.2429299994958203E-2</v>
      </c>
    </row>
    <row r="720" spans="1:35">
      <c r="A720">
        <v>7.0000000000000007E-2</v>
      </c>
      <c r="B720">
        <v>9.5</v>
      </c>
      <c r="C720">
        <v>76.027451582963295</v>
      </c>
      <c r="D720">
        <v>63.356209652469403</v>
      </c>
      <c r="E720">
        <v>54.305322559259402</v>
      </c>
      <c r="F720">
        <v>47.517157239352002</v>
      </c>
      <c r="G720">
        <v>42.237473101646202</v>
      </c>
      <c r="H720">
        <v>38.013725791481598</v>
      </c>
      <c r="I720">
        <v>19.006862895740799</v>
      </c>
      <c r="J720">
        <v>12.6712419304938</v>
      </c>
      <c r="K720">
        <v>9.5034314478704101</v>
      </c>
      <c r="L720">
        <v>7.6027451582963197</v>
      </c>
      <c r="M720">
        <v>6.3356209652469397</v>
      </c>
      <c r="N720">
        <v>5.4305322559259501</v>
      </c>
      <c r="O720">
        <v>4.7517157239351997</v>
      </c>
      <c r="P720">
        <v>4.2237473101646197</v>
      </c>
      <c r="Q720">
        <v>3.8013725791481598</v>
      </c>
      <c r="R720">
        <v>1.9006862895740799</v>
      </c>
      <c r="S720">
        <v>1.26712419304938</v>
      </c>
      <c r="T720">
        <v>0.95034314478704096</v>
      </c>
      <c r="U720">
        <v>0.76027451582963201</v>
      </c>
      <c r="V720">
        <v>0.63356209652469397</v>
      </c>
      <c r="W720">
        <v>0.54305322559259395</v>
      </c>
      <c r="X720">
        <v>0.47517157239351998</v>
      </c>
      <c r="Y720">
        <v>0.422374731016462</v>
      </c>
      <c r="Z720">
        <v>0.38013725791481601</v>
      </c>
      <c r="AA720">
        <v>0.190068628957408</v>
      </c>
      <c r="AB720">
        <v>0.12671241930493801</v>
      </c>
      <c r="AC720">
        <v>9.5034314478704002E-2</v>
      </c>
      <c r="AD720">
        <v>7.6027451582963299E-2</v>
      </c>
      <c r="AE720">
        <v>6.3356209652469395E-2</v>
      </c>
      <c r="AF720">
        <v>5.4305322559259503E-2</v>
      </c>
      <c r="AG720">
        <v>4.7517157239352001E-2</v>
      </c>
      <c r="AH720">
        <v>4.2237473101646203E-2</v>
      </c>
      <c r="AI720">
        <v>3.8013725791481601E-2</v>
      </c>
    </row>
    <row r="721" spans="1:35">
      <c r="A721">
        <v>7.0000000000000007E-2</v>
      </c>
      <c r="B721">
        <v>10</v>
      </c>
      <c r="C721">
        <v>71.056111941264305</v>
      </c>
      <c r="D721">
        <v>59.213426617720302</v>
      </c>
      <c r="E721">
        <v>50.754365672331701</v>
      </c>
      <c r="F721">
        <v>44.410069963290198</v>
      </c>
      <c r="G721">
        <v>39.475617745146799</v>
      </c>
      <c r="H721">
        <v>35.528055970632103</v>
      </c>
      <c r="I721">
        <v>17.764027985316002</v>
      </c>
      <c r="J721">
        <v>11.842685323544</v>
      </c>
      <c r="K721">
        <v>8.8820139926580399</v>
      </c>
      <c r="L721">
        <v>7.1056111941264302</v>
      </c>
      <c r="M721">
        <v>5.9213426617720302</v>
      </c>
      <c r="N721">
        <v>5.0754365672331696</v>
      </c>
      <c r="O721">
        <v>4.44100699632902</v>
      </c>
      <c r="P721">
        <v>3.94756177451469</v>
      </c>
      <c r="Q721">
        <v>3.5528055970632102</v>
      </c>
      <c r="R721">
        <v>1.7764027985316</v>
      </c>
      <c r="S721">
        <v>1.1842685323544</v>
      </c>
      <c r="T721">
        <v>0.88820139926580399</v>
      </c>
      <c r="U721">
        <v>0.71056111941264399</v>
      </c>
      <c r="V721">
        <v>0.59213426617720299</v>
      </c>
      <c r="W721">
        <v>0.50754365672331703</v>
      </c>
      <c r="X721">
        <v>0.444100699632902</v>
      </c>
      <c r="Y721">
        <v>0.39475617745146901</v>
      </c>
      <c r="Z721">
        <v>0.355280559706322</v>
      </c>
      <c r="AA721">
        <v>0.177640279853161</v>
      </c>
      <c r="AB721">
        <v>0.11842685323544</v>
      </c>
      <c r="AC721">
        <v>8.8820139926580499E-2</v>
      </c>
      <c r="AD721">
        <v>7.1056111941264294E-2</v>
      </c>
      <c r="AE721">
        <v>5.9213426617720298E-2</v>
      </c>
      <c r="AF721">
        <v>5.07543656723317E-2</v>
      </c>
      <c r="AG721">
        <v>4.4410069963290201E-2</v>
      </c>
      <c r="AH721">
        <v>3.94756177451469E-2</v>
      </c>
      <c r="AI721">
        <v>3.5528055970632202E-2</v>
      </c>
    </row>
    <row r="722" spans="1:35">
      <c r="A722">
        <v>7.0000000000000007E-2</v>
      </c>
      <c r="B722">
        <v>12</v>
      </c>
      <c r="C722">
        <v>56.726351126283902</v>
      </c>
      <c r="D722">
        <v>47.271959271903199</v>
      </c>
      <c r="E722">
        <v>40.5188222330599</v>
      </c>
      <c r="F722">
        <v>35.4539694539274</v>
      </c>
      <c r="G722">
        <v>31.514639514602099</v>
      </c>
      <c r="H722">
        <v>28.363175563141901</v>
      </c>
      <c r="I722">
        <v>14.181587781570901</v>
      </c>
      <c r="J722">
        <v>9.4543918543806509</v>
      </c>
      <c r="K722">
        <v>7.0907938907854904</v>
      </c>
      <c r="L722">
        <v>5.6726351126283898</v>
      </c>
      <c r="M722">
        <v>4.7271959271903201</v>
      </c>
      <c r="N722">
        <v>4.0518822233059897</v>
      </c>
      <c r="O722">
        <v>3.5453969453927399</v>
      </c>
      <c r="P722">
        <v>3.1514639514602201</v>
      </c>
      <c r="Q722">
        <v>2.83631755631419</v>
      </c>
      <c r="R722">
        <v>1.4181587781570899</v>
      </c>
      <c r="S722">
        <v>0.94543918543806604</v>
      </c>
      <c r="T722">
        <v>0.70907938907854895</v>
      </c>
      <c r="U722">
        <v>0.56726351126283903</v>
      </c>
      <c r="V722">
        <v>0.47271959271903302</v>
      </c>
      <c r="W722">
        <v>0.40518822233059898</v>
      </c>
      <c r="X722">
        <v>0.35453969453927398</v>
      </c>
      <c r="Y722">
        <v>0.315146395146021</v>
      </c>
      <c r="Z722">
        <v>0.28363175563141901</v>
      </c>
      <c r="AA722">
        <v>0.14181587781570901</v>
      </c>
      <c r="AB722">
        <v>9.4543918543806602E-2</v>
      </c>
      <c r="AC722">
        <v>7.0907938907854906E-2</v>
      </c>
      <c r="AD722">
        <v>5.6726351126283901E-2</v>
      </c>
      <c r="AE722">
        <v>4.7271959271903301E-2</v>
      </c>
      <c r="AF722">
        <v>4.0518822233059901E-2</v>
      </c>
      <c r="AG722">
        <v>3.5453969453927398E-2</v>
      </c>
      <c r="AH722">
        <v>3.1514639514602198E-2</v>
      </c>
      <c r="AI722">
        <v>2.8363175563141899E-2</v>
      </c>
    </row>
    <row r="723" spans="1:35">
      <c r="A723">
        <v>7.0000000000000007E-2</v>
      </c>
      <c r="B723">
        <v>14</v>
      </c>
      <c r="C723">
        <v>42.499662896184297</v>
      </c>
      <c r="D723">
        <v>35.416385746820197</v>
      </c>
      <c r="E723">
        <v>30.356902068703</v>
      </c>
      <c r="F723">
        <v>26.562289310115101</v>
      </c>
      <c r="G723">
        <v>23.610923831213402</v>
      </c>
      <c r="H723">
        <v>21.249831448092099</v>
      </c>
      <c r="I723">
        <v>10.624915724046</v>
      </c>
      <c r="J723">
        <v>7.0832771493640498</v>
      </c>
      <c r="K723">
        <v>5.3124578620230301</v>
      </c>
      <c r="L723">
        <v>4.2499662896184196</v>
      </c>
      <c r="M723">
        <v>3.54163857468202</v>
      </c>
      <c r="N723">
        <v>3.0356902068702998</v>
      </c>
      <c r="O723">
        <v>2.6562289310115101</v>
      </c>
      <c r="P723">
        <v>2.3610923831213402</v>
      </c>
      <c r="Q723">
        <v>2.1249831448092098</v>
      </c>
      <c r="R723">
        <v>1.0624915724046</v>
      </c>
      <c r="S723">
        <v>0.70832771493640401</v>
      </c>
      <c r="T723">
        <v>0.53124578620230301</v>
      </c>
      <c r="U723">
        <v>0.42499662896184298</v>
      </c>
      <c r="V723">
        <v>0.354163857468202</v>
      </c>
      <c r="W723">
        <v>0.30356902068703001</v>
      </c>
      <c r="X723">
        <v>0.265622893101151</v>
      </c>
      <c r="Y723">
        <v>0.23610923831213401</v>
      </c>
      <c r="Z723">
        <v>0.21249831448092099</v>
      </c>
      <c r="AA723">
        <v>0.10624915724046</v>
      </c>
      <c r="AB723">
        <v>7.0832771493640395E-2</v>
      </c>
      <c r="AC723">
        <v>5.3124578620230303E-2</v>
      </c>
      <c r="AD723">
        <v>4.2499662896184197E-2</v>
      </c>
      <c r="AE723">
        <v>3.5416385746820198E-2</v>
      </c>
      <c r="AF723">
        <v>3.0356902068703E-2</v>
      </c>
      <c r="AG723">
        <v>2.65622893101151E-2</v>
      </c>
      <c r="AH723">
        <v>2.3610923831213399E-2</v>
      </c>
      <c r="AI723">
        <v>2.1249831448092098E-2</v>
      </c>
    </row>
    <row r="724" spans="1:35">
      <c r="A724">
        <v>7.0000000000000007E-2</v>
      </c>
      <c r="B724">
        <v>16</v>
      </c>
      <c r="C724">
        <v>27.547893695509199</v>
      </c>
      <c r="D724">
        <v>22.956578079591001</v>
      </c>
      <c r="E724">
        <v>19.6770669253637</v>
      </c>
      <c r="F724">
        <v>17.217433559693202</v>
      </c>
      <c r="G724">
        <v>15.304385386393999</v>
      </c>
      <c r="H724">
        <v>13.773946847754599</v>
      </c>
      <c r="I724">
        <v>6.8869734238772997</v>
      </c>
      <c r="J724">
        <v>4.5913156159181998</v>
      </c>
      <c r="K724">
        <v>3.4434867119386499</v>
      </c>
      <c r="L724">
        <v>2.7547893695509198</v>
      </c>
      <c r="M724">
        <v>2.2956578079590999</v>
      </c>
      <c r="N724">
        <v>1.96770669253637</v>
      </c>
      <c r="O724">
        <v>1.72174335596932</v>
      </c>
      <c r="P724">
        <v>1.5304385386393999</v>
      </c>
      <c r="Q724">
        <v>1.3773946847754599</v>
      </c>
      <c r="R724">
        <v>0.68869734238772995</v>
      </c>
      <c r="S724">
        <v>0.45913156159182</v>
      </c>
      <c r="T724">
        <v>0.34434867119386497</v>
      </c>
      <c r="U724">
        <v>0.27547893695509201</v>
      </c>
      <c r="V724">
        <v>0.22956578079591</v>
      </c>
      <c r="W724">
        <v>0.19677066925363701</v>
      </c>
      <c r="X724">
        <v>0.17217433559693199</v>
      </c>
      <c r="Y724">
        <v>0.15304385386394001</v>
      </c>
      <c r="Z724">
        <v>0.13773946847754601</v>
      </c>
      <c r="AA724">
        <v>6.8869734238773003E-2</v>
      </c>
      <c r="AB724">
        <v>4.5913156159181998E-2</v>
      </c>
      <c r="AC724">
        <v>3.4434867119386502E-2</v>
      </c>
      <c r="AD724">
        <v>2.7547893695509199E-2</v>
      </c>
      <c r="AE724">
        <v>2.2956578079590999E-2</v>
      </c>
      <c r="AF724">
        <v>1.9677066925363699E-2</v>
      </c>
      <c r="AG724">
        <v>1.7217433559693199E-2</v>
      </c>
      <c r="AH724">
        <v>1.5304385386394E-2</v>
      </c>
      <c r="AI724">
        <v>1.37739468477546E-2</v>
      </c>
    </row>
    <row r="725" spans="1:35">
      <c r="A725">
        <v>7.0000000000000007E-2</v>
      </c>
      <c r="B725">
        <v>18</v>
      </c>
      <c r="C725">
        <v>22.786802600715799</v>
      </c>
      <c r="D725">
        <v>18.989002167263202</v>
      </c>
      <c r="E725">
        <v>16.2762875719399</v>
      </c>
      <c r="F725">
        <v>14.241751625447399</v>
      </c>
      <c r="G725">
        <v>12.659334778175401</v>
      </c>
      <c r="H725">
        <v>11.393401300357899</v>
      </c>
      <c r="I725">
        <v>5.6967006501789701</v>
      </c>
      <c r="J725">
        <v>3.7978004334526401</v>
      </c>
      <c r="K725">
        <v>2.8483503250894802</v>
      </c>
      <c r="L725">
        <v>2.2786802600715799</v>
      </c>
      <c r="M725">
        <v>1.89890021672632</v>
      </c>
      <c r="N725">
        <v>1.62762875719399</v>
      </c>
      <c r="O725">
        <v>1.4241751625447401</v>
      </c>
      <c r="P725">
        <v>1.26593347781754</v>
      </c>
      <c r="Q725">
        <v>1.1393401300357899</v>
      </c>
      <c r="R725">
        <v>0.56967006501789696</v>
      </c>
      <c r="S725">
        <v>0.379780043345264</v>
      </c>
      <c r="T725">
        <v>0.28483503250894798</v>
      </c>
      <c r="U725">
        <v>0.227868026007158</v>
      </c>
      <c r="V725">
        <v>0.189890021672632</v>
      </c>
      <c r="W725">
        <v>0.16276287571939899</v>
      </c>
      <c r="X725">
        <v>0.14241751625447399</v>
      </c>
      <c r="Y725">
        <v>0.12659334778175399</v>
      </c>
      <c r="Z725">
        <v>0.113934013003579</v>
      </c>
      <c r="AA725">
        <v>5.6967006501789701E-2</v>
      </c>
      <c r="AB725">
        <v>3.7978004334526402E-2</v>
      </c>
      <c r="AC725">
        <v>2.8483503250894798E-2</v>
      </c>
      <c r="AD725">
        <v>2.2786802600715798E-2</v>
      </c>
      <c r="AE725">
        <v>1.8989002167263201E-2</v>
      </c>
      <c r="AF725">
        <v>1.6276287571939899E-2</v>
      </c>
      <c r="AG725">
        <v>1.4241751625447399E-2</v>
      </c>
      <c r="AH725">
        <v>1.26593347781754E-2</v>
      </c>
      <c r="AI725">
        <v>1.1393401300357899E-2</v>
      </c>
    </row>
    <row r="726" spans="1:35">
      <c r="A726">
        <v>7.0000000000000007E-2</v>
      </c>
      <c r="B726">
        <v>20</v>
      </c>
      <c r="C726">
        <v>18.975577232468499</v>
      </c>
      <c r="D726">
        <v>15.8129810270571</v>
      </c>
      <c r="E726">
        <v>13.5539837374775</v>
      </c>
      <c r="F726">
        <v>11.859735770292801</v>
      </c>
      <c r="G726">
        <v>10.5419873513714</v>
      </c>
      <c r="H726">
        <v>9.4877886162342904</v>
      </c>
      <c r="I726">
        <v>4.7438943081171399</v>
      </c>
      <c r="J726">
        <v>3.1625962054114298</v>
      </c>
      <c r="K726">
        <v>2.3719471540585699</v>
      </c>
      <c r="L726">
        <v>1.8975577232468499</v>
      </c>
      <c r="M726">
        <v>1.58129810270571</v>
      </c>
      <c r="N726">
        <v>1.35539837374775</v>
      </c>
      <c r="O726">
        <v>1.1859735770292801</v>
      </c>
      <c r="P726">
        <v>1.05419873513714</v>
      </c>
      <c r="Q726">
        <v>0.94877886162342895</v>
      </c>
      <c r="R726">
        <v>0.47438943081171397</v>
      </c>
      <c r="S726">
        <v>0.31625962054114298</v>
      </c>
      <c r="T726">
        <v>0.23719471540585699</v>
      </c>
      <c r="U726">
        <v>0.18975577232468499</v>
      </c>
      <c r="V726">
        <v>0.15812981027057099</v>
      </c>
      <c r="W726">
        <v>0.13553983737477501</v>
      </c>
      <c r="X726">
        <v>0.11859735770292799</v>
      </c>
      <c r="Y726">
        <v>0.105419873513714</v>
      </c>
      <c r="Z726">
        <v>9.4877886162342898E-2</v>
      </c>
      <c r="AA726">
        <v>4.74389430811714E-2</v>
      </c>
      <c r="AB726">
        <v>3.1625962054114297E-2</v>
      </c>
      <c r="AC726">
        <v>2.37194715405857E-2</v>
      </c>
      <c r="AD726">
        <v>1.89755772324685E-2</v>
      </c>
      <c r="AE726">
        <v>1.58129810270571E-2</v>
      </c>
      <c r="AF726">
        <v>1.35539837374775E-2</v>
      </c>
      <c r="AG726">
        <v>1.18597357702928E-2</v>
      </c>
      <c r="AH726">
        <v>1.05419873513714E-2</v>
      </c>
      <c r="AI726">
        <v>9.4877886162342898E-3</v>
      </c>
    </row>
    <row r="727" spans="1:35">
      <c r="A727">
        <v>7.0000000000000007E-2</v>
      </c>
      <c r="B727">
        <v>25</v>
      </c>
      <c r="C727">
        <v>11.207521958689799</v>
      </c>
      <c r="D727">
        <v>9.3396016322415001</v>
      </c>
      <c r="E727">
        <v>8.0053728276355791</v>
      </c>
      <c r="F727">
        <v>7.0047012241811304</v>
      </c>
      <c r="G727">
        <v>6.2264010881610004</v>
      </c>
      <c r="H727">
        <v>5.6037609793448997</v>
      </c>
      <c r="I727">
        <v>2.8018804896724498</v>
      </c>
      <c r="J727">
        <v>1.8679203264483</v>
      </c>
      <c r="K727">
        <v>1.40094024483622</v>
      </c>
      <c r="L727">
        <v>1.1207521958689799</v>
      </c>
      <c r="M727">
        <v>0.93396016322414999</v>
      </c>
      <c r="N727">
        <v>0.80053728276355696</v>
      </c>
      <c r="O727">
        <v>0.70047012241811302</v>
      </c>
      <c r="P727">
        <v>0.62264010881609999</v>
      </c>
      <c r="Q727">
        <v>0.56037609793448995</v>
      </c>
      <c r="R727">
        <v>0.28018804896724497</v>
      </c>
      <c r="S727">
        <v>0.18679203264482999</v>
      </c>
      <c r="T727">
        <v>0.14009402448362199</v>
      </c>
      <c r="U727">
        <v>0.11207521958689801</v>
      </c>
      <c r="V727">
        <v>9.3396016322414996E-2</v>
      </c>
      <c r="W727">
        <v>8.0053728276355707E-2</v>
      </c>
      <c r="X727">
        <v>7.0047012241811299E-2</v>
      </c>
      <c r="Y727">
        <v>6.2264010881610002E-2</v>
      </c>
      <c r="Z727">
        <v>5.6037609793449003E-2</v>
      </c>
      <c r="AA727">
        <v>2.8018804896724502E-2</v>
      </c>
      <c r="AB727">
        <v>1.8679203264483E-2</v>
      </c>
      <c r="AC727">
        <v>1.40094024483622E-2</v>
      </c>
      <c r="AD727">
        <v>1.1207521958689799E-2</v>
      </c>
      <c r="AE727">
        <v>9.3396016322414999E-3</v>
      </c>
      <c r="AF727">
        <v>8.00537282763558E-3</v>
      </c>
      <c r="AG727">
        <v>7.0047012241811297E-3</v>
      </c>
      <c r="AH727">
        <v>6.2264010881609997E-3</v>
      </c>
      <c r="AI727">
        <v>5.6037609793448996E-3</v>
      </c>
    </row>
    <row r="728" spans="1:35">
      <c r="A728">
        <v>7.0000000000000007E-2</v>
      </c>
      <c r="B728">
        <v>30</v>
      </c>
      <c r="C728">
        <v>7.4945866099259497</v>
      </c>
      <c r="D728">
        <v>6.2454888416049599</v>
      </c>
      <c r="E728">
        <v>5.35327614994711</v>
      </c>
      <c r="F728">
        <v>4.6841166312037199</v>
      </c>
      <c r="G728">
        <v>4.1636592277366402</v>
      </c>
      <c r="H728">
        <v>3.74729330496297</v>
      </c>
      <c r="I728">
        <v>1.8736466524814801</v>
      </c>
      <c r="J728">
        <v>1.2490977683209901</v>
      </c>
      <c r="K728">
        <v>0.93682332624074405</v>
      </c>
      <c r="L728">
        <v>0.74945866099259595</v>
      </c>
      <c r="M728">
        <v>0.62454888416049603</v>
      </c>
      <c r="N728">
        <v>0.53532761499471104</v>
      </c>
      <c r="O728">
        <v>0.46841166312037202</v>
      </c>
      <c r="P728">
        <v>0.41636592277366402</v>
      </c>
      <c r="Q728">
        <v>0.37472933049629797</v>
      </c>
      <c r="R728">
        <v>0.18736466524814899</v>
      </c>
      <c r="S728">
        <v>0.124909776832099</v>
      </c>
      <c r="T728">
        <v>9.3682332624074494E-2</v>
      </c>
      <c r="U728">
        <v>7.4945866099259503E-2</v>
      </c>
      <c r="V728">
        <v>6.2454888416049598E-2</v>
      </c>
      <c r="W728">
        <v>5.3532761499471102E-2</v>
      </c>
      <c r="X728">
        <v>4.6841166312037198E-2</v>
      </c>
      <c r="Y728">
        <v>4.1636592277366401E-2</v>
      </c>
      <c r="Z728">
        <v>3.7472933049629703E-2</v>
      </c>
      <c r="AA728">
        <v>1.8736466524814799E-2</v>
      </c>
      <c r="AB728">
        <v>1.24909776832099E-2</v>
      </c>
      <c r="AC728">
        <v>9.3682332624074396E-3</v>
      </c>
      <c r="AD728">
        <v>7.4945866099259502E-3</v>
      </c>
      <c r="AE728">
        <v>6.2454888416049598E-3</v>
      </c>
      <c r="AF728">
        <v>5.35327614994711E-3</v>
      </c>
      <c r="AG728">
        <v>4.6841166312037198E-3</v>
      </c>
      <c r="AH728">
        <v>4.1636592277366404E-3</v>
      </c>
      <c r="AI728">
        <v>3.7472933049629699E-3</v>
      </c>
    </row>
    <row r="729" spans="1:35">
      <c r="A729">
        <v>7.0000000000000007E-2</v>
      </c>
      <c r="B729">
        <v>35</v>
      </c>
      <c r="C729">
        <v>5.35107235276043</v>
      </c>
      <c r="D729">
        <v>4.4592269606336901</v>
      </c>
      <c r="E729">
        <v>3.8221945376860198</v>
      </c>
      <c r="F729">
        <v>3.34442022047527</v>
      </c>
      <c r="G729">
        <v>2.9728179737557898</v>
      </c>
      <c r="H729">
        <v>2.6755361763802101</v>
      </c>
      <c r="I729">
        <v>1.3377680881901</v>
      </c>
      <c r="J729">
        <v>0.89184539212673897</v>
      </c>
      <c r="K729">
        <v>0.66888404409505398</v>
      </c>
      <c r="L729">
        <v>0.53510723527604298</v>
      </c>
      <c r="M729">
        <v>0.44592269606336898</v>
      </c>
      <c r="N729">
        <v>0.382219453768602</v>
      </c>
      <c r="O729">
        <v>0.33444202204752699</v>
      </c>
      <c r="P729">
        <v>0.29728179737557903</v>
      </c>
      <c r="Q729">
        <v>0.26755361763802099</v>
      </c>
      <c r="R729">
        <v>0.13377680881901</v>
      </c>
      <c r="S729">
        <v>8.9184539212673899E-2</v>
      </c>
      <c r="T729">
        <v>6.68884044095054E-2</v>
      </c>
      <c r="U729">
        <v>5.3510723527604297E-2</v>
      </c>
      <c r="V729">
        <v>4.4592269606336901E-2</v>
      </c>
      <c r="W729">
        <v>3.8221945376860203E-2</v>
      </c>
      <c r="X729">
        <v>3.34442022047527E-2</v>
      </c>
      <c r="Y729">
        <v>2.9728179737557901E-2</v>
      </c>
      <c r="Z729">
        <v>2.67553617638021E-2</v>
      </c>
      <c r="AA729">
        <v>1.3377680881901E-2</v>
      </c>
      <c r="AB729">
        <v>8.9184539212673903E-3</v>
      </c>
      <c r="AC729">
        <v>6.6888404409505397E-3</v>
      </c>
      <c r="AD729">
        <v>5.3510723527604304E-3</v>
      </c>
      <c r="AE729">
        <v>4.4592269606336899E-3</v>
      </c>
      <c r="AF729">
        <v>3.82219453768602E-3</v>
      </c>
      <c r="AG729">
        <v>3.3444202204752698E-3</v>
      </c>
      <c r="AH729">
        <v>2.97281797375579E-3</v>
      </c>
      <c r="AI729">
        <v>2.67553617638021E-3</v>
      </c>
    </row>
    <row r="730" spans="1:35">
      <c r="A730">
        <v>7.0000000000000007E-2</v>
      </c>
      <c r="B730">
        <v>40</v>
      </c>
      <c r="C730">
        <v>4.0613346986957701</v>
      </c>
      <c r="D730">
        <v>3.3844455822464701</v>
      </c>
      <c r="E730">
        <v>2.9009533562112599</v>
      </c>
      <c r="F730">
        <v>2.5383341866848501</v>
      </c>
      <c r="G730">
        <v>2.2562970548309802</v>
      </c>
      <c r="H730">
        <v>2.0306673493478802</v>
      </c>
      <c r="I730">
        <v>1.0153336746739401</v>
      </c>
      <c r="J730">
        <v>0.67688911644929495</v>
      </c>
      <c r="K730">
        <v>0.50766683733697104</v>
      </c>
      <c r="L730">
        <v>0.40613346986957599</v>
      </c>
      <c r="M730">
        <v>0.33844455822464697</v>
      </c>
      <c r="N730">
        <v>0.29009533562112599</v>
      </c>
      <c r="O730">
        <v>0.25383341866848502</v>
      </c>
      <c r="P730">
        <v>0.22562970548309799</v>
      </c>
      <c r="Q730">
        <v>0.203066734934788</v>
      </c>
      <c r="R730">
        <v>0.101533367467394</v>
      </c>
      <c r="S730">
        <v>6.7688911644929406E-2</v>
      </c>
      <c r="T730">
        <v>5.0766683733696999E-2</v>
      </c>
      <c r="U730">
        <v>4.0613346986957601E-2</v>
      </c>
      <c r="V730">
        <v>3.3844455822464703E-2</v>
      </c>
      <c r="W730">
        <v>2.90095335621126E-2</v>
      </c>
      <c r="X730">
        <v>2.5383341866848499E-2</v>
      </c>
      <c r="Y730">
        <v>2.2562970548309799E-2</v>
      </c>
      <c r="Z730">
        <v>2.03066734934788E-2</v>
      </c>
      <c r="AA730">
        <v>1.01533367467394E-2</v>
      </c>
      <c r="AB730">
        <v>6.7688911644929401E-3</v>
      </c>
      <c r="AC730">
        <v>5.0766683733697096E-3</v>
      </c>
      <c r="AD730">
        <v>4.0613346986957599E-3</v>
      </c>
      <c r="AE730">
        <v>3.38444558224647E-3</v>
      </c>
      <c r="AF730">
        <v>2.9009533562112601E-3</v>
      </c>
      <c r="AG730">
        <v>2.53833418668485E-3</v>
      </c>
      <c r="AH730">
        <v>2.25629705483098E-3</v>
      </c>
      <c r="AI730">
        <v>2.0306673493478799E-3</v>
      </c>
    </row>
    <row r="731" spans="1:35">
      <c r="A731">
        <v>7.0000000000000007E-2</v>
      </c>
      <c r="B731">
        <v>45</v>
      </c>
      <c r="C731">
        <v>3.18047212649912</v>
      </c>
      <c r="D731">
        <v>2.65039343874927</v>
      </c>
      <c r="E731">
        <v>2.27176580464223</v>
      </c>
      <c r="F731">
        <v>1.9877950790619501</v>
      </c>
      <c r="G731">
        <v>1.7669289591661701</v>
      </c>
      <c r="H731">
        <v>1.59023606324956</v>
      </c>
      <c r="I731">
        <v>0.79511803162478101</v>
      </c>
      <c r="J731">
        <v>0.53007868774985301</v>
      </c>
      <c r="K731">
        <v>0.39755901581239</v>
      </c>
      <c r="L731">
        <v>0.31804721264991198</v>
      </c>
      <c r="M731">
        <v>0.265039343874926</v>
      </c>
      <c r="N731">
        <v>0.22717658046422301</v>
      </c>
      <c r="O731">
        <v>0.198779507906195</v>
      </c>
      <c r="P731">
        <v>0.17669289591661799</v>
      </c>
      <c r="Q731">
        <v>0.15902360632495599</v>
      </c>
      <c r="R731">
        <v>7.9511803162478106E-2</v>
      </c>
      <c r="S731">
        <v>5.3007868774985402E-2</v>
      </c>
      <c r="T731">
        <v>3.9755901581238998E-2</v>
      </c>
      <c r="U731">
        <v>3.1804721264991197E-2</v>
      </c>
      <c r="V731">
        <v>2.6503934387492701E-2</v>
      </c>
      <c r="W731">
        <v>2.2717658046422302E-2</v>
      </c>
      <c r="X731">
        <v>1.9877950790619499E-2</v>
      </c>
      <c r="Y731">
        <v>1.7669289591661801E-2</v>
      </c>
      <c r="Z731">
        <v>1.5902360632495598E-2</v>
      </c>
      <c r="AA731">
        <v>7.9511803162478096E-3</v>
      </c>
      <c r="AB731">
        <v>5.30078687749854E-3</v>
      </c>
      <c r="AC731">
        <v>3.9755901581238996E-3</v>
      </c>
      <c r="AD731">
        <v>3.1804721264991199E-3</v>
      </c>
      <c r="AE731">
        <v>2.65039343874927E-3</v>
      </c>
      <c r="AF731">
        <v>2.2717658046422298E-3</v>
      </c>
      <c r="AG731">
        <v>1.9877950790619498E-3</v>
      </c>
      <c r="AH731">
        <v>1.7669289591661799E-3</v>
      </c>
      <c r="AI731">
        <v>1.59023606324956E-3</v>
      </c>
    </row>
    <row r="732" spans="1:35">
      <c r="A732">
        <v>7.0000000000000007E-2</v>
      </c>
      <c r="B732">
        <v>50</v>
      </c>
      <c r="C732">
        <v>2.5424247810744598</v>
      </c>
      <c r="D732">
        <v>2.11868731756205</v>
      </c>
      <c r="E732">
        <v>1.81601770076747</v>
      </c>
      <c r="F732">
        <v>1.5890154881715299</v>
      </c>
      <c r="G732">
        <v>1.41245821170803</v>
      </c>
      <c r="H732">
        <v>1.2712123905372299</v>
      </c>
      <c r="I732">
        <v>0.63560619526861495</v>
      </c>
      <c r="J732">
        <v>0.42373746351240998</v>
      </c>
      <c r="K732">
        <v>0.31780309763430697</v>
      </c>
      <c r="L732">
        <v>0.25424247810744599</v>
      </c>
      <c r="M732">
        <v>0.21186873175620499</v>
      </c>
      <c r="N732">
        <v>0.18160177007674699</v>
      </c>
      <c r="O732">
        <v>0.15890154881715299</v>
      </c>
      <c r="P732">
        <v>0.141245821170803</v>
      </c>
      <c r="Q732">
        <v>0.127121239053723</v>
      </c>
      <c r="R732">
        <v>6.3560619526861498E-2</v>
      </c>
      <c r="S732">
        <v>4.2373746351240998E-2</v>
      </c>
      <c r="T732">
        <v>3.17803097634307E-2</v>
      </c>
      <c r="U732">
        <v>2.54242478107446E-2</v>
      </c>
      <c r="V732">
        <v>2.1186873175620499E-2</v>
      </c>
      <c r="W732">
        <v>1.8160177007674701E-2</v>
      </c>
      <c r="X732">
        <v>1.5890154881715302E-2</v>
      </c>
      <c r="Y732">
        <v>1.41245821170803E-2</v>
      </c>
      <c r="Z732">
        <v>1.27121239053723E-2</v>
      </c>
      <c r="AA732">
        <v>6.3560619526861597E-3</v>
      </c>
      <c r="AB732">
        <v>4.2373746351241004E-3</v>
      </c>
      <c r="AC732">
        <v>3.1780309763430798E-3</v>
      </c>
      <c r="AD732">
        <v>2.54242478107446E-3</v>
      </c>
      <c r="AE732">
        <v>2.1186873175620502E-3</v>
      </c>
      <c r="AF732">
        <v>1.8160177007674699E-3</v>
      </c>
      <c r="AG732">
        <v>1.5890154881715299E-3</v>
      </c>
      <c r="AH732">
        <v>1.4124582117080299E-3</v>
      </c>
      <c r="AI732">
        <v>1.27121239053723E-3</v>
      </c>
    </row>
    <row r="733" spans="1:35">
      <c r="A733">
        <v>7.0000000000000007E-2</v>
      </c>
      <c r="B733">
        <v>55</v>
      </c>
      <c r="C733">
        <v>2.0968143862887398</v>
      </c>
      <c r="D733">
        <v>1.7473453219072901</v>
      </c>
      <c r="E733">
        <v>1.49772456163482</v>
      </c>
      <c r="F733">
        <v>1.31050899143046</v>
      </c>
      <c r="G733">
        <v>1.1648968812715199</v>
      </c>
      <c r="H733">
        <v>1.0484071931443699</v>
      </c>
      <c r="I733">
        <v>0.52420359657218696</v>
      </c>
      <c r="J733">
        <v>0.34946906438145797</v>
      </c>
      <c r="K733">
        <v>0.26210179828609298</v>
      </c>
      <c r="L733">
        <v>0.20968143862887401</v>
      </c>
      <c r="M733">
        <v>0.17473453219072899</v>
      </c>
      <c r="N733">
        <v>0.149772456163482</v>
      </c>
      <c r="O733">
        <v>0.13105089914304599</v>
      </c>
      <c r="P733">
        <v>0.11648968812715201</v>
      </c>
      <c r="Q733">
        <v>0.104840719314437</v>
      </c>
      <c r="R733">
        <v>5.2420359657218703E-2</v>
      </c>
      <c r="S733">
        <v>3.4946906438145797E-2</v>
      </c>
      <c r="T733">
        <v>2.6210179828609299E-2</v>
      </c>
      <c r="U733">
        <v>2.0968143862887499E-2</v>
      </c>
      <c r="V733">
        <v>1.7473453219072899E-2</v>
      </c>
      <c r="W733">
        <v>1.49772456163482E-2</v>
      </c>
      <c r="X733">
        <v>1.3105089914304599E-2</v>
      </c>
      <c r="Y733">
        <v>1.16489688127152E-2</v>
      </c>
      <c r="Z733">
        <v>1.0484071931443699E-2</v>
      </c>
      <c r="AA733">
        <v>5.2420359657218696E-3</v>
      </c>
      <c r="AB733">
        <v>3.4946906438145802E-3</v>
      </c>
      <c r="AC733">
        <v>2.62101798286093E-3</v>
      </c>
      <c r="AD733">
        <v>2.0968143862887399E-3</v>
      </c>
      <c r="AE733">
        <v>1.7473453219072901E-3</v>
      </c>
      <c r="AF733">
        <v>1.49772456163482E-3</v>
      </c>
      <c r="AG733">
        <v>1.31050899143046E-3</v>
      </c>
      <c r="AH733">
        <v>1.1648968812715201E-3</v>
      </c>
      <c r="AI733">
        <v>1.04840719314437E-3</v>
      </c>
    </row>
    <row r="734" spans="1:35">
      <c r="A734">
        <v>7.0000000000000007E-2</v>
      </c>
      <c r="B734">
        <v>60</v>
      </c>
      <c r="C734">
        <v>1.7383437688793</v>
      </c>
      <c r="D734">
        <v>1.4486198073994201</v>
      </c>
      <c r="E734">
        <v>1.2416741206280699</v>
      </c>
      <c r="F734">
        <v>1.08646485554956</v>
      </c>
      <c r="G734">
        <v>0.96574653826628298</v>
      </c>
      <c r="H734">
        <v>0.86917188443965399</v>
      </c>
      <c r="I734">
        <v>0.43458594221982699</v>
      </c>
      <c r="J734">
        <v>0.289723961479884</v>
      </c>
      <c r="K734">
        <v>0.217292971109913</v>
      </c>
      <c r="L734">
        <v>0.17383437688792999</v>
      </c>
      <c r="M734">
        <v>0.144861980739942</v>
      </c>
      <c r="N734">
        <v>0.124167412062807</v>
      </c>
      <c r="O734">
        <v>0.108646485554956</v>
      </c>
      <c r="P734">
        <v>9.6574653826628207E-2</v>
      </c>
      <c r="Q734">
        <v>8.6917188443965399E-2</v>
      </c>
      <c r="R734">
        <v>4.3458594221982699E-2</v>
      </c>
      <c r="S734">
        <v>2.89723961479884E-2</v>
      </c>
      <c r="T734">
        <v>2.1729297110991301E-2</v>
      </c>
      <c r="U734">
        <v>1.7383437688793101E-2</v>
      </c>
      <c r="V734">
        <v>1.44861980739942E-2</v>
      </c>
      <c r="W734">
        <v>1.2416741206280699E-2</v>
      </c>
      <c r="X734">
        <v>1.08646485554956E-2</v>
      </c>
      <c r="Y734">
        <v>9.6574653826628203E-3</v>
      </c>
      <c r="Z734">
        <v>8.6917188443965503E-3</v>
      </c>
      <c r="AA734">
        <v>4.3458594221982699E-3</v>
      </c>
      <c r="AB734">
        <v>2.8972396147988401E-3</v>
      </c>
      <c r="AC734">
        <v>2.1729297110991302E-3</v>
      </c>
      <c r="AD734">
        <v>1.7383437688792999E-3</v>
      </c>
      <c r="AE734">
        <v>1.4486198073994201E-3</v>
      </c>
      <c r="AF734">
        <v>1.2416741206280699E-3</v>
      </c>
      <c r="AG734">
        <v>1.0864648555495599E-3</v>
      </c>
      <c r="AH734">
        <v>9.6574653826628199E-4</v>
      </c>
      <c r="AI734">
        <v>8.6917188443965396E-4</v>
      </c>
    </row>
    <row r="735" spans="1:35">
      <c r="A735">
        <v>7.0000000000000007E-2</v>
      </c>
      <c r="B735">
        <v>65</v>
      </c>
      <c r="C735">
        <v>1.4744054734021901</v>
      </c>
      <c r="D735">
        <v>1.2286712278351599</v>
      </c>
      <c r="E735">
        <v>1.0531467667158501</v>
      </c>
      <c r="F735">
        <v>0.92150342087637305</v>
      </c>
      <c r="G735">
        <v>0.81911415189010905</v>
      </c>
      <c r="H735">
        <v>0.73720273670109904</v>
      </c>
      <c r="I735">
        <v>0.36860136835054902</v>
      </c>
      <c r="J735">
        <v>0.24573424556703199</v>
      </c>
      <c r="K735">
        <v>0.18430068417527401</v>
      </c>
      <c r="L735">
        <v>0.147440547340219</v>
      </c>
      <c r="M735">
        <v>0.122867122783516</v>
      </c>
      <c r="N735">
        <v>0.10531467667158501</v>
      </c>
      <c r="O735">
        <v>9.2150342087637394E-2</v>
      </c>
      <c r="P735">
        <v>8.1911415189010905E-2</v>
      </c>
      <c r="Q735">
        <v>7.3720273670109804E-2</v>
      </c>
      <c r="R735">
        <v>3.6860136835054902E-2</v>
      </c>
      <c r="S735">
        <v>2.4573424556703301E-2</v>
      </c>
      <c r="T735">
        <v>1.8430068417527399E-2</v>
      </c>
      <c r="U735">
        <v>1.47440547340219E-2</v>
      </c>
      <c r="V735">
        <v>1.22867122783516E-2</v>
      </c>
      <c r="W735">
        <v>1.05314676671585E-2</v>
      </c>
      <c r="X735">
        <v>9.2150342087637203E-3</v>
      </c>
      <c r="Y735">
        <v>8.1911415189010895E-3</v>
      </c>
      <c r="Z735">
        <v>7.3720273670109804E-3</v>
      </c>
      <c r="AA735">
        <v>3.6860136835054902E-3</v>
      </c>
      <c r="AB735">
        <v>2.45734245567033E-3</v>
      </c>
      <c r="AC735">
        <v>1.8430068417527401E-3</v>
      </c>
      <c r="AD735">
        <v>1.4744054734021901E-3</v>
      </c>
      <c r="AE735">
        <v>1.22867122783516E-3</v>
      </c>
      <c r="AF735">
        <v>1.0531467667158499E-3</v>
      </c>
      <c r="AG735">
        <v>9.2150342087637298E-4</v>
      </c>
      <c r="AH735">
        <v>8.1911415189010999E-4</v>
      </c>
      <c r="AI735">
        <v>7.3720273670109895E-4</v>
      </c>
    </row>
    <row r="736" spans="1:35">
      <c r="A736">
        <v>7.0000000000000007E-2</v>
      </c>
      <c r="B736">
        <v>70</v>
      </c>
      <c r="C736">
        <v>1.2747859466853</v>
      </c>
      <c r="D736">
        <v>1.0623216222377501</v>
      </c>
      <c r="E736">
        <v>0.91056139048950602</v>
      </c>
      <c r="F736">
        <v>0.79674121667831699</v>
      </c>
      <c r="G736">
        <v>0.708214414825171</v>
      </c>
      <c r="H736">
        <v>0.63739297334265399</v>
      </c>
      <c r="I736">
        <v>0.318696486671327</v>
      </c>
      <c r="J736">
        <v>0.21246432444755101</v>
      </c>
      <c r="K736">
        <v>0.159348243335663</v>
      </c>
      <c r="L736">
        <v>0.12747859466853001</v>
      </c>
      <c r="M736">
        <v>0.106232162223775</v>
      </c>
      <c r="N736">
        <v>9.1056139048950602E-2</v>
      </c>
      <c r="O736">
        <v>7.9674121667831804E-2</v>
      </c>
      <c r="P736">
        <v>7.0821441482517095E-2</v>
      </c>
      <c r="Q736">
        <v>6.3739297334265393E-2</v>
      </c>
      <c r="R736">
        <v>3.1869648667132697E-2</v>
      </c>
      <c r="S736">
        <v>2.12464324447551E-2</v>
      </c>
      <c r="T736">
        <v>1.59348243335663E-2</v>
      </c>
      <c r="U736">
        <v>1.2747859466852999E-2</v>
      </c>
      <c r="V736">
        <v>1.06232162223775E-2</v>
      </c>
      <c r="W736">
        <v>9.1056139048950602E-3</v>
      </c>
      <c r="X736">
        <v>7.9674121667831707E-3</v>
      </c>
      <c r="Y736">
        <v>7.0821441482517098E-3</v>
      </c>
      <c r="Z736">
        <v>6.3739297334265404E-3</v>
      </c>
      <c r="AA736">
        <v>3.1869648667132702E-3</v>
      </c>
      <c r="AB736">
        <v>2.12464324447551E-3</v>
      </c>
      <c r="AC736">
        <v>1.5934824333566299E-3</v>
      </c>
      <c r="AD736">
        <v>1.2747859466853001E-3</v>
      </c>
      <c r="AE736">
        <v>1.06232162223775E-3</v>
      </c>
      <c r="AF736">
        <v>9.1056139048950602E-4</v>
      </c>
      <c r="AG736">
        <v>7.9674121667831798E-4</v>
      </c>
      <c r="AH736">
        <v>7.0821441482517105E-4</v>
      </c>
      <c r="AI736">
        <v>6.3739297334265395E-4</v>
      </c>
    </row>
    <row r="737" spans="1:35">
      <c r="A737">
        <v>7.0000000000000007E-2</v>
      </c>
      <c r="B737">
        <v>75</v>
      </c>
      <c r="C737">
        <v>1.0952111382338101</v>
      </c>
      <c r="D737">
        <v>0.91267594852818101</v>
      </c>
      <c r="E737">
        <v>0.78229367016701201</v>
      </c>
      <c r="F737">
        <v>0.68450696139613598</v>
      </c>
      <c r="G737">
        <v>0.60845063235212005</v>
      </c>
      <c r="H737">
        <v>0.54760556911690805</v>
      </c>
      <c r="I737">
        <v>0.27380278455845403</v>
      </c>
      <c r="J737">
        <v>0.18253518970563601</v>
      </c>
      <c r="K737">
        <v>0.13690139227922701</v>
      </c>
      <c r="L737">
        <v>0.10952111382338101</v>
      </c>
      <c r="M737">
        <v>9.1267594852818101E-2</v>
      </c>
      <c r="N737">
        <v>7.8229367016701204E-2</v>
      </c>
      <c r="O737">
        <v>6.8450696139613507E-2</v>
      </c>
      <c r="P737">
        <v>6.0845063235212E-2</v>
      </c>
      <c r="Q737">
        <v>5.4760556911690801E-2</v>
      </c>
      <c r="R737">
        <v>2.7380278455845401E-2</v>
      </c>
      <c r="S737">
        <v>1.8253518970563602E-2</v>
      </c>
      <c r="T737">
        <v>1.36901392279227E-2</v>
      </c>
      <c r="U737">
        <v>1.0952111382338099E-2</v>
      </c>
      <c r="V737">
        <v>9.1267594852818094E-3</v>
      </c>
      <c r="W737">
        <v>7.8229367016701204E-3</v>
      </c>
      <c r="X737">
        <v>6.8450696139613501E-3</v>
      </c>
      <c r="Y737">
        <v>6.0845063235212098E-3</v>
      </c>
      <c r="Z737">
        <v>5.4760556911690799E-3</v>
      </c>
      <c r="AA737">
        <v>2.73802784558454E-3</v>
      </c>
      <c r="AB737">
        <v>1.82535189705636E-3</v>
      </c>
      <c r="AC737">
        <v>1.36901392279227E-3</v>
      </c>
      <c r="AD737">
        <v>1.09521113823381E-3</v>
      </c>
      <c r="AE737">
        <v>9.1267594852818097E-4</v>
      </c>
      <c r="AF737">
        <v>7.8229367016701204E-4</v>
      </c>
      <c r="AG737">
        <v>6.8450696139613597E-4</v>
      </c>
      <c r="AH737">
        <v>6.0845063235211996E-4</v>
      </c>
      <c r="AI737">
        <v>5.4760556911690795E-4</v>
      </c>
    </row>
    <row r="738" spans="1:35">
      <c r="A738">
        <v>7.0000000000000007E-2</v>
      </c>
      <c r="B738">
        <v>80</v>
      </c>
      <c r="C738">
        <v>0.95668599276324195</v>
      </c>
      <c r="D738">
        <v>0.79723832730270106</v>
      </c>
      <c r="E738">
        <v>0.68334713768802902</v>
      </c>
      <c r="F738">
        <v>0.59792874547702501</v>
      </c>
      <c r="G738">
        <v>0.53149221820180104</v>
      </c>
      <c r="H738">
        <v>0.47834299638162098</v>
      </c>
      <c r="I738">
        <v>0.23917149819080999</v>
      </c>
      <c r="J738">
        <v>0.15944766546054001</v>
      </c>
      <c r="K738">
        <v>0.11958574909540499</v>
      </c>
      <c r="L738">
        <v>9.5668599276324207E-2</v>
      </c>
      <c r="M738">
        <v>7.9723832730270103E-2</v>
      </c>
      <c r="N738">
        <v>6.8334713768802999E-2</v>
      </c>
      <c r="O738">
        <v>5.9792874547702601E-2</v>
      </c>
      <c r="P738">
        <v>5.3149221820180101E-2</v>
      </c>
      <c r="Q738">
        <v>4.7834299638162103E-2</v>
      </c>
      <c r="R738">
        <v>2.3917149819081E-2</v>
      </c>
      <c r="S738">
        <v>1.5944766546054E-2</v>
      </c>
      <c r="T738">
        <v>1.19585749095405E-2</v>
      </c>
      <c r="U738">
        <v>9.5668599276324193E-3</v>
      </c>
      <c r="V738">
        <v>7.9723832730270103E-3</v>
      </c>
      <c r="W738">
        <v>6.8334713768803002E-3</v>
      </c>
      <c r="X738">
        <v>5.9792874547702603E-3</v>
      </c>
      <c r="Y738">
        <v>5.3149221820180097E-3</v>
      </c>
      <c r="Z738">
        <v>4.7834299638162096E-3</v>
      </c>
      <c r="AA738">
        <v>2.3917149819081E-3</v>
      </c>
      <c r="AB738">
        <v>1.5944766546054001E-3</v>
      </c>
      <c r="AC738">
        <v>1.19585749095405E-3</v>
      </c>
      <c r="AD738">
        <v>9.5668599276324095E-4</v>
      </c>
      <c r="AE738">
        <v>7.9723832730270103E-4</v>
      </c>
      <c r="AF738">
        <v>6.83347137688029E-4</v>
      </c>
      <c r="AG738">
        <v>5.9792874547702599E-4</v>
      </c>
      <c r="AH738">
        <v>5.3149221820180097E-4</v>
      </c>
      <c r="AI738">
        <v>4.7834299638161999E-4</v>
      </c>
    </row>
    <row r="739" spans="1:35">
      <c r="A739">
        <v>7.0000000000000007E-2</v>
      </c>
      <c r="B739">
        <v>85</v>
      </c>
      <c r="C739">
        <v>0.86111281732687095</v>
      </c>
      <c r="D739">
        <v>0.71759401443905901</v>
      </c>
      <c r="E739">
        <v>0.61508058380490804</v>
      </c>
      <c r="F739">
        <v>0.53819551082929395</v>
      </c>
      <c r="G739">
        <v>0.47839600962603901</v>
      </c>
      <c r="H739">
        <v>0.43055640866343498</v>
      </c>
      <c r="I739">
        <v>0.21527820433171699</v>
      </c>
      <c r="J739">
        <v>0.14351880288781099</v>
      </c>
      <c r="K739">
        <v>0.10763910216585799</v>
      </c>
      <c r="L739">
        <v>8.6111281732687103E-2</v>
      </c>
      <c r="M739">
        <v>7.1759401443905899E-2</v>
      </c>
      <c r="N739">
        <v>6.1508058380490803E-2</v>
      </c>
      <c r="O739">
        <v>5.38195510829294E-2</v>
      </c>
      <c r="P739">
        <v>4.7839600962603902E-2</v>
      </c>
      <c r="Q739">
        <v>4.3055640866343503E-2</v>
      </c>
      <c r="R739">
        <v>2.1527820433171699E-2</v>
      </c>
      <c r="S739">
        <v>1.4351880288781101E-2</v>
      </c>
      <c r="T739">
        <v>1.0763910216585799E-2</v>
      </c>
      <c r="U739">
        <v>8.6111281732687093E-3</v>
      </c>
      <c r="V739">
        <v>7.1759401443905902E-3</v>
      </c>
      <c r="W739">
        <v>6.1508058380490803E-3</v>
      </c>
      <c r="X739">
        <v>5.3819551082929396E-3</v>
      </c>
      <c r="Y739">
        <v>4.7839600962603897E-3</v>
      </c>
      <c r="Z739">
        <v>4.3055640866343503E-3</v>
      </c>
      <c r="AA739">
        <v>2.1527820433171699E-3</v>
      </c>
      <c r="AB739">
        <v>1.43518802887811E-3</v>
      </c>
      <c r="AC739">
        <v>1.07639102165858E-3</v>
      </c>
      <c r="AD739">
        <v>8.6111281732687104E-4</v>
      </c>
      <c r="AE739">
        <v>7.17594014439059E-4</v>
      </c>
      <c r="AF739">
        <v>6.1508058380490801E-4</v>
      </c>
      <c r="AG739">
        <v>5.3819551082929401E-4</v>
      </c>
      <c r="AH739">
        <v>4.7839600962603903E-4</v>
      </c>
      <c r="AI739">
        <v>4.3055640866343498E-4</v>
      </c>
    </row>
    <row r="740" spans="1:35">
      <c r="A740">
        <v>7.0000000000000007E-2</v>
      </c>
      <c r="B740">
        <v>90</v>
      </c>
      <c r="C740">
        <v>0.77312311616417995</v>
      </c>
      <c r="D740">
        <v>0.64426926347015001</v>
      </c>
      <c r="E740">
        <v>0.55223079726012803</v>
      </c>
      <c r="F740">
        <v>0.48320194760261298</v>
      </c>
      <c r="G740">
        <v>0.42951284231343301</v>
      </c>
      <c r="H740">
        <v>0.38656155808208997</v>
      </c>
      <c r="I740">
        <v>0.19328077904104499</v>
      </c>
      <c r="J740">
        <v>0.12885385269402999</v>
      </c>
      <c r="K740">
        <v>9.6640389520522493E-2</v>
      </c>
      <c r="L740">
        <v>7.7312311616417995E-2</v>
      </c>
      <c r="M740">
        <v>6.4426926347014996E-2</v>
      </c>
      <c r="N740">
        <v>5.5223079726012897E-2</v>
      </c>
      <c r="O740">
        <v>4.8320194760261198E-2</v>
      </c>
      <c r="P740">
        <v>4.2951284231343298E-2</v>
      </c>
      <c r="Q740">
        <v>3.8656155808208997E-2</v>
      </c>
      <c r="R740">
        <v>1.9328077904104499E-2</v>
      </c>
      <c r="S740">
        <v>1.2885385269403001E-2</v>
      </c>
      <c r="T740">
        <v>9.6640389520522597E-3</v>
      </c>
      <c r="U740">
        <v>7.7312311616417996E-3</v>
      </c>
      <c r="V740">
        <v>6.4426926347015004E-3</v>
      </c>
      <c r="W740">
        <v>5.52230797260129E-3</v>
      </c>
      <c r="X740">
        <v>4.8320194760261299E-3</v>
      </c>
      <c r="Y740">
        <v>4.2951284231343301E-3</v>
      </c>
      <c r="Z740">
        <v>3.8656155808208998E-3</v>
      </c>
      <c r="AA740">
        <v>1.9328077904104499E-3</v>
      </c>
      <c r="AB740">
        <v>1.2885385269403001E-3</v>
      </c>
      <c r="AC740">
        <v>9.6640389520522495E-4</v>
      </c>
      <c r="AD740">
        <v>7.7312311616417996E-4</v>
      </c>
      <c r="AE740">
        <v>6.4426926347015004E-4</v>
      </c>
      <c r="AF740">
        <v>5.5223079726012903E-4</v>
      </c>
      <c r="AG740">
        <v>4.8320194760261199E-4</v>
      </c>
      <c r="AH740">
        <v>4.2951284231343298E-4</v>
      </c>
      <c r="AI740">
        <v>3.8656155808208998E-4</v>
      </c>
    </row>
    <row r="741" spans="1:35">
      <c r="A741">
        <v>7.0000000000000007E-2</v>
      </c>
      <c r="B741">
        <v>95</v>
      </c>
      <c r="C741">
        <v>0.67759863950227395</v>
      </c>
      <c r="D741">
        <v>0.56466553291856203</v>
      </c>
      <c r="E741">
        <v>0.48399902821591001</v>
      </c>
      <c r="F741">
        <v>0.42349914968892099</v>
      </c>
      <c r="G741">
        <v>0.37644368861237398</v>
      </c>
      <c r="H741">
        <v>0.33879931975113697</v>
      </c>
      <c r="I741">
        <v>0.16939965987556799</v>
      </c>
      <c r="J741">
        <v>0.112933106583712</v>
      </c>
      <c r="K741">
        <v>8.4699829937784299E-2</v>
      </c>
      <c r="L741">
        <v>6.77598639502274E-2</v>
      </c>
      <c r="M741">
        <v>5.6466553291856202E-2</v>
      </c>
      <c r="N741">
        <v>4.8399902821590998E-2</v>
      </c>
      <c r="O741">
        <v>4.2349914968892101E-2</v>
      </c>
      <c r="P741">
        <v>3.7644368861237398E-2</v>
      </c>
      <c r="Q741">
        <v>3.38799319751137E-2</v>
      </c>
      <c r="R741">
        <v>1.6939965987556801E-2</v>
      </c>
      <c r="S741">
        <v>1.12933106583712E-2</v>
      </c>
      <c r="T741">
        <v>8.4699829937784302E-3</v>
      </c>
      <c r="U741">
        <v>6.7759863950227397E-3</v>
      </c>
      <c r="V741">
        <v>5.6466553291856202E-3</v>
      </c>
      <c r="W741">
        <v>4.8399902821590996E-3</v>
      </c>
      <c r="X741">
        <v>4.2349914968892099E-3</v>
      </c>
      <c r="Y741">
        <v>3.7644368861237398E-3</v>
      </c>
      <c r="Z741">
        <v>3.3879931975113698E-3</v>
      </c>
      <c r="AA741">
        <v>1.6939965987556799E-3</v>
      </c>
      <c r="AB741">
        <v>1.12933106583712E-3</v>
      </c>
      <c r="AC741">
        <v>8.46998299377843E-4</v>
      </c>
      <c r="AD741">
        <v>6.7759863950227401E-4</v>
      </c>
      <c r="AE741">
        <v>5.6466553291856204E-4</v>
      </c>
      <c r="AF741">
        <v>4.8399902821591001E-4</v>
      </c>
      <c r="AG741">
        <v>4.2349914968892101E-4</v>
      </c>
      <c r="AH741">
        <v>3.7644368861237401E-4</v>
      </c>
      <c r="AI741">
        <v>3.3879931975113701E-4</v>
      </c>
    </row>
    <row r="742" spans="1:35">
      <c r="A742">
        <v>7.0000000000000007E-2</v>
      </c>
      <c r="B742">
        <v>100</v>
      </c>
      <c r="C742">
        <v>0.61680954980289504</v>
      </c>
      <c r="D742">
        <v>0.51400795816907896</v>
      </c>
      <c r="E742">
        <v>0.44057824985921101</v>
      </c>
      <c r="F742">
        <v>0.38550596862680903</v>
      </c>
      <c r="G742">
        <v>0.34267197211271999</v>
      </c>
      <c r="H742">
        <v>0.30840477490144702</v>
      </c>
      <c r="I742">
        <v>0.15420238745072301</v>
      </c>
      <c r="J742">
        <v>0.102801591633815</v>
      </c>
      <c r="K742">
        <v>7.7101193725361894E-2</v>
      </c>
      <c r="L742">
        <v>6.1680954980289603E-2</v>
      </c>
      <c r="M742">
        <v>5.1400795816907902E-2</v>
      </c>
      <c r="N742">
        <v>4.4057824985921097E-2</v>
      </c>
      <c r="O742">
        <v>3.8550596862680898E-2</v>
      </c>
      <c r="P742">
        <v>3.4267197211271902E-2</v>
      </c>
      <c r="Q742">
        <v>3.0840477490144801E-2</v>
      </c>
      <c r="R742">
        <v>1.5420238745072401E-2</v>
      </c>
      <c r="S742">
        <v>1.02801591633815E-2</v>
      </c>
      <c r="T742">
        <v>7.7101193725362003E-3</v>
      </c>
      <c r="U742">
        <v>6.1680954980289499E-3</v>
      </c>
      <c r="V742">
        <v>5.1400795816907898E-3</v>
      </c>
      <c r="W742">
        <v>4.4057824985921099E-3</v>
      </c>
      <c r="X742">
        <v>3.8550596862681002E-3</v>
      </c>
      <c r="Y742">
        <v>3.42671972112719E-3</v>
      </c>
      <c r="Z742">
        <v>3.0840477490144702E-3</v>
      </c>
      <c r="AA742">
        <v>1.5420238745072301E-3</v>
      </c>
      <c r="AB742">
        <v>1.0280159163381501E-3</v>
      </c>
      <c r="AC742">
        <v>7.7101193725361895E-4</v>
      </c>
      <c r="AD742">
        <v>6.1680954980289501E-4</v>
      </c>
      <c r="AE742">
        <v>5.1400795816907905E-4</v>
      </c>
      <c r="AF742">
        <v>4.4057824985921102E-4</v>
      </c>
      <c r="AG742">
        <v>3.8550596862680899E-4</v>
      </c>
      <c r="AH742">
        <v>3.42671972112719E-4</v>
      </c>
      <c r="AI742">
        <v>3.0840477490144702E-4</v>
      </c>
    </row>
    <row r="743" spans="1:35">
      <c r="A743">
        <v>7.4999999999999997E-2</v>
      </c>
      <c r="B743">
        <v>0.1</v>
      </c>
      <c r="C743">
        <v>3825.61361832069</v>
      </c>
      <c r="D743">
        <v>3188.0113486005698</v>
      </c>
      <c r="E743">
        <v>2732.58115594334</v>
      </c>
      <c r="F743">
        <v>2391.00851145043</v>
      </c>
      <c r="G743">
        <v>2125.34089906704</v>
      </c>
      <c r="H743">
        <v>1912.80680916034</v>
      </c>
      <c r="I743">
        <v>956.40340458017295</v>
      </c>
      <c r="J743">
        <v>637.60226972011401</v>
      </c>
      <c r="K743">
        <v>478.20170229008602</v>
      </c>
      <c r="L743">
        <v>382.56136183206797</v>
      </c>
      <c r="M743">
        <v>318.801134860057</v>
      </c>
      <c r="N743">
        <v>273.25811559433498</v>
      </c>
      <c r="O743">
        <v>239.10085114504301</v>
      </c>
      <c r="P743">
        <v>212.534089906704</v>
      </c>
      <c r="Q743">
        <v>191.28068091603399</v>
      </c>
      <c r="R743">
        <v>95.640340458017107</v>
      </c>
      <c r="S743">
        <v>63.760226972011502</v>
      </c>
      <c r="T743">
        <v>47.820170229008497</v>
      </c>
      <c r="U743">
        <v>38.256136183206898</v>
      </c>
      <c r="V743">
        <v>31.880113486005701</v>
      </c>
      <c r="W743">
        <v>27.325811559433401</v>
      </c>
      <c r="X743">
        <v>23.910085114504199</v>
      </c>
      <c r="Y743">
        <v>21.253408990670401</v>
      </c>
      <c r="Z743">
        <v>19.128068091603399</v>
      </c>
      <c r="AA743">
        <v>9.5640340458017192</v>
      </c>
      <c r="AB743">
        <v>6.3760226972011402</v>
      </c>
      <c r="AC743">
        <v>4.7820170229008596</v>
      </c>
      <c r="AD743">
        <v>3.8256136183206801</v>
      </c>
      <c r="AE743">
        <v>3.1880113486005701</v>
      </c>
      <c r="AF743">
        <v>2.7325811559433499</v>
      </c>
      <c r="AG743">
        <v>2.3910085114504298</v>
      </c>
      <c r="AH743">
        <v>2.1253408990670399</v>
      </c>
      <c r="AI743">
        <v>1.9128068091603401</v>
      </c>
    </row>
    <row r="744" spans="1:35">
      <c r="A744">
        <v>7.4999999999999997E-2</v>
      </c>
      <c r="B744">
        <v>0.2</v>
      </c>
      <c r="C744">
        <v>1613.57881704031</v>
      </c>
      <c r="D744">
        <v>1344.6490142002599</v>
      </c>
      <c r="E744">
        <v>1152.55629788593</v>
      </c>
      <c r="F744">
        <v>1008.48676065019</v>
      </c>
      <c r="G744">
        <v>896.43267613350702</v>
      </c>
      <c r="H744">
        <v>806.78940852015603</v>
      </c>
      <c r="I744">
        <v>403.39470426007802</v>
      </c>
      <c r="J744">
        <v>268.92980284005199</v>
      </c>
      <c r="K744">
        <v>201.69735213003901</v>
      </c>
      <c r="L744">
        <v>161.357881704031</v>
      </c>
      <c r="M744">
        <v>134.464901420026</v>
      </c>
      <c r="N744">
        <v>115.255629788593</v>
      </c>
      <c r="O744">
        <v>100.84867606501901</v>
      </c>
      <c r="P744">
        <v>89.643267613350702</v>
      </c>
      <c r="Q744">
        <v>80.6789408520157</v>
      </c>
      <c r="R744">
        <v>40.3394704260078</v>
      </c>
      <c r="S744">
        <v>26.892980284005201</v>
      </c>
      <c r="T744">
        <v>20.1697352130039</v>
      </c>
      <c r="U744">
        <v>16.135788170403099</v>
      </c>
      <c r="V744">
        <v>13.446490142002601</v>
      </c>
      <c r="W744">
        <v>11.5255629788593</v>
      </c>
      <c r="X744">
        <v>10.0848676065019</v>
      </c>
      <c r="Y744">
        <v>8.9643267613350694</v>
      </c>
      <c r="Z744">
        <v>8.0678940852015497</v>
      </c>
      <c r="AA744">
        <v>4.0339470426007704</v>
      </c>
      <c r="AB744">
        <v>2.6892980284005201</v>
      </c>
      <c r="AC744">
        <v>2.0169735213003799</v>
      </c>
      <c r="AD744">
        <v>1.61357881704031</v>
      </c>
      <c r="AE744">
        <v>1.3446490142002601</v>
      </c>
      <c r="AF744">
        <v>1.1525562978859301</v>
      </c>
      <c r="AG744">
        <v>1.0084867606501899</v>
      </c>
      <c r="AH744">
        <v>0.89643267613350797</v>
      </c>
      <c r="AI744">
        <v>0.80678940852015602</v>
      </c>
    </row>
    <row r="745" spans="1:35">
      <c r="A745">
        <v>7.4999999999999997E-2</v>
      </c>
      <c r="B745">
        <v>0.3</v>
      </c>
      <c r="C745">
        <v>718.73235972176997</v>
      </c>
      <c r="D745">
        <v>598.94363310147503</v>
      </c>
      <c r="E745">
        <v>513.38025694412102</v>
      </c>
      <c r="F745">
        <v>449.20772482610602</v>
      </c>
      <c r="G745">
        <v>399.29575540098398</v>
      </c>
      <c r="H745">
        <v>359.36617986088498</v>
      </c>
      <c r="I745">
        <v>179.68308993044201</v>
      </c>
      <c r="J745">
        <v>119.78872662029499</v>
      </c>
      <c r="K745">
        <v>89.841544965221203</v>
      </c>
      <c r="L745">
        <v>71.8732359721769</v>
      </c>
      <c r="M745">
        <v>59.894363310147497</v>
      </c>
      <c r="N745">
        <v>51.338025694412103</v>
      </c>
      <c r="O745">
        <v>44.920772482610602</v>
      </c>
      <c r="P745">
        <v>39.929575540098298</v>
      </c>
      <c r="Q745">
        <v>35.9366179860884</v>
      </c>
      <c r="R745">
        <v>17.9683089930442</v>
      </c>
      <c r="S745">
        <v>11.978872662029399</v>
      </c>
      <c r="T745">
        <v>8.9841544965221107</v>
      </c>
      <c r="U745">
        <v>7.1873235972177101</v>
      </c>
      <c r="V745">
        <v>5.9894363310147396</v>
      </c>
      <c r="W745">
        <v>5.1338025694412099</v>
      </c>
      <c r="X745">
        <v>4.49207724826105</v>
      </c>
      <c r="Y745">
        <v>3.9929575540098301</v>
      </c>
      <c r="Z745">
        <v>3.5936617986088502</v>
      </c>
      <c r="AA745">
        <v>1.79683089930442</v>
      </c>
      <c r="AB745">
        <v>1.1978872662029501</v>
      </c>
      <c r="AC745">
        <v>0.89841544965221398</v>
      </c>
      <c r="AD745">
        <v>0.71873235972176996</v>
      </c>
      <c r="AE745">
        <v>0.59894363310147503</v>
      </c>
      <c r="AF745">
        <v>0.51338025694412104</v>
      </c>
      <c r="AG745">
        <v>0.44920772482610699</v>
      </c>
      <c r="AH745">
        <v>0.399295755400983</v>
      </c>
      <c r="AI745">
        <v>0.35936617986088498</v>
      </c>
    </row>
    <row r="746" spans="1:35">
      <c r="A746">
        <v>7.4999999999999997E-2</v>
      </c>
      <c r="B746">
        <v>0.4</v>
      </c>
      <c r="C746">
        <v>490.079508940469</v>
      </c>
      <c r="D746">
        <v>408.39959078372101</v>
      </c>
      <c r="E746">
        <v>350.05679210033497</v>
      </c>
      <c r="F746">
        <v>306.29969308779198</v>
      </c>
      <c r="G746">
        <v>272.26639385581399</v>
      </c>
      <c r="H746">
        <v>245.03975447023399</v>
      </c>
      <c r="I746">
        <v>122.51987723511699</v>
      </c>
      <c r="J746">
        <v>81.679918156744705</v>
      </c>
      <c r="K746">
        <v>61.259938617558703</v>
      </c>
      <c r="L746">
        <v>49.007950894046701</v>
      </c>
      <c r="M746">
        <v>40.839959078372303</v>
      </c>
      <c r="N746">
        <v>35.005679210033399</v>
      </c>
      <c r="O746">
        <v>30.629969308779302</v>
      </c>
      <c r="P746">
        <v>27.2266393855815</v>
      </c>
      <c r="Q746">
        <v>24.503975447023301</v>
      </c>
      <c r="R746">
        <v>12.251987723511601</v>
      </c>
      <c r="S746">
        <v>8.1679918156744407</v>
      </c>
      <c r="T746">
        <v>6.1259938617558403</v>
      </c>
      <c r="U746">
        <v>4.9007950894046797</v>
      </c>
      <c r="V746">
        <v>4.0839959078372203</v>
      </c>
      <c r="W746">
        <v>3.50056792100332</v>
      </c>
      <c r="X746">
        <v>3.0629969308779201</v>
      </c>
      <c r="Y746">
        <v>2.7226639385581501</v>
      </c>
      <c r="Z746">
        <v>2.4503975447023398</v>
      </c>
      <c r="AA746">
        <v>1.2251987723511699</v>
      </c>
      <c r="AB746">
        <v>0.81679918156744602</v>
      </c>
      <c r="AC746">
        <v>0.61259938617558496</v>
      </c>
      <c r="AD746">
        <v>0.49007950894046698</v>
      </c>
      <c r="AE746">
        <v>0.40839959078372301</v>
      </c>
      <c r="AF746">
        <v>0.35005679210033402</v>
      </c>
      <c r="AG746">
        <v>0.30629969308779198</v>
      </c>
      <c r="AH746">
        <v>0.27226639385581503</v>
      </c>
      <c r="AI746">
        <v>0.24503975447023299</v>
      </c>
    </row>
    <row r="747" spans="1:35">
      <c r="A747">
        <v>7.4999999999999997E-2</v>
      </c>
      <c r="B747">
        <v>0.5</v>
      </c>
      <c r="C747">
        <v>370.68661390812298</v>
      </c>
      <c r="D747">
        <v>308.90551159010198</v>
      </c>
      <c r="E747">
        <v>264.77615279151598</v>
      </c>
      <c r="F747">
        <v>231.67913369257599</v>
      </c>
      <c r="G747">
        <v>205.937007726735</v>
      </c>
      <c r="H747">
        <v>185.34330695406101</v>
      </c>
      <c r="I747">
        <v>92.671653477030802</v>
      </c>
      <c r="J747">
        <v>61.781102318020402</v>
      </c>
      <c r="K747">
        <v>46.335826738515401</v>
      </c>
      <c r="L747">
        <v>37.068661390812302</v>
      </c>
      <c r="M747">
        <v>30.890551159010201</v>
      </c>
      <c r="N747">
        <v>26.4776152791515</v>
      </c>
      <c r="O747">
        <v>23.1679133692577</v>
      </c>
      <c r="P747">
        <v>20.5937007726735</v>
      </c>
      <c r="Q747">
        <v>18.534330695406101</v>
      </c>
      <c r="R747">
        <v>9.2671653477030809</v>
      </c>
      <c r="S747">
        <v>6.1781102318020604</v>
      </c>
      <c r="T747">
        <v>4.6335826738515404</v>
      </c>
      <c r="U747">
        <v>3.7068661390812201</v>
      </c>
      <c r="V747">
        <v>3.08905511590102</v>
      </c>
      <c r="W747">
        <v>2.6477615279151601</v>
      </c>
      <c r="X747">
        <v>2.31679133692576</v>
      </c>
      <c r="Y747">
        <v>2.0593700772673502</v>
      </c>
      <c r="Z747">
        <v>1.85343306954061</v>
      </c>
      <c r="AA747">
        <v>0.92671653477030602</v>
      </c>
      <c r="AB747">
        <v>0.61781102318020498</v>
      </c>
      <c r="AC747">
        <v>0.46335826738515301</v>
      </c>
      <c r="AD747">
        <v>0.37068661390812302</v>
      </c>
      <c r="AE747">
        <v>0.30890551159010199</v>
      </c>
      <c r="AF747">
        <v>0.26477615279151601</v>
      </c>
      <c r="AG747">
        <v>0.23167913369257601</v>
      </c>
      <c r="AH747">
        <v>0.20593700772673401</v>
      </c>
      <c r="AI747">
        <v>0.18534330695406101</v>
      </c>
    </row>
    <row r="748" spans="1:35">
      <c r="A748">
        <v>7.4999999999999997E-2</v>
      </c>
      <c r="B748">
        <v>0.6</v>
      </c>
      <c r="C748">
        <v>378.34498882882201</v>
      </c>
      <c r="D748">
        <v>315.28749069068402</v>
      </c>
      <c r="E748">
        <v>270.246420592015</v>
      </c>
      <c r="F748">
        <v>236.465618018013</v>
      </c>
      <c r="G748">
        <v>210.19166046045601</v>
      </c>
      <c r="H748">
        <v>189.17249441441101</v>
      </c>
      <c r="I748">
        <v>94.586247207205503</v>
      </c>
      <c r="J748">
        <v>63.0574981381368</v>
      </c>
      <c r="K748">
        <v>47.293123603602702</v>
      </c>
      <c r="L748">
        <v>37.834498882882102</v>
      </c>
      <c r="M748">
        <v>31.5287490690684</v>
      </c>
      <c r="N748">
        <v>27.024642059201501</v>
      </c>
      <c r="O748">
        <v>23.646561801801301</v>
      </c>
      <c r="P748">
        <v>21.019166046045601</v>
      </c>
      <c r="Q748">
        <v>18.917249441441001</v>
      </c>
      <c r="R748">
        <v>9.4586247207205396</v>
      </c>
      <c r="S748">
        <v>6.3057498138136898</v>
      </c>
      <c r="T748">
        <v>4.7293123603602698</v>
      </c>
      <c r="U748">
        <v>3.7834498882882199</v>
      </c>
      <c r="V748">
        <v>3.15287490690684</v>
      </c>
      <c r="W748">
        <v>2.7024642059201498</v>
      </c>
      <c r="X748">
        <v>2.36465618018013</v>
      </c>
      <c r="Y748">
        <v>2.1019166046045599</v>
      </c>
      <c r="Z748">
        <v>1.89172494414411</v>
      </c>
      <c r="AA748">
        <v>0.94586247207205498</v>
      </c>
      <c r="AB748">
        <v>0.63057498138136803</v>
      </c>
      <c r="AC748">
        <v>0.47293123603602699</v>
      </c>
      <c r="AD748">
        <v>0.37834498882882101</v>
      </c>
      <c r="AE748">
        <v>0.31528749069068401</v>
      </c>
      <c r="AF748">
        <v>0.27024642059201498</v>
      </c>
      <c r="AG748">
        <v>0.236465618018013</v>
      </c>
      <c r="AH748">
        <v>0.21019166046045601</v>
      </c>
      <c r="AI748">
        <v>0.18917249441441</v>
      </c>
    </row>
    <row r="749" spans="1:35">
      <c r="A749">
        <v>7.4999999999999997E-2</v>
      </c>
      <c r="B749">
        <v>0.7</v>
      </c>
      <c r="C749">
        <v>390.01915495465198</v>
      </c>
      <c r="D749">
        <v>325.01596246220998</v>
      </c>
      <c r="E749">
        <v>278.58511068189398</v>
      </c>
      <c r="F749">
        <v>243.76197184665699</v>
      </c>
      <c r="G749">
        <v>216.677308308139</v>
      </c>
      <c r="H749">
        <v>195.00957747732599</v>
      </c>
      <c r="I749">
        <v>97.504788738662995</v>
      </c>
      <c r="J749">
        <v>65.003192492441897</v>
      </c>
      <c r="K749">
        <v>48.752394369331498</v>
      </c>
      <c r="L749">
        <v>39.001915495465198</v>
      </c>
      <c r="M749">
        <v>32.501596246220899</v>
      </c>
      <c r="N749">
        <v>27.858511068189401</v>
      </c>
      <c r="O749">
        <v>24.376197184665699</v>
      </c>
      <c r="P749">
        <v>21.667730830813898</v>
      </c>
      <c r="Q749">
        <v>19.500957747732599</v>
      </c>
      <c r="R749">
        <v>9.7504788738662995</v>
      </c>
      <c r="S749">
        <v>6.5003192492441899</v>
      </c>
      <c r="T749">
        <v>4.8752394369331498</v>
      </c>
      <c r="U749">
        <v>3.90019154954651</v>
      </c>
      <c r="V749">
        <v>3.2501596246220901</v>
      </c>
      <c r="W749">
        <v>2.78585110681894</v>
      </c>
      <c r="X749">
        <v>2.43761971846657</v>
      </c>
      <c r="Y749">
        <v>2.1667730830813898</v>
      </c>
      <c r="Z749">
        <v>1.9500957747732499</v>
      </c>
      <c r="AA749">
        <v>0.97504788738662895</v>
      </c>
      <c r="AB749">
        <v>0.65003192492441897</v>
      </c>
      <c r="AC749">
        <v>0.48752394369331398</v>
      </c>
      <c r="AD749">
        <v>0.390019154954651</v>
      </c>
      <c r="AE749">
        <v>0.32501596246220898</v>
      </c>
      <c r="AF749">
        <v>0.27858511068189301</v>
      </c>
      <c r="AG749">
        <v>0.24376197184665699</v>
      </c>
      <c r="AH749">
        <v>0.21667730830814</v>
      </c>
      <c r="AI749">
        <v>0.195009577477325</v>
      </c>
    </row>
    <row r="750" spans="1:35">
      <c r="A750">
        <v>7.4999999999999997E-2</v>
      </c>
      <c r="B750">
        <v>0.8</v>
      </c>
      <c r="C750">
        <v>399.05684658936002</v>
      </c>
      <c r="D750">
        <v>332.5473721578</v>
      </c>
      <c r="E750">
        <v>285.040604706686</v>
      </c>
      <c r="F750">
        <v>249.41052911835001</v>
      </c>
      <c r="G750">
        <v>221.69824810520001</v>
      </c>
      <c r="H750">
        <v>199.52842329468001</v>
      </c>
      <c r="I750">
        <v>99.764211647340105</v>
      </c>
      <c r="J750">
        <v>66.509474431559994</v>
      </c>
      <c r="K750">
        <v>49.882105823670003</v>
      </c>
      <c r="L750">
        <v>39.905684658936003</v>
      </c>
      <c r="M750">
        <v>33.254737215779997</v>
      </c>
      <c r="N750">
        <v>28.504060470668598</v>
      </c>
      <c r="O750">
        <v>24.941052911835001</v>
      </c>
      <c r="P750">
        <v>22.169824810520002</v>
      </c>
      <c r="Q750">
        <v>19.952842329468002</v>
      </c>
      <c r="R750">
        <v>9.9764211647340009</v>
      </c>
      <c r="S750">
        <v>6.6509474431560003</v>
      </c>
      <c r="T750">
        <v>4.9882105823670004</v>
      </c>
      <c r="U750">
        <v>3.99056846589361</v>
      </c>
      <c r="V750">
        <v>3.3254737215780001</v>
      </c>
      <c r="W750">
        <v>2.8504060470668602</v>
      </c>
      <c r="X750">
        <v>2.4941052911835002</v>
      </c>
      <c r="Y750">
        <v>2.2169824810519998</v>
      </c>
      <c r="Z750">
        <v>1.9952842329467999</v>
      </c>
      <c r="AA750">
        <v>0.99764211647340195</v>
      </c>
      <c r="AB750">
        <v>0.66509474431560101</v>
      </c>
      <c r="AC750">
        <v>0.49882105823670098</v>
      </c>
      <c r="AD750">
        <v>0.39905684658936003</v>
      </c>
      <c r="AE750">
        <v>0.3325473721578</v>
      </c>
      <c r="AF750">
        <v>0.28504060470668602</v>
      </c>
      <c r="AG750">
        <v>0.24941052911834999</v>
      </c>
      <c r="AH750">
        <v>0.2216982481052</v>
      </c>
      <c r="AI750">
        <v>0.19952842329468001</v>
      </c>
    </row>
    <row r="751" spans="1:35">
      <c r="A751">
        <v>7.4999999999999997E-2</v>
      </c>
      <c r="B751">
        <v>0.9</v>
      </c>
      <c r="C751">
        <v>419.23456034663297</v>
      </c>
      <c r="D751">
        <v>349.36213362219502</v>
      </c>
      <c r="E751">
        <v>299.45325739045199</v>
      </c>
      <c r="F751">
        <v>262.02160021664599</v>
      </c>
      <c r="G751">
        <v>232.908089081463</v>
      </c>
      <c r="H751">
        <v>209.617280173316</v>
      </c>
      <c r="I751">
        <v>104.808640086658</v>
      </c>
      <c r="J751">
        <v>69.872426724438995</v>
      </c>
      <c r="K751">
        <v>52.4043200433292</v>
      </c>
      <c r="L751">
        <v>41.923456034663403</v>
      </c>
      <c r="M751">
        <v>34.936213362219497</v>
      </c>
      <c r="N751">
        <v>29.945325739045199</v>
      </c>
      <c r="O751">
        <v>26.2021600216646</v>
      </c>
      <c r="P751">
        <v>23.2908089081463</v>
      </c>
      <c r="Q751">
        <v>20.961728017331701</v>
      </c>
      <c r="R751">
        <v>10.480864008665799</v>
      </c>
      <c r="S751">
        <v>6.9872426724438998</v>
      </c>
      <c r="T751">
        <v>5.24043200433292</v>
      </c>
      <c r="U751">
        <v>4.1923456034663404</v>
      </c>
      <c r="V751">
        <v>3.4936213362219499</v>
      </c>
      <c r="W751">
        <v>2.9945325739045199</v>
      </c>
      <c r="X751">
        <v>2.62021600216646</v>
      </c>
      <c r="Y751">
        <v>2.3290808908146299</v>
      </c>
      <c r="Z751">
        <v>2.0961728017331702</v>
      </c>
      <c r="AA751">
        <v>1.04808640086658</v>
      </c>
      <c r="AB751">
        <v>0.69872426724438896</v>
      </c>
      <c r="AC751">
        <v>0.524043200433292</v>
      </c>
      <c r="AD751">
        <v>0.41923456034663398</v>
      </c>
      <c r="AE751">
        <v>0.34936213362219398</v>
      </c>
      <c r="AF751">
        <v>0.29945325739045198</v>
      </c>
      <c r="AG751">
        <v>0.262021600216646</v>
      </c>
      <c r="AH751">
        <v>0.23290808908146299</v>
      </c>
      <c r="AI751">
        <v>0.20961728017331699</v>
      </c>
    </row>
    <row r="752" spans="1:35">
      <c r="A752">
        <v>7.4999999999999997E-2</v>
      </c>
      <c r="B752">
        <v>1</v>
      </c>
      <c r="C752">
        <v>448.23117244975401</v>
      </c>
      <c r="D752">
        <v>373.52597704146098</v>
      </c>
      <c r="E752">
        <v>320.16512317839602</v>
      </c>
      <c r="F752">
        <v>280.14448278109597</v>
      </c>
      <c r="G752">
        <v>249.01731802764101</v>
      </c>
      <c r="H752">
        <v>224.11558622487701</v>
      </c>
      <c r="I752">
        <v>112.05779311243801</v>
      </c>
      <c r="J752">
        <v>74.705195408292298</v>
      </c>
      <c r="K752">
        <v>56.028896556219202</v>
      </c>
      <c r="L752">
        <v>44.8231172449754</v>
      </c>
      <c r="M752">
        <v>37.352597704146099</v>
      </c>
      <c r="N752">
        <v>32.016512317839599</v>
      </c>
      <c r="O752">
        <v>28.014448278109601</v>
      </c>
      <c r="P752">
        <v>24.9017318027641</v>
      </c>
      <c r="Q752">
        <v>22.4115586224877</v>
      </c>
      <c r="R752">
        <v>11.2057793112438</v>
      </c>
      <c r="S752">
        <v>7.4705195408292298</v>
      </c>
      <c r="T752">
        <v>5.6028896556219197</v>
      </c>
      <c r="U752">
        <v>4.4823117244975403</v>
      </c>
      <c r="V752">
        <v>3.73525977041461</v>
      </c>
      <c r="W752">
        <v>3.2016512317839498</v>
      </c>
      <c r="X752">
        <v>2.8014448278109598</v>
      </c>
      <c r="Y752">
        <v>2.4901731802764102</v>
      </c>
      <c r="Z752">
        <v>2.2411558622487702</v>
      </c>
      <c r="AA752">
        <v>1.12057793112438</v>
      </c>
      <c r="AB752">
        <v>0.74705195408292402</v>
      </c>
      <c r="AC752">
        <v>0.56028896556219299</v>
      </c>
      <c r="AD752">
        <v>0.44823117244975402</v>
      </c>
      <c r="AE752">
        <v>0.37352597704146201</v>
      </c>
      <c r="AF752">
        <v>0.32016512317839502</v>
      </c>
      <c r="AG752">
        <v>0.28014448278109599</v>
      </c>
      <c r="AH752">
        <v>0.24901731802764099</v>
      </c>
      <c r="AI752">
        <v>0.22411558622487701</v>
      </c>
    </row>
    <row r="753" spans="1:35">
      <c r="A753">
        <v>7.4999999999999997E-2</v>
      </c>
      <c r="B753">
        <v>1.25</v>
      </c>
      <c r="C753">
        <v>531.06082194358601</v>
      </c>
      <c r="D753">
        <v>442.55068495298798</v>
      </c>
      <c r="E753">
        <v>379.32915853113298</v>
      </c>
      <c r="F753">
        <v>331.913013714741</v>
      </c>
      <c r="G753">
        <v>295.03378996865899</v>
      </c>
      <c r="H753">
        <v>265.530410971793</v>
      </c>
      <c r="I753">
        <v>132.76520548589599</v>
      </c>
      <c r="J753">
        <v>88.510136990597701</v>
      </c>
      <c r="K753">
        <v>66.382602742948293</v>
      </c>
      <c r="L753">
        <v>53.106082194358599</v>
      </c>
      <c r="M753">
        <v>44.255068495298801</v>
      </c>
      <c r="N753">
        <v>37.9329158531133</v>
      </c>
      <c r="O753">
        <v>33.191301371474097</v>
      </c>
      <c r="P753">
        <v>29.503378996865901</v>
      </c>
      <c r="Q753">
        <v>26.5530410971793</v>
      </c>
      <c r="R753">
        <v>13.2765205485896</v>
      </c>
      <c r="S753">
        <v>8.8510136990597701</v>
      </c>
      <c r="T753">
        <v>6.6382602742948302</v>
      </c>
      <c r="U753">
        <v>5.3106082194358599</v>
      </c>
      <c r="V753">
        <v>4.4255068495298797</v>
      </c>
      <c r="W753">
        <v>3.79329158531133</v>
      </c>
      <c r="X753">
        <v>3.3191301371474098</v>
      </c>
      <c r="Y753">
        <v>2.9503378996865899</v>
      </c>
      <c r="Z753">
        <v>2.65530410971793</v>
      </c>
      <c r="AA753">
        <v>1.3276520548589601</v>
      </c>
      <c r="AB753">
        <v>0.88510136990597699</v>
      </c>
      <c r="AC753">
        <v>0.66382602742948305</v>
      </c>
      <c r="AD753">
        <v>0.53106082194358595</v>
      </c>
      <c r="AE753">
        <v>0.44255068495298799</v>
      </c>
      <c r="AF753">
        <v>0.37932915853113303</v>
      </c>
      <c r="AG753">
        <v>0.33191301371474102</v>
      </c>
      <c r="AH753">
        <v>0.29503378996865898</v>
      </c>
      <c r="AI753">
        <v>0.26553041097179297</v>
      </c>
    </row>
    <row r="754" spans="1:35">
      <c r="A754">
        <v>7.4999999999999997E-2</v>
      </c>
      <c r="B754">
        <v>1.5</v>
      </c>
      <c r="C754">
        <v>740.37701612738897</v>
      </c>
      <c r="D754">
        <v>616.98084677282395</v>
      </c>
      <c r="E754">
        <v>528.840725805278</v>
      </c>
      <c r="F754">
        <v>462.73563507961802</v>
      </c>
      <c r="G754">
        <v>411.32056451521601</v>
      </c>
      <c r="H754">
        <v>370.18850806369397</v>
      </c>
      <c r="I754">
        <v>185.09425403184699</v>
      </c>
      <c r="J754">
        <v>123.39616935456399</v>
      </c>
      <c r="K754">
        <v>92.547127015923607</v>
      </c>
      <c r="L754">
        <v>74.0377016127389</v>
      </c>
      <c r="M754">
        <v>61.698084677282402</v>
      </c>
      <c r="N754">
        <v>52.8840725805277</v>
      </c>
      <c r="O754">
        <v>46.273563507961804</v>
      </c>
      <c r="P754">
        <v>41.132056451521599</v>
      </c>
      <c r="Q754">
        <v>37.0188508063694</v>
      </c>
      <c r="R754">
        <v>18.5094254031847</v>
      </c>
      <c r="S754">
        <v>12.3396169354564</v>
      </c>
      <c r="T754">
        <v>9.2547127015923607</v>
      </c>
      <c r="U754">
        <v>7.40377016127389</v>
      </c>
      <c r="V754">
        <v>6.1698084677282399</v>
      </c>
      <c r="W754">
        <v>5.2884072580527697</v>
      </c>
      <c r="X754">
        <v>4.6273563507961804</v>
      </c>
      <c r="Y754">
        <v>4.1132056451521599</v>
      </c>
      <c r="Z754">
        <v>3.7018850806369401</v>
      </c>
      <c r="AA754">
        <v>1.8509425403184701</v>
      </c>
      <c r="AB754">
        <v>1.2339616935456399</v>
      </c>
      <c r="AC754">
        <v>0.92547127015923603</v>
      </c>
      <c r="AD754">
        <v>0.74037701612738904</v>
      </c>
      <c r="AE754">
        <v>0.61698084677282405</v>
      </c>
      <c r="AF754">
        <v>0.52884072580527797</v>
      </c>
      <c r="AG754">
        <v>0.46273563507961801</v>
      </c>
      <c r="AH754">
        <v>0.41132056451521598</v>
      </c>
      <c r="AI754">
        <v>0.37018850806369402</v>
      </c>
    </row>
    <row r="755" spans="1:35">
      <c r="A755">
        <v>7.4999999999999997E-2</v>
      </c>
      <c r="B755">
        <v>1.75</v>
      </c>
      <c r="C755">
        <v>1400.5834072779501</v>
      </c>
      <c r="D755">
        <v>1167.1528393982901</v>
      </c>
      <c r="E755">
        <v>1000.4167194842501</v>
      </c>
      <c r="F755">
        <v>875.36462954871797</v>
      </c>
      <c r="G755">
        <v>778.101892932194</v>
      </c>
      <c r="H755">
        <v>700.29170363897504</v>
      </c>
      <c r="I755">
        <v>350.14585181948701</v>
      </c>
      <c r="J755">
        <v>233.43056787965801</v>
      </c>
      <c r="K755">
        <v>175.07292590974299</v>
      </c>
      <c r="L755">
        <v>140.05834072779399</v>
      </c>
      <c r="M755">
        <v>116.71528393982901</v>
      </c>
      <c r="N755">
        <v>100.04167194842501</v>
      </c>
      <c r="O755">
        <v>87.536462954871794</v>
      </c>
      <c r="P755">
        <v>77.810189293219395</v>
      </c>
      <c r="Q755">
        <v>70.029170363897407</v>
      </c>
      <c r="R755">
        <v>35.014585181948704</v>
      </c>
      <c r="S755">
        <v>23.3430567879658</v>
      </c>
      <c r="T755">
        <v>17.507292590974298</v>
      </c>
      <c r="U755">
        <v>14.0058340727795</v>
      </c>
      <c r="V755">
        <v>11.6715283939829</v>
      </c>
      <c r="W755">
        <v>10.004167194842401</v>
      </c>
      <c r="X755">
        <v>8.7536462954871794</v>
      </c>
      <c r="Y755">
        <v>7.7810189293219398</v>
      </c>
      <c r="Z755">
        <v>7.0029170363897499</v>
      </c>
      <c r="AA755">
        <v>3.5014585181948701</v>
      </c>
      <c r="AB755">
        <v>2.3343056787965799</v>
      </c>
      <c r="AC755">
        <v>1.7507292590974299</v>
      </c>
      <c r="AD755">
        <v>1.4005834072779499</v>
      </c>
      <c r="AE755">
        <v>1.16715283939829</v>
      </c>
      <c r="AF755">
        <v>1.0004167194842499</v>
      </c>
      <c r="AG755">
        <v>0.87536462954871797</v>
      </c>
      <c r="AH755">
        <v>0.77810189293219401</v>
      </c>
      <c r="AI755">
        <v>0.70029170363897497</v>
      </c>
    </row>
    <row r="756" spans="1:35">
      <c r="A756">
        <v>7.4999999999999997E-2</v>
      </c>
      <c r="B756">
        <v>2</v>
      </c>
      <c r="C756">
        <v>1804.8909365587799</v>
      </c>
      <c r="D756">
        <v>1504.07578046565</v>
      </c>
      <c r="E756">
        <v>1289.2078118277</v>
      </c>
      <c r="F756">
        <v>1128.0568353492299</v>
      </c>
      <c r="G756">
        <v>1002.7171869771</v>
      </c>
      <c r="H756">
        <v>902.44546827939098</v>
      </c>
      <c r="I756">
        <v>451.22273413969498</v>
      </c>
      <c r="J756">
        <v>300.81515609312999</v>
      </c>
      <c r="K756">
        <v>225.61136706984701</v>
      </c>
      <c r="L756">
        <v>180.48909365587801</v>
      </c>
      <c r="M756">
        <v>150.40757804656499</v>
      </c>
      <c r="N756">
        <v>128.92078118277001</v>
      </c>
      <c r="O756">
        <v>112.80568353492301</v>
      </c>
      <c r="P756">
        <v>100.27171869771</v>
      </c>
      <c r="Q756">
        <v>90.244546827939104</v>
      </c>
      <c r="R756">
        <v>45.122273413969502</v>
      </c>
      <c r="S756">
        <v>30.081515609313001</v>
      </c>
      <c r="T756">
        <v>22.561136706984701</v>
      </c>
      <c r="U756">
        <v>18.0489093655878</v>
      </c>
      <c r="V756">
        <v>15.040757804656501</v>
      </c>
      <c r="W756">
        <v>12.892078118277</v>
      </c>
      <c r="X756">
        <v>11.280568353492299</v>
      </c>
      <c r="Y756">
        <v>10.027171869770999</v>
      </c>
      <c r="Z756">
        <v>9.0244546827939107</v>
      </c>
      <c r="AA756">
        <v>4.51222734139695</v>
      </c>
      <c r="AB756">
        <v>3.0081515609312999</v>
      </c>
      <c r="AC756">
        <v>2.2561136706984701</v>
      </c>
      <c r="AD756">
        <v>1.80489093655878</v>
      </c>
      <c r="AE756">
        <v>1.5040757804656499</v>
      </c>
      <c r="AF756">
        <v>1.2892078118276999</v>
      </c>
      <c r="AG756">
        <v>1.12805683534923</v>
      </c>
      <c r="AH756">
        <v>1.0027171869771001</v>
      </c>
      <c r="AI756">
        <v>0.90244546827939098</v>
      </c>
    </row>
    <row r="757" spans="1:35">
      <c r="A757">
        <v>7.4999999999999997E-2</v>
      </c>
      <c r="B757">
        <v>2.25</v>
      </c>
      <c r="C757">
        <v>1961.3258063498999</v>
      </c>
      <c r="D757">
        <v>1634.43817195825</v>
      </c>
      <c r="E757">
        <v>1400.94700453564</v>
      </c>
      <c r="F757">
        <v>1225.8286289686901</v>
      </c>
      <c r="G757">
        <v>1089.6254479721599</v>
      </c>
      <c r="H757">
        <v>980.662903174951</v>
      </c>
      <c r="I757">
        <v>490.33145158747601</v>
      </c>
      <c r="J757">
        <v>326.88763439165001</v>
      </c>
      <c r="K757">
        <v>245.16572579373801</v>
      </c>
      <c r="L757">
        <v>196.13258063499001</v>
      </c>
      <c r="M757">
        <v>163.44381719582501</v>
      </c>
      <c r="N757">
        <v>140.094700453564</v>
      </c>
      <c r="O757">
        <v>122.582862896869</v>
      </c>
      <c r="P757">
        <v>108.962544797216</v>
      </c>
      <c r="Q757">
        <v>98.066290317495202</v>
      </c>
      <c r="R757">
        <v>49.033145158747601</v>
      </c>
      <c r="S757">
        <v>32.688763439165001</v>
      </c>
      <c r="T757">
        <v>24.516572579373801</v>
      </c>
      <c r="U757">
        <v>19.613258063499</v>
      </c>
      <c r="V757">
        <v>16.344381719582501</v>
      </c>
      <c r="W757">
        <v>14.0094700453564</v>
      </c>
      <c r="X757">
        <v>12.2582862896869</v>
      </c>
      <c r="Y757">
        <v>10.8962544797216</v>
      </c>
      <c r="Z757">
        <v>9.8066290317495195</v>
      </c>
      <c r="AA757">
        <v>4.9033145158747597</v>
      </c>
      <c r="AB757">
        <v>3.2688763439164998</v>
      </c>
      <c r="AC757">
        <v>2.4516572579373799</v>
      </c>
      <c r="AD757">
        <v>1.9613258063498999</v>
      </c>
      <c r="AE757">
        <v>1.6344381719582499</v>
      </c>
      <c r="AF757">
        <v>1.40094700453564</v>
      </c>
      <c r="AG757">
        <v>1.2258286289686899</v>
      </c>
      <c r="AH757">
        <v>1.0896254479721601</v>
      </c>
      <c r="AI757">
        <v>0.98066290317495197</v>
      </c>
    </row>
    <row r="758" spans="1:35">
      <c r="A758">
        <v>7.4999999999999997E-2</v>
      </c>
      <c r="B758">
        <v>2.5</v>
      </c>
      <c r="C758">
        <v>1320.2826352672701</v>
      </c>
      <c r="D758">
        <v>1100.23552938939</v>
      </c>
      <c r="E758">
        <v>943.05902519090796</v>
      </c>
      <c r="F758">
        <v>825.17664704204503</v>
      </c>
      <c r="G758">
        <v>733.49035292626195</v>
      </c>
      <c r="H758">
        <v>660.14131763363605</v>
      </c>
      <c r="I758">
        <v>330.07065881681802</v>
      </c>
      <c r="J758">
        <v>220.04710587787801</v>
      </c>
      <c r="K758">
        <v>165.03532940840901</v>
      </c>
      <c r="L758">
        <v>132.02826352672699</v>
      </c>
      <c r="M758">
        <v>110.02355293893901</v>
      </c>
      <c r="N758">
        <v>94.305902519090793</v>
      </c>
      <c r="O758">
        <v>82.517664704204506</v>
      </c>
      <c r="P758">
        <v>73.349035292626198</v>
      </c>
      <c r="Q758">
        <v>66.014131763363594</v>
      </c>
      <c r="R758">
        <v>33.007065881681797</v>
      </c>
      <c r="S758">
        <v>22.004710587787802</v>
      </c>
      <c r="T758">
        <v>16.503532940840898</v>
      </c>
      <c r="U758">
        <v>13.2028263526727</v>
      </c>
      <c r="V758">
        <v>11.002355293893901</v>
      </c>
      <c r="W758">
        <v>9.4305902519090807</v>
      </c>
      <c r="X758">
        <v>8.2517664704204492</v>
      </c>
      <c r="Y758">
        <v>7.3349035292626201</v>
      </c>
      <c r="Z758">
        <v>6.6014131763363597</v>
      </c>
      <c r="AA758">
        <v>3.3007065881681799</v>
      </c>
      <c r="AB758">
        <v>2.2004710587787799</v>
      </c>
      <c r="AC758">
        <v>1.6503532940840899</v>
      </c>
      <c r="AD758">
        <v>1.3202826352672701</v>
      </c>
      <c r="AE758">
        <v>1.10023552938939</v>
      </c>
      <c r="AF758">
        <v>0.94305902519090801</v>
      </c>
      <c r="AG758">
        <v>0.82517664704204496</v>
      </c>
      <c r="AH758">
        <v>0.73349035292626197</v>
      </c>
      <c r="AI758">
        <v>0.66014131763363504</v>
      </c>
    </row>
    <row r="759" spans="1:35">
      <c r="A759">
        <v>7.4999999999999997E-2</v>
      </c>
      <c r="B759">
        <v>2.75</v>
      </c>
      <c r="C759">
        <v>715.00785986447795</v>
      </c>
      <c r="D759">
        <v>595.83988322039795</v>
      </c>
      <c r="E759">
        <v>510.71989990319901</v>
      </c>
      <c r="F759">
        <v>446.87991241529897</v>
      </c>
      <c r="G759">
        <v>397.22658881359899</v>
      </c>
      <c r="H759">
        <v>357.50392993223898</v>
      </c>
      <c r="I759">
        <v>178.751964966119</v>
      </c>
      <c r="J759">
        <v>119.167976644079</v>
      </c>
      <c r="K759">
        <v>89.375982483059801</v>
      </c>
      <c r="L759">
        <v>71.500785986447795</v>
      </c>
      <c r="M759">
        <v>59.583988322039801</v>
      </c>
      <c r="N759">
        <v>51.0719899903198</v>
      </c>
      <c r="O759">
        <v>44.6879912415299</v>
      </c>
      <c r="P759">
        <v>39.722658881359898</v>
      </c>
      <c r="Q759">
        <v>35.750392993223898</v>
      </c>
      <c r="R759">
        <v>17.875196496611899</v>
      </c>
      <c r="S759">
        <v>11.9167976644079</v>
      </c>
      <c r="T759">
        <v>8.9375982483059797</v>
      </c>
      <c r="U759">
        <v>7.1500785986447797</v>
      </c>
      <c r="V759">
        <v>5.9583988322039803</v>
      </c>
      <c r="W759">
        <v>5.1071989990319899</v>
      </c>
      <c r="X759">
        <v>4.4687991241529899</v>
      </c>
      <c r="Y759">
        <v>3.9722658881359898</v>
      </c>
      <c r="Z759">
        <v>3.5750392993223898</v>
      </c>
      <c r="AA759">
        <v>1.78751964966119</v>
      </c>
      <c r="AB759">
        <v>1.1916797664407901</v>
      </c>
      <c r="AC759">
        <v>0.89375982483059802</v>
      </c>
      <c r="AD759">
        <v>0.71500785986447801</v>
      </c>
      <c r="AE759">
        <v>0.59583988322039805</v>
      </c>
      <c r="AF759">
        <v>0.51071989990319899</v>
      </c>
      <c r="AG759">
        <v>0.44687991241529901</v>
      </c>
      <c r="AH759">
        <v>0.39722658881359901</v>
      </c>
      <c r="AI759">
        <v>0.35750392993223901</v>
      </c>
    </row>
    <row r="760" spans="1:35">
      <c r="A760">
        <v>7.4999999999999997E-2</v>
      </c>
      <c r="B760">
        <v>3</v>
      </c>
      <c r="C760">
        <v>480.72692522010999</v>
      </c>
      <c r="D760">
        <v>400.60577101675801</v>
      </c>
      <c r="E760">
        <v>343.37637515722099</v>
      </c>
      <c r="F760">
        <v>300.45432826256803</v>
      </c>
      <c r="G760">
        <v>267.07051401117201</v>
      </c>
      <c r="H760">
        <v>240.363462610055</v>
      </c>
      <c r="I760">
        <v>120.181731305027</v>
      </c>
      <c r="J760">
        <v>80.121154203351693</v>
      </c>
      <c r="K760">
        <v>60.090865652513699</v>
      </c>
      <c r="L760">
        <v>48.072692522011003</v>
      </c>
      <c r="M760">
        <v>40.060577101675797</v>
      </c>
      <c r="N760">
        <v>34.337637515722101</v>
      </c>
      <c r="O760">
        <v>30.0454328262568</v>
      </c>
      <c r="P760">
        <v>26.707051401117202</v>
      </c>
      <c r="Q760">
        <v>24.036346261005502</v>
      </c>
      <c r="R760">
        <v>12.018173130502699</v>
      </c>
      <c r="S760">
        <v>8.0121154203351601</v>
      </c>
      <c r="T760">
        <v>6.0090865652513701</v>
      </c>
      <c r="U760">
        <v>4.8072692522010998</v>
      </c>
      <c r="V760">
        <v>4.0060577101675801</v>
      </c>
      <c r="W760">
        <v>3.4337637515722101</v>
      </c>
      <c r="X760">
        <v>3.0045432826256802</v>
      </c>
      <c r="Y760">
        <v>2.6707051401117199</v>
      </c>
      <c r="Z760">
        <v>2.4036346261005499</v>
      </c>
      <c r="AA760">
        <v>1.2018173130502701</v>
      </c>
      <c r="AB760">
        <v>0.80121154203351697</v>
      </c>
      <c r="AC760">
        <v>0.60090865652513703</v>
      </c>
      <c r="AD760">
        <v>0.48072692522011001</v>
      </c>
      <c r="AE760">
        <v>0.40060577101675798</v>
      </c>
      <c r="AF760">
        <v>0.34337637515722103</v>
      </c>
      <c r="AG760">
        <v>0.30045432826256802</v>
      </c>
      <c r="AH760">
        <v>0.26707051401117199</v>
      </c>
      <c r="AI760">
        <v>0.24036346261005501</v>
      </c>
    </row>
    <row r="761" spans="1:35">
      <c r="A761">
        <v>7.4999999999999997E-2</v>
      </c>
      <c r="B761">
        <v>3.25</v>
      </c>
      <c r="C761">
        <v>377.51803932083999</v>
      </c>
      <c r="D761">
        <v>314.59836610069999</v>
      </c>
      <c r="E761">
        <v>269.65574237202799</v>
      </c>
      <c r="F761">
        <v>235.94877457552499</v>
      </c>
      <c r="G761">
        <v>209.732244067133</v>
      </c>
      <c r="H761">
        <v>188.75901966041999</v>
      </c>
      <c r="I761">
        <v>94.379509830209997</v>
      </c>
      <c r="J761">
        <v>62.919673220139998</v>
      </c>
      <c r="K761">
        <v>47.189754915104999</v>
      </c>
      <c r="L761">
        <v>37.751803932084002</v>
      </c>
      <c r="M761">
        <v>31.459836610069999</v>
      </c>
      <c r="N761">
        <v>26.965574237202802</v>
      </c>
      <c r="O761">
        <v>23.594877457552499</v>
      </c>
      <c r="P761">
        <v>20.9732244067133</v>
      </c>
      <c r="Q761">
        <v>18.875901966042001</v>
      </c>
      <c r="R761">
        <v>9.4379509830210004</v>
      </c>
      <c r="S761">
        <v>6.291967322014</v>
      </c>
      <c r="T761">
        <v>4.7189754915105002</v>
      </c>
      <c r="U761">
        <v>3.7751803932083998</v>
      </c>
      <c r="V761">
        <v>3.145983661007</v>
      </c>
      <c r="W761">
        <v>2.6965574237202801</v>
      </c>
      <c r="X761">
        <v>2.3594877457552501</v>
      </c>
      <c r="Y761">
        <v>2.0973224406713298</v>
      </c>
      <c r="Z761">
        <v>1.8875901966041999</v>
      </c>
      <c r="AA761">
        <v>0.94379509830209996</v>
      </c>
      <c r="AB761">
        <v>0.62919673220140004</v>
      </c>
      <c r="AC761">
        <v>0.47189754915104998</v>
      </c>
      <c r="AD761">
        <v>0.37751803932083999</v>
      </c>
      <c r="AE761">
        <v>0.31459836610070002</v>
      </c>
      <c r="AF761">
        <v>0.269655742372028</v>
      </c>
      <c r="AG761">
        <v>0.23594877457552499</v>
      </c>
      <c r="AH761">
        <v>0.20973224406713301</v>
      </c>
      <c r="AI761">
        <v>0.18875901966042</v>
      </c>
    </row>
    <row r="762" spans="1:35">
      <c r="A762">
        <v>7.4999999999999997E-2</v>
      </c>
      <c r="B762">
        <v>3.5</v>
      </c>
      <c r="C762">
        <v>368.64302720831199</v>
      </c>
      <c r="D762">
        <v>307.20252267359302</v>
      </c>
      <c r="E762">
        <v>263.31644800593699</v>
      </c>
      <c r="F762">
        <v>230.40189200519399</v>
      </c>
      <c r="G762">
        <v>204.80168178239501</v>
      </c>
      <c r="H762">
        <v>184.321513604156</v>
      </c>
      <c r="I762">
        <v>92.160756802077998</v>
      </c>
      <c r="J762">
        <v>61.440504534718599</v>
      </c>
      <c r="K762">
        <v>46.080378401038999</v>
      </c>
      <c r="L762">
        <v>36.864302720831198</v>
      </c>
      <c r="M762">
        <v>30.720252267359299</v>
      </c>
      <c r="N762">
        <v>26.3316448005937</v>
      </c>
      <c r="O762">
        <v>23.040189200519499</v>
      </c>
      <c r="P762">
        <v>20.480168178239499</v>
      </c>
      <c r="Q762">
        <v>18.432151360415599</v>
      </c>
      <c r="R762">
        <v>9.2160756802077994</v>
      </c>
      <c r="S762">
        <v>6.1440504534718601</v>
      </c>
      <c r="T762">
        <v>4.6080378401038997</v>
      </c>
      <c r="U762">
        <v>3.6864302720831099</v>
      </c>
      <c r="V762">
        <v>3.07202522673593</v>
      </c>
      <c r="W762">
        <v>2.6331644800593699</v>
      </c>
      <c r="X762">
        <v>2.3040189200519499</v>
      </c>
      <c r="Y762">
        <v>2.04801681782395</v>
      </c>
      <c r="Z762">
        <v>1.8432151360415601</v>
      </c>
      <c r="AA762">
        <v>0.92160756802077903</v>
      </c>
      <c r="AB762">
        <v>0.61440504534718599</v>
      </c>
      <c r="AC762">
        <v>0.46080378401038902</v>
      </c>
      <c r="AD762">
        <v>0.36864302720831199</v>
      </c>
      <c r="AE762">
        <v>0.30720252267359299</v>
      </c>
      <c r="AF762">
        <v>0.26331644800593701</v>
      </c>
      <c r="AG762">
        <v>0.23040189200519401</v>
      </c>
      <c r="AH762">
        <v>0.204801681782395</v>
      </c>
      <c r="AI762">
        <v>0.184321513604156</v>
      </c>
    </row>
    <row r="763" spans="1:35">
      <c r="A763">
        <v>7.4999999999999997E-2</v>
      </c>
      <c r="B763">
        <v>3.75</v>
      </c>
      <c r="C763">
        <v>369.73041381650199</v>
      </c>
      <c r="D763">
        <v>308.108678180418</v>
      </c>
      <c r="E763">
        <v>264.09315272607199</v>
      </c>
      <c r="F763">
        <v>231.08150863531301</v>
      </c>
      <c r="G763">
        <v>205.405785453612</v>
      </c>
      <c r="H763">
        <v>184.865206908251</v>
      </c>
      <c r="I763">
        <v>92.432603454125498</v>
      </c>
      <c r="J763">
        <v>61.621735636083599</v>
      </c>
      <c r="K763">
        <v>46.216301727062699</v>
      </c>
      <c r="L763">
        <v>36.973041381650198</v>
      </c>
      <c r="M763">
        <v>30.8108678180418</v>
      </c>
      <c r="N763">
        <v>26.409315272607198</v>
      </c>
      <c r="O763">
        <v>23.1081508635313</v>
      </c>
      <c r="P763">
        <v>20.5405785453612</v>
      </c>
      <c r="Q763">
        <v>18.486520690825099</v>
      </c>
      <c r="R763">
        <v>9.2432603454125495</v>
      </c>
      <c r="S763">
        <v>6.1621735636083601</v>
      </c>
      <c r="T763">
        <v>4.6216301727062703</v>
      </c>
      <c r="U763">
        <v>3.6973041381650198</v>
      </c>
      <c r="V763">
        <v>3.0810867818041801</v>
      </c>
      <c r="W763">
        <v>2.6409315272607201</v>
      </c>
      <c r="X763">
        <v>2.3108150863531298</v>
      </c>
      <c r="Y763">
        <v>2.0540578545361199</v>
      </c>
      <c r="Z763">
        <v>1.8486520690825099</v>
      </c>
      <c r="AA763">
        <v>0.92432603454125495</v>
      </c>
      <c r="AB763">
        <v>0.61621735636083697</v>
      </c>
      <c r="AC763">
        <v>0.46216301727062697</v>
      </c>
      <c r="AD763">
        <v>0.36973041381650201</v>
      </c>
      <c r="AE763">
        <v>0.30810867818041798</v>
      </c>
      <c r="AF763">
        <v>0.26409315272607298</v>
      </c>
      <c r="AG763">
        <v>0.23108150863531299</v>
      </c>
      <c r="AH763">
        <v>0.20540578545361199</v>
      </c>
      <c r="AI763">
        <v>0.18486520690825101</v>
      </c>
    </row>
    <row r="764" spans="1:35">
      <c r="A764">
        <v>7.4999999999999997E-2</v>
      </c>
      <c r="B764">
        <v>4</v>
      </c>
      <c r="C764">
        <v>365.068375285645</v>
      </c>
      <c r="D764">
        <v>304.22364607137098</v>
      </c>
      <c r="E764">
        <v>260.76312520403201</v>
      </c>
      <c r="F764">
        <v>228.16773455352799</v>
      </c>
      <c r="G764">
        <v>202.81576404757999</v>
      </c>
      <c r="H764">
        <v>182.53418764282199</v>
      </c>
      <c r="I764">
        <v>91.267093821411393</v>
      </c>
      <c r="J764">
        <v>60.844729214274302</v>
      </c>
      <c r="K764">
        <v>45.633546910705697</v>
      </c>
      <c r="L764">
        <v>36.506837528564503</v>
      </c>
      <c r="M764">
        <v>30.422364607137101</v>
      </c>
      <c r="N764">
        <v>26.076312520403199</v>
      </c>
      <c r="O764">
        <v>22.816773455352799</v>
      </c>
      <c r="P764">
        <v>20.281576404757999</v>
      </c>
      <c r="Q764">
        <v>18.253418764282198</v>
      </c>
      <c r="R764">
        <v>9.12670938214114</v>
      </c>
      <c r="S764">
        <v>6.0844729214274196</v>
      </c>
      <c r="T764">
        <v>4.56335469107057</v>
      </c>
      <c r="U764">
        <v>3.65068375285645</v>
      </c>
      <c r="V764">
        <v>3.0422364607137098</v>
      </c>
      <c r="W764">
        <v>2.6076312520403202</v>
      </c>
      <c r="X764">
        <v>2.2816773455352801</v>
      </c>
      <c r="Y764">
        <v>2.0281576404758002</v>
      </c>
      <c r="Z764">
        <v>1.8253418764282201</v>
      </c>
      <c r="AA764">
        <v>0.91267093821411405</v>
      </c>
      <c r="AB764">
        <v>0.60844729214274196</v>
      </c>
      <c r="AC764">
        <v>0.45633546910705702</v>
      </c>
      <c r="AD764">
        <v>0.36506837528564501</v>
      </c>
      <c r="AE764">
        <v>0.30422364607137098</v>
      </c>
      <c r="AF764">
        <v>0.260763125204032</v>
      </c>
      <c r="AG764">
        <v>0.22816773455352801</v>
      </c>
      <c r="AH764">
        <v>0.20281576404758</v>
      </c>
      <c r="AI764">
        <v>0.182534187642822</v>
      </c>
    </row>
    <row r="765" spans="1:35">
      <c r="A765">
        <v>7.4999999999999997E-2</v>
      </c>
      <c r="B765">
        <v>4.25</v>
      </c>
      <c r="C765">
        <v>399.96834873562801</v>
      </c>
      <c r="D765">
        <v>333.30695727968998</v>
      </c>
      <c r="E765">
        <v>285.691677668306</v>
      </c>
      <c r="F765">
        <v>249.980217959768</v>
      </c>
      <c r="G765">
        <v>222.20463818645999</v>
      </c>
      <c r="H765">
        <v>199.98417436781401</v>
      </c>
      <c r="I765">
        <v>99.992087183907103</v>
      </c>
      <c r="J765">
        <v>66.661391455938102</v>
      </c>
      <c r="K765">
        <v>49.996043591953502</v>
      </c>
      <c r="L765">
        <v>39.996834873562797</v>
      </c>
      <c r="M765">
        <v>33.330695727969001</v>
      </c>
      <c r="N765">
        <v>28.569167766830599</v>
      </c>
      <c r="O765">
        <v>24.998021795976701</v>
      </c>
      <c r="P765">
        <v>22.220463818646</v>
      </c>
      <c r="Q765">
        <v>19.998417436781398</v>
      </c>
      <c r="R765">
        <v>9.9992087183907099</v>
      </c>
      <c r="S765">
        <v>6.6661391455938102</v>
      </c>
      <c r="T765">
        <v>4.9996043591953496</v>
      </c>
      <c r="U765">
        <v>3.9996834873562799</v>
      </c>
      <c r="V765">
        <v>3.3330695727969002</v>
      </c>
      <c r="W765">
        <v>2.8569167766830601</v>
      </c>
      <c r="X765">
        <v>2.4998021795976699</v>
      </c>
      <c r="Y765">
        <v>2.2220463818646001</v>
      </c>
      <c r="Z765">
        <v>1.9998417436781399</v>
      </c>
      <c r="AA765">
        <v>0.99992087183907097</v>
      </c>
      <c r="AB765">
        <v>0.66661391455938102</v>
      </c>
      <c r="AC765">
        <v>0.49996043591953498</v>
      </c>
      <c r="AD765">
        <v>0.39996834873562798</v>
      </c>
      <c r="AE765">
        <v>0.33330695727969001</v>
      </c>
      <c r="AF765">
        <v>0.285691677668306</v>
      </c>
      <c r="AG765">
        <v>0.24998021795976699</v>
      </c>
      <c r="AH765">
        <v>0.22220463818646</v>
      </c>
      <c r="AI765">
        <v>0.19998417436781399</v>
      </c>
    </row>
    <row r="766" spans="1:35">
      <c r="A766">
        <v>7.4999999999999997E-2</v>
      </c>
      <c r="B766">
        <v>4.5</v>
      </c>
      <c r="C766">
        <v>444.15840693059101</v>
      </c>
      <c r="D766">
        <v>370.13200577549202</v>
      </c>
      <c r="E766">
        <v>317.25600495042198</v>
      </c>
      <c r="F766">
        <v>277.59900433161903</v>
      </c>
      <c r="G766">
        <v>246.75467051699499</v>
      </c>
      <c r="H766">
        <v>222.079203465295</v>
      </c>
      <c r="I766">
        <v>111.039601732647</v>
      </c>
      <c r="J766">
        <v>74.026401155098497</v>
      </c>
      <c r="K766">
        <v>55.519800866323898</v>
      </c>
      <c r="L766">
        <v>44.415840693059103</v>
      </c>
      <c r="M766">
        <v>37.013200577549199</v>
      </c>
      <c r="N766">
        <v>31.725600495042201</v>
      </c>
      <c r="O766">
        <v>27.759900433161899</v>
      </c>
      <c r="P766">
        <v>24.675467051699499</v>
      </c>
      <c r="Q766">
        <v>22.207920346529502</v>
      </c>
      <c r="R766">
        <v>11.103960173264699</v>
      </c>
      <c r="S766">
        <v>7.4026401155098496</v>
      </c>
      <c r="T766">
        <v>5.5519800866323896</v>
      </c>
      <c r="U766">
        <v>4.4415840693059101</v>
      </c>
      <c r="V766">
        <v>3.7013200577549199</v>
      </c>
      <c r="W766">
        <v>3.1725600495042201</v>
      </c>
      <c r="X766">
        <v>2.7759900433161899</v>
      </c>
      <c r="Y766">
        <v>2.46754670516995</v>
      </c>
      <c r="Z766">
        <v>2.2207920346529502</v>
      </c>
      <c r="AA766">
        <v>1.11039601732647</v>
      </c>
      <c r="AB766">
        <v>0.74026401155098498</v>
      </c>
      <c r="AC766">
        <v>0.55519800866323898</v>
      </c>
      <c r="AD766">
        <v>0.444158406930591</v>
      </c>
      <c r="AE766">
        <v>0.37013200577549199</v>
      </c>
      <c r="AF766">
        <v>0.317256004950422</v>
      </c>
      <c r="AG766">
        <v>0.27759900433161899</v>
      </c>
      <c r="AH766">
        <v>0.24675467051699501</v>
      </c>
      <c r="AI766">
        <v>0.222079203465295</v>
      </c>
    </row>
    <row r="767" spans="1:35">
      <c r="A767">
        <v>7.4999999999999997E-2</v>
      </c>
      <c r="B767">
        <v>4.75</v>
      </c>
      <c r="C767">
        <v>389.65036180436698</v>
      </c>
      <c r="D767">
        <v>324.70863483697298</v>
      </c>
      <c r="E767">
        <v>278.321687003119</v>
      </c>
      <c r="F767">
        <v>243.53147612772901</v>
      </c>
      <c r="G767">
        <v>216.472423224648</v>
      </c>
      <c r="H767">
        <v>194.82518090218301</v>
      </c>
      <c r="I767">
        <v>97.412590451091901</v>
      </c>
      <c r="J767">
        <v>64.941726967394601</v>
      </c>
      <c r="K767">
        <v>48.706295225545901</v>
      </c>
      <c r="L767">
        <v>38.965036180436698</v>
      </c>
      <c r="M767">
        <v>32.4708634836973</v>
      </c>
      <c r="N767">
        <v>27.8321687003119</v>
      </c>
      <c r="O767">
        <v>24.353147612772901</v>
      </c>
      <c r="P767">
        <v>21.647242322464798</v>
      </c>
      <c r="Q767">
        <v>19.482518090218299</v>
      </c>
      <c r="R767">
        <v>9.7412590451091905</v>
      </c>
      <c r="S767">
        <v>6.4941726967394597</v>
      </c>
      <c r="T767">
        <v>4.8706295225545899</v>
      </c>
      <c r="U767">
        <v>3.8965036180436701</v>
      </c>
      <c r="V767">
        <v>3.2470863483697299</v>
      </c>
      <c r="W767">
        <v>2.7832168700311901</v>
      </c>
      <c r="X767">
        <v>2.4353147612772901</v>
      </c>
      <c r="Y767">
        <v>2.1647242322464799</v>
      </c>
      <c r="Z767">
        <v>1.9482518090218299</v>
      </c>
      <c r="AA767">
        <v>0.97412590451091896</v>
      </c>
      <c r="AB767">
        <v>0.64941726967394597</v>
      </c>
      <c r="AC767">
        <v>0.48706295225545898</v>
      </c>
      <c r="AD767">
        <v>0.38965036180436702</v>
      </c>
      <c r="AE767">
        <v>0.32470863483697299</v>
      </c>
      <c r="AF767">
        <v>0.27832168700311899</v>
      </c>
      <c r="AG767">
        <v>0.24353147612772899</v>
      </c>
      <c r="AH767">
        <v>0.21647242322464799</v>
      </c>
      <c r="AI767">
        <v>0.19482518090218301</v>
      </c>
    </row>
    <row r="768" spans="1:35">
      <c r="A768">
        <v>7.4999999999999997E-2</v>
      </c>
      <c r="B768">
        <v>5</v>
      </c>
      <c r="C768">
        <v>278.17770128990497</v>
      </c>
      <c r="D768">
        <v>231.81475107492099</v>
      </c>
      <c r="E768">
        <v>198.69835806421801</v>
      </c>
      <c r="F768">
        <v>173.861063306191</v>
      </c>
      <c r="G768">
        <v>154.54316738328001</v>
      </c>
      <c r="H768">
        <v>139.088850644952</v>
      </c>
      <c r="I768">
        <v>69.5444253224764</v>
      </c>
      <c r="J768">
        <v>46.362950214984203</v>
      </c>
      <c r="K768">
        <v>34.7722126612382</v>
      </c>
      <c r="L768">
        <v>27.8177701289905</v>
      </c>
      <c r="M768">
        <v>23.181475107492101</v>
      </c>
      <c r="N768">
        <v>19.869835806421801</v>
      </c>
      <c r="O768">
        <v>17.3861063306191</v>
      </c>
      <c r="P768">
        <v>15.454316738328</v>
      </c>
      <c r="Q768">
        <v>13.9088850644952</v>
      </c>
      <c r="R768">
        <v>6.95444253224764</v>
      </c>
      <c r="S768">
        <v>4.6362950214984204</v>
      </c>
      <c r="T768">
        <v>3.47722126612382</v>
      </c>
      <c r="U768">
        <v>2.7817770128990502</v>
      </c>
      <c r="V768">
        <v>2.3181475107492102</v>
      </c>
      <c r="W768">
        <v>1.9869835806421801</v>
      </c>
      <c r="X768">
        <v>1.73861063306191</v>
      </c>
      <c r="Y768">
        <v>1.5454316738328</v>
      </c>
      <c r="Z768">
        <v>1.39088850644952</v>
      </c>
      <c r="AA768">
        <v>0.695444253224764</v>
      </c>
      <c r="AB768">
        <v>0.463629502149842</v>
      </c>
      <c r="AC768">
        <v>0.347722126612382</v>
      </c>
      <c r="AD768">
        <v>0.27817770128990499</v>
      </c>
      <c r="AE768">
        <v>0.231814751074921</v>
      </c>
      <c r="AF768">
        <v>0.19869835806421801</v>
      </c>
      <c r="AG768">
        <v>0.173861063306191</v>
      </c>
      <c r="AH768">
        <v>0.15454316738328</v>
      </c>
      <c r="AI768">
        <v>0.13908885064495199</v>
      </c>
    </row>
    <row r="769" spans="1:35">
      <c r="A769">
        <v>7.4999999999999997E-2</v>
      </c>
      <c r="B769">
        <v>5.5</v>
      </c>
      <c r="C769">
        <v>214.65907921538201</v>
      </c>
      <c r="D769">
        <v>178.88256601281799</v>
      </c>
      <c r="E769">
        <v>153.32791372527299</v>
      </c>
      <c r="F769">
        <v>134.16192450961299</v>
      </c>
      <c r="G769">
        <v>119.255044008545</v>
      </c>
      <c r="H769">
        <v>107.329539607691</v>
      </c>
      <c r="I769">
        <v>53.664769803845502</v>
      </c>
      <c r="J769">
        <v>35.776513202563699</v>
      </c>
      <c r="K769">
        <v>26.832384901922701</v>
      </c>
      <c r="L769">
        <v>21.4659079215382</v>
      </c>
      <c r="M769">
        <v>17.8882566012818</v>
      </c>
      <c r="N769">
        <v>15.3327913725273</v>
      </c>
      <c r="O769">
        <v>13.416192450961301</v>
      </c>
      <c r="P769">
        <v>11.9255044008545</v>
      </c>
      <c r="Q769">
        <v>10.7329539607691</v>
      </c>
      <c r="R769">
        <v>5.36647698038455</v>
      </c>
      <c r="S769">
        <v>3.5776513202563698</v>
      </c>
      <c r="T769">
        <v>2.6832384901922701</v>
      </c>
      <c r="U769">
        <v>2.1465907921538201</v>
      </c>
      <c r="V769">
        <v>1.78882566012818</v>
      </c>
      <c r="W769">
        <v>1.5332791372527299</v>
      </c>
      <c r="X769">
        <v>1.34161924509613</v>
      </c>
      <c r="Y769">
        <v>1.1925504400854501</v>
      </c>
      <c r="Z769">
        <v>1.07329539607691</v>
      </c>
      <c r="AA769">
        <v>0.53664769803845502</v>
      </c>
      <c r="AB769">
        <v>0.35776513202563698</v>
      </c>
      <c r="AC769">
        <v>0.26832384901922701</v>
      </c>
      <c r="AD769">
        <v>0.21465907921538199</v>
      </c>
      <c r="AE769">
        <v>0.17888256601281799</v>
      </c>
      <c r="AF769">
        <v>0.15332791372527299</v>
      </c>
      <c r="AG769">
        <v>0.13416192450961301</v>
      </c>
      <c r="AH769">
        <v>0.119255044008545</v>
      </c>
      <c r="AI769">
        <v>0.107329539607691</v>
      </c>
    </row>
    <row r="770" spans="1:35">
      <c r="A770">
        <v>7.4999999999999997E-2</v>
      </c>
      <c r="B770">
        <v>6</v>
      </c>
      <c r="C770">
        <v>180.11556842662301</v>
      </c>
      <c r="D770">
        <v>150.09630702218499</v>
      </c>
      <c r="E770">
        <v>128.65397744758701</v>
      </c>
      <c r="F770">
        <v>112.572230266639</v>
      </c>
      <c r="G770">
        <v>100.064204681457</v>
      </c>
      <c r="H770">
        <v>90.057784213311507</v>
      </c>
      <c r="I770">
        <v>45.028892106655697</v>
      </c>
      <c r="J770">
        <v>30.019261404437099</v>
      </c>
      <c r="K770">
        <v>22.514446053327799</v>
      </c>
      <c r="L770">
        <v>18.011556842662301</v>
      </c>
      <c r="M770">
        <v>15.0096307022185</v>
      </c>
      <c r="N770">
        <v>12.865397744758701</v>
      </c>
      <c r="O770">
        <v>11.257223026663899</v>
      </c>
      <c r="P770">
        <v>10.0064204681457</v>
      </c>
      <c r="Q770">
        <v>9.0057784213311507</v>
      </c>
      <c r="R770">
        <v>4.50288921066557</v>
      </c>
      <c r="S770">
        <v>3.0019261404437101</v>
      </c>
      <c r="T770">
        <v>2.2514446053327801</v>
      </c>
      <c r="U770">
        <v>1.80115568426623</v>
      </c>
      <c r="V770">
        <v>1.5009630702218499</v>
      </c>
      <c r="W770">
        <v>1.28653977447587</v>
      </c>
      <c r="X770">
        <v>1.1257223026663901</v>
      </c>
      <c r="Y770">
        <v>1.00064204681457</v>
      </c>
      <c r="Z770">
        <v>0.90057784213311498</v>
      </c>
      <c r="AA770">
        <v>0.45028892106655699</v>
      </c>
      <c r="AB770">
        <v>0.30019261404437098</v>
      </c>
      <c r="AC770">
        <v>0.225144460533278</v>
      </c>
      <c r="AD770">
        <v>0.18011556842662299</v>
      </c>
      <c r="AE770">
        <v>0.15009630702218499</v>
      </c>
      <c r="AF770">
        <v>0.128653977447587</v>
      </c>
      <c r="AG770">
        <v>0.112572230266639</v>
      </c>
      <c r="AH770">
        <v>0.10006420468145701</v>
      </c>
      <c r="AI770">
        <v>9.0057784213311495E-2</v>
      </c>
    </row>
    <row r="771" spans="1:35">
      <c r="A771">
        <v>7.4999999999999997E-2</v>
      </c>
      <c r="B771">
        <v>6.5</v>
      </c>
      <c r="C771">
        <v>189.218668692611</v>
      </c>
      <c r="D771">
        <v>157.68222391050901</v>
      </c>
      <c r="E771">
        <v>135.15619192329299</v>
      </c>
      <c r="F771">
        <v>118.26166793288201</v>
      </c>
      <c r="G771">
        <v>105.121482607006</v>
      </c>
      <c r="H771">
        <v>94.609334346305701</v>
      </c>
      <c r="I771">
        <v>47.304667173152801</v>
      </c>
      <c r="J771">
        <v>31.536444782101899</v>
      </c>
      <c r="K771">
        <v>23.6523335865764</v>
      </c>
      <c r="L771">
        <v>18.921866869261098</v>
      </c>
      <c r="M771">
        <v>15.7682223910509</v>
      </c>
      <c r="N771">
        <v>13.5156191923293</v>
      </c>
      <c r="O771">
        <v>11.8261667932882</v>
      </c>
      <c r="P771">
        <v>10.5121482607006</v>
      </c>
      <c r="Q771">
        <v>9.4609334346305705</v>
      </c>
      <c r="R771">
        <v>4.7304667173152799</v>
      </c>
      <c r="S771">
        <v>3.15364447821019</v>
      </c>
      <c r="T771">
        <v>2.36523335865764</v>
      </c>
      <c r="U771">
        <v>1.8921866869261099</v>
      </c>
      <c r="V771">
        <v>1.5768222391050899</v>
      </c>
      <c r="W771">
        <v>1.35156191923293</v>
      </c>
      <c r="X771">
        <v>1.18261667932882</v>
      </c>
      <c r="Y771">
        <v>1.05121482607006</v>
      </c>
      <c r="Z771">
        <v>0.94609334346305696</v>
      </c>
      <c r="AA771">
        <v>0.47304667173152798</v>
      </c>
      <c r="AB771">
        <v>0.31536444782101802</v>
      </c>
      <c r="AC771">
        <v>0.23652333586576399</v>
      </c>
      <c r="AD771">
        <v>0.189218668692611</v>
      </c>
      <c r="AE771">
        <v>0.15768222391050901</v>
      </c>
      <c r="AF771">
        <v>0.13515619192329301</v>
      </c>
      <c r="AG771">
        <v>0.11826166793288199</v>
      </c>
      <c r="AH771">
        <v>0.105121482607006</v>
      </c>
      <c r="AI771">
        <v>9.4609334346305696E-2</v>
      </c>
    </row>
    <row r="772" spans="1:35">
      <c r="A772">
        <v>7.4999999999999997E-2</v>
      </c>
      <c r="B772">
        <v>7</v>
      </c>
      <c r="C772">
        <v>177.297058624562</v>
      </c>
      <c r="D772">
        <v>147.74754885380099</v>
      </c>
      <c r="E772">
        <v>126.640756160401</v>
      </c>
      <c r="F772">
        <v>110.810661640351</v>
      </c>
      <c r="G772">
        <v>98.498365902534601</v>
      </c>
      <c r="H772">
        <v>88.648529312281099</v>
      </c>
      <c r="I772">
        <v>44.3242646561405</v>
      </c>
      <c r="J772">
        <v>29.549509770760299</v>
      </c>
      <c r="K772">
        <v>22.1621323280702</v>
      </c>
      <c r="L772">
        <v>17.7297058624562</v>
      </c>
      <c r="M772">
        <v>14.7747548853801</v>
      </c>
      <c r="N772">
        <v>12.664075616040099</v>
      </c>
      <c r="O772">
        <v>11.0810661640351</v>
      </c>
      <c r="P772">
        <v>9.8498365902534601</v>
      </c>
      <c r="Q772">
        <v>8.8648529312280999</v>
      </c>
      <c r="R772">
        <v>4.43242646561405</v>
      </c>
      <c r="S772">
        <v>2.95495097707603</v>
      </c>
      <c r="T772">
        <v>2.2162132328070201</v>
      </c>
      <c r="U772">
        <v>1.77297058624562</v>
      </c>
      <c r="V772">
        <v>1.4774754885380099</v>
      </c>
      <c r="W772">
        <v>1.26640756160401</v>
      </c>
      <c r="X772">
        <v>1.10810661640351</v>
      </c>
      <c r="Y772">
        <v>0.98498365902534502</v>
      </c>
      <c r="Z772">
        <v>0.88648529312281099</v>
      </c>
      <c r="AA772">
        <v>0.443242646561405</v>
      </c>
      <c r="AB772">
        <v>0.29549509770760302</v>
      </c>
      <c r="AC772">
        <v>0.221621323280702</v>
      </c>
      <c r="AD772">
        <v>0.17729705862456199</v>
      </c>
      <c r="AE772">
        <v>0.14774754885380101</v>
      </c>
      <c r="AF772">
        <v>0.12664075616040099</v>
      </c>
      <c r="AG772">
        <v>0.110810661640351</v>
      </c>
      <c r="AH772">
        <v>9.8498365902534496E-2</v>
      </c>
      <c r="AI772">
        <v>8.8648529312281094E-2</v>
      </c>
    </row>
    <row r="773" spans="1:35">
      <c r="A773">
        <v>7.4999999999999997E-2</v>
      </c>
      <c r="B773">
        <v>7.5</v>
      </c>
      <c r="C773">
        <v>131.48264781450399</v>
      </c>
      <c r="D773">
        <v>109.56887317875299</v>
      </c>
      <c r="E773">
        <v>93.916177010360101</v>
      </c>
      <c r="F773">
        <v>82.176654884065101</v>
      </c>
      <c r="G773">
        <v>73.0459154525023</v>
      </c>
      <c r="H773">
        <v>65.741323907252095</v>
      </c>
      <c r="I773">
        <v>32.870661953625998</v>
      </c>
      <c r="J773">
        <v>21.913774635750698</v>
      </c>
      <c r="K773">
        <v>16.435330976812999</v>
      </c>
      <c r="L773">
        <v>13.148264781450401</v>
      </c>
      <c r="M773">
        <v>10.956887317875299</v>
      </c>
      <c r="N773">
        <v>9.3916177010360098</v>
      </c>
      <c r="O773">
        <v>8.2176654884065101</v>
      </c>
      <c r="P773">
        <v>7.3045915452502301</v>
      </c>
      <c r="Q773">
        <v>6.5741323907252101</v>
      </c>
      <c r="R773">
        <v>3.2870661953626001</v>
      </c>
      <c r="S773">
        <v>2.19137746357507</v>
      </c>
      <c r="T773">
        <v>1.6435330976813001</v>
      </c>
      <c r="U773">
        <v>1.3148264781450401</v>
      </c>
      <c r="V773">
        <v>1.0956887317875299</v>
      </c>
      <c r="W773">
        <v>0.93916177010360102</v>
      </c>
      <c r="X773">
        <v>0.82176654884065103</v>
      </c>
      <c r="Y773">
        <v>0.73045915452502297</v>
      </c>
      <c r="Z773">
        <v>0.65741323907252103</v>
      </c>
      <c r="AA773">
        <v>0.32870661953626001</v>
      </c>
      <c r="AB773">
        <v>0.21913774635750699</v>
      </c>
      <c r="AC773">
        <v>0.16435330976813001</v>
      </c>
      <c r="AD773">
        <v>0.131482647814504</v>
      </c>
      <c r="AE773">
        <v>0.109568873178753</v>
      </c>
      <c r="AF773">
        <v>9.3916177010360105E-2</v>
      </c>
      <c r="AG773">
        <v>8.2176654884065101E-2</v>
      </c>
      <c r="AH773">
        <v>7.3045915452502302E-2</v>
      </c>
      <c r="AI773">
        <v>6.5741323907252097E-2</v>
      </c>
    </row>
    <row r="774" spans="1:35">
      <c r="A774">
        <v>7.4999999999999997E-2</v>
      </c>
      <c r="B774">
        <v>8</v>
      </c>
      <c r="C774">
        <v>97.124573856778099</v>
      </c>
      <c r="D774">
        <v>80.937144880648503</v>
      </c>
      <c r="E774">
        <v>69.374695611984393</v>
      </c>
      <c r="F774">
        <v>60.702858660486299</v>
      </c>
      <c r="G774">
        <v>53.958096587099</v>
      </c>
      <c r="H774">
        <v>48.562286928389</v>
      </c>
      <c r="I774">
        <v>24.2811434641945</v>
      </c>
      <c r="J774">
        <v>16.187428976129599</v>
      </c>
      <c r="K774">
        <v>12.1405717320972</v>
      </c>
      <c r="L774">
        <v>9.7124573856778191</v>
      </c>
      <c r="M774">
        <v>8.0937144880648404</v>
      </c>
      <c r="N774">
        <v>6.9374695611984398</v>
      </c>
      <c r="O774">
        <v>6.0702858660486303</v>
      </c>
      <c r="P774">
        <v>5.3958096587098998</v>
      </c>
      <c r="Q774">
        <v>4.8562286928389096</v>
      </c>
      <c r="R774">
        <v>2.4281143464194499</v>
      </c>
      <c r="S774">
        <v>1.6187428976129601</v>
      </c>
      <c r="T774">
        <v>1.2140571732097201</v>
      </c>
      <c r="U774">
        <v>0.97124573856778196</v>
      </c>
      <c r="V774">
        <v>0.80937144880648404</v>
      </c>
      <c r="W774">
        <v>0.69374695611984405</v>
      </c>
      <c r="X774">
        <v>0.60702858660486303</v>
      </c>
      <c r="Y774">
        <v>0.53958096587098903</v>
      </c>
      <c r="Z774">
        <v>0.48562286928389098</v>
      </c>
      <c r="AA774">
        <v>0.24281143464194499</v>
      </c>
      <c r="AB774">
        <v>0.161874289761297</v>
      </c>
      <c r="AC774">
        <v>0.121405717320972</v>
      </c>
      <c r="AD774">
        <v>9.7124573856778196E-2</v>
      </c>
      <c r="AE774">
        <v>8.0937144880648501E-2</v>
      </c>
      <c r="AF774">
        <v>6.9374695611984394E-2</v>
      </c>
      <c r="AG774">
        <v>6.0702858660486303E-2</v>
      </c>
      <c r="AH774">
        <v>5.3958096587098901E-2</v>
      </c>
      <c r="AI774">
        <v>4.8562286928389098E-2</v>
      </c>
    </row>
    <row r="775" spans="1:35">
      <c r="A775">
        <v>7.4999999999999997E-2</v>
      </c>
      <c r="B775">
        <v>8.5</v>
      </c>
      <c r="C775">
        <v>93.287371024016394</v>
      </c>
      <c r="D775">
        <v>77.739475853347002</v>
      </c>
      <c r="E775">
        <v>66.633836445726004</v>
      </c>
      <c r="F775">
        <v>58.304606890010298</v>
      </c>
      <c r="G775">
        <v>51.826317235564701</v>
      </c>
      <c r="H775">
        <v>46.643685512008197</v>
      </c>
      <c r="I775">
        <v>23.321842756004099</v>
      </c>
      <c r="J775">
        <v>15.547895170669401</v>
      </c>
      <c r="K775">
        <v>11.660921378002</v>
      </c>
      <c r="L775">
        <v>9.3287371024016501</v>
      </c>
      <c r="M775">
        <v>7.7739475853347004</v>
      </c>
      <c r="N775">
        <v>6.6633836445726002</v>
      </c>
      <c r="O775">
        <v>5.83046068900103</v>
      </c>
      <c r="P775">
        <v>5.1826317235564696</v>
      </c>
      <c r="Q775">
        <v>4.6643685512008197</v>
      </c>
      <c r="R775">
        <v>2.3321842756004099</v>
      </c>
      <c r="S775">
        <v>1.5547895170669399</v>
      </c>
      <c r="T775">
        <v>1.1660921378002</v>
      </c>
      <c r="U775">
        <v>0.93287371024016497</v>
      </c>
      <c r="V775">
        <v>0.77739475853346995</v>
      </c>
      <c r="W775">
        <v>0.66633836445726002</v>
      </c>
      <c r="X775">
        <v>0.58304606890010302</v>
      </c>
      <c r="Y775">
        <v>0.51826317235564701</v>
      </c>
      <c r="Z775">
        <v>0.46643685512008198</v>
      </c>
      <c r="AA775">
        <v>0.23321842756004099</v>
      </c>
      <c r="AB775">
        <v>0.15547895170669401</v>
      </c>
      <c r="AC775">
        <v>0.11660921378002</v>
      </c>
      <c r="AD775">
        <v>9.3287371024016394E-2</v>
      </c>
      <c r="AE775">
        <v>7.7739475853347006E-2</v>
      </c>
      <c r="AF775">
        <v>6.6633836445726E-2</v>
      </c>
      <c r="AG775">
        <v>5.8304606890010303E-2</v>
      </c>
      <c r="AH775">
        <v>5.1826317235564703E-2</v>
      </c>
      <c r="AI775">
        <v>4.6643685512008197E-2</v>
      </c>
    </row>
    <row r="776" spans="1:35">
      <c r="A776">
        <v>7.4999999999999997E-2</v>
      </c>
      <c r="B776">
        <v>9</v>
      </c>
      <c r="C776">
        <v>83.001547325413995</v>
      </c>
      <c r="D776">
        <v>69.167956104511703</v>
      </c>
      <c r="E776">
        <v>59.286819518152797</v>
      </c>
      <c r="F776">
        <v>51.875967078383802</v>
      </c>
      <c r="G776">
        <v>46.1119707363411</v>
      </c>
      <c r="H776">
        <v>41.500773662706997</v>
      </c>
      <c r="I776">
        <v>20.750386831353499</v>
      </c>
      <c r="J776">
        <v>13.833591220902299</v>
      </c>
      <c r="K776">
        <v>10.3751934156767</v>
      </c>
      <c r="L776">
        <v>8.3001547325413991</v>
      </c>
      <c r="M776">
        <v>6.9167956104511701</v>
      </c>
      <c r="N776">
        <v>5.92868195181528</v>
      </c>
      <c r="O776">
        <v>5.1875967078383702</v>
      </c>
      <c r="P776">
        <v>4.6111970736341101</v>
      </c>
      <c r="Q776">
        <v>4.1500773662706996</v>
      </c>
      <c r="R776">
        <v>2.0750386831353498</v>
      </c>
      <c r="S776">
        <v>1.3833591220902299</v>
      </c>
      <c r="T776">
        <v>1.03751934156767</v>
      </c>
      <c r="U776">
        <v>0.83001547325414005</v>
      </c>
      <c r="V776">
        <v>0.69167956104511596</v>
      </c>
      <c r="W776">
        <v>0.592868195181528</v>
      </c>
      <c r="X776">
        <v>0.518759670783837</v>
      </c>
      <c r="Y776">
        <v>0.46111970736341101</v>
      </c>
      <c r="Z776">
        <v>0.41500773662707002</v>
      </c>
      <c r="AA776">
        <v>0.20750386831353501</v>
      </c>
      <c r="AB776">
        <v>0.138335912209023</v>
      </c>
      <c r="AC776">
        <v>0.10375193415676701</v>
      </c>
      <c r="AD776">
        <v>8.3001547325413996E-2</v>
      </c>
      <c r="AE776">
        <v>6.9167956104511694E-2</v>
      </c>
      <c r="AF776">
        <v>5.92868195181529E-2</v>
      </c>
      <c r="AG776">
        <v>5.1875967078383697E-2</v>
      </c>
      <c r="AH776">
        <v>4.6111970736341101E-2</v>
      </c>
      <c r="AI776">
        <v>4.1500773662706998E-2</v>
      </c>
    </row>
    <row r="777" spans="1:35">
      <c r="A777">
        <v>7.4999999999999997E-2</v>
      </c>
      <c r="B777">
        <v>9.5</v>
      </c>
      <c r="C777">
        <v>72.9388240811532</v>
      </c>
      <c r="D777">
        <v>60.782353400961</v>
      </c>
      <c r="E777">
        <v>52.0991600579666</v>
      </c>
      <c r="F777">
        <v>45.5867650507207</v>
      </c>
      <c r="G777">
        <v>40.521568933974002</v>
      </c>
      <c r="H777">
        <v>36.4694120405766</v>
      </c>
      <c r="I777">
        <v>18.2347060202883</v>
      </c>
      <c r="J777">
        <v>12.1564706801922</v>
      </c>
      <c r="K777">
        <v>9.1173530101441607</v>
      </c>
      <c r="L777">
        <v>7.2938824081153202</v>
      </c>
      <c r="M777">
        <v>6.0782353400961</v>
      </c>
      <c r="N777">
        <v>5.2099160057966598</v>
      </c>
      <c r="O777">
        <v>4.5586765050720697</v>
      </c>
      <c r="P777">
        <v>4.0521568933973997</v>
      </c>
      <c r="Q777">
        <v>3.6469412040576601</v>
      </c>
      <c r="R777">
        <v>1.82347060202883</v>
      </c>
      <c r="S777">
        <v>1.21564706801922</v>
      </c>
      <c r="T777">
        <v>0.91173530101441502</v>
      </c>
      <c r="U777">
        <v>0.72938824081153197</v>
      </c>
      <c r="V777">
        <v>0.60782353400960998</v>
      </c>
      <c r="W777">
        <v>0.52099160057966598</v>
      </c>
      <c r="X777">
        <v>0.45586765050720701</v>
      </c>
      <c r="Y777">
        <v>0.40521568933974</v>
      </c>
      <c r="Z777">
        <v>0.36469412040576599</v>
      </c>
      <c r="AA777">
        <v>0.18234706020288299</v>
      </c>
      <c r="AB777">
        <v>0.121564706801922</v>
      </c>
      <c r="AC777">
        <v>9.1173530101441594E-2</v>
      </c>
      <c r="AD777">
        <v>7.2938824081153195E-2</v>
      </c>
      <c r="AE777">
        <v>6.0782353400960998E-2</v>
      </c>
      <c r="AF777">
        <v>5.2099160057966602E-2</v>
      </c>
      <c r="AG777">
        <v>4.5586765050720797E-2</v>
      </c>
      <c r="AH777">
        <v>4.0521568933974003E-2</v>
      </c>
      <c r="AI777">
        <v>3.6469412040576597E-2</v>
      </c>
    </row>
    <row r="778" spans="1:35">
      <c r="A778">
        <v>7.4999999999999997E-2</v>
      </c>
      <c r="B778">
        <v>10</v>
      </c>
      <c r="C778">
        <v>68.629902079751602</v>
      </c>
      <c r="D778">
        <v>57.191585066459602</v>
      </c>
      <c r="E778">
        <v>49.021358628393898</v>
      </c>
      <c r="F778">
        <v>42.893688799844703</v>
      </c>
      <c r="G778">
        <v>38.127723377639697</v>
      </c>
      <c r="H778">
        <v>34.314951039875801</v>
      </c>
      <c r="I778">
        <v>17.157475519937801</v>
      </c>
      <c r="J778">
        <v>11.438317013291901</v>
      </c>
      <c r="K778">
        <v>8.5787377599689396</v>
      </c>
      <c r="L778">
        <v>6.8629902079751499</v>
      </c>
      <c r="M778">
        <v>5.71915850664596</v>
      </c>
      <c r="N778">
        <v>4.9021358628394003</v>
      </c>
      <c r="O778">
        <v>4.2893688799844698</v>
      </c>
      <c r="P778">
        <v>3.81277233776397</v>
      </c>
      <c r="Q778">
        <v>3.4314951039875701</v>
      </c>
      <c r="R778">
        <v>1.7157475519937799</v>
      </c>
      <c r="S778">
        <v>1.1438317013291901</v>
      </c>
      <c r="T778">
        <v>0.85787377599689396</v>
      </c>
      <c r="U778">
        <v>0.68629902079751504</v>
      </c>
      <c r="V778">
        <v>0.57191585066459605</v>
      </c>
      <c r="W778">
        <v>0.49021358628393902</v>
      </c>
      <c r="X778">
        <v>0.42893688799844698</v>
      </c>
      <c r="Y778">
        <v>0.381277233776397</v>
      </c>
      <c r="Z778">
        <v>0.34314951039875702</v>
      </c>
      <c r="AA778">
        <v>0.17157475519937801</v>
      </c>
      <c r="AB778">
        <v>0.114383170132919</v>
      </c>
      <c r="AC778">
        <v>8.5787377599689393E-2</v>
      </c>
      <c r="AD778">
        <v>6.8629902079751504E-2</v>
      </c>
      <c r="AE778">
        <v>5.7191585066459598E-2</v>
      </c>
      <c r="AF778">
        <v>4.9021358628393998E-2</v>
      </c>
      <c r="AG778">
        <v>4.2893688799844697E-2</v>
      </c>
      <c r="AH778">
        <v>3.81277233776397E-2</v>
      </c>
      <c r="AI778">
        <v>3.4314951039875703E-2</v>
      </c>
    </row>
    <row r="779" spans="1:35">
      <c r="A779">
        <v>7.4999999999999997E-2</v>
      </c>
      <c r="B779">
        <v>12</v>
      </c>
      <c r="C779">
        <v>54.818924944650902</v>
      </c>
      <c r="D779">
        <v>45.6824374538757</v>
      </c>
      <c r="E779">
        <v>39.156374960464902</v>
      </c>
      <c r="F779">
        <v>34.261828090406802</v>
      </c>
      <c r="G779">
        <v>30.454958302583801</v>
      </c>
      <c r="H779">
        <v>27.409462472325401</v>
      </c>
      <c r="I779">
        <v>13.704731236162701</v>
      </c>
      <c r="J779">
        <v>9.1364874907751492</v>
      </c>
      <c r="K779">
        <v>6.8523656180813601</v>
      </c>
      <c r="L779">
        <v>5.4818924944650904</v>
      </c>
      <c r="M779">
        <v>4.5682437453875702</v>
      </c>
      <c r="N779">
        <v>3.9156374960464899</v>
      </c>
      <c r="O779">
        <v>3.4261828090406801</v>
      </c>
      <c r="P779">
        <v>3.0454958302583801</v>
      </c>
      <c r="Q779">
        <v>2.7409462472325399</v>
      </c>
      <c r="R779">
        <v>1.3704731236162699</v>
      </c>
      <c r="S779">
        <v>0.91364874907751503</v>
      </c>
      <c r="T779">
        <v>0.68523656180813597</v>
      </c>
      <c r="U779">
        <v>0.54818924944650904</v>
      </c>
      <c r="V779">
        <v>0.45682437453875702</v>
      </c>
      <c r="W779">
        <v>0.39156374960464901</v>
      </c>
      <c r="X779">
        <v>0.34261828090406798</v>
      </c>
      <c r="Y779">
        <v>0.30454958302583801</v>
      </c>
      <c r="Z779">
        <v>0.27409462472325402</v>
      </c>
      <c r="AA779">
        <v>0.13704731236162701</v>
      </c>
      <c r="AB779">
        <v>9.1364874907751498E-2</v>
      </c>
      <c r="AC779">
        <v>6.8523656180813602E-2</v>
      </c>
      <c r="AD779">
        <v>5.4818924944650897E-2</v>
      </c>
      <c r="AE779">
        <v>4.56824374538757E-2</v>
      </c>
      <c r="AF779">
        <v>3.9156374960464903E-2</v>
      </c>
      <c r="AG779">
        <v>3.4261828090406801E-2</v>
      </c>
      <c r="AH779">
        <v>3.0454958302583799E-2</v>
      </c>
      <c r="AI779">
        <v>2.74094624723254E-2</v>
      </c>
    </row>
    <row r="780" spans="1:35">
      <c r="A780">
        <v>7.4999999999999997E-2</v>
      </c>
      <c r="B780">
        <v>14</v>
      </c>
      <c r="C780">
        <v>41.444853655208</v>
      </c>
      <c r="D780">
        <v>34.537378046006701</v>
      </c>
      <c r="E780">
        <v>29.6034668965771</v>
      </c>
      <c r="F780">
        <v>25.903033534504999</v>
      </c>
      <c r="G780">
        <v>23.0249186973378</v>
      </c>
      <c r="H780">
        <v>20.722426827604</v>
      </c>
      <c r="I780">
        <v>10.361213413802</v>
      </c>
      <c r="J780">
        <v>6.9074756092013301</v>
      </c>
      <c r="K780">
        <v>5.180606706901</v>
      </c>
      <c r="L780">
        <v>4.1444853655207998</v>
      </c>
      <c r="M780">
        <v>3.4537378046006602</v>
      </c>
      <c r="N780">
        <v>2.96034668965771</v>
      </c>
      <c r="O780">
        <v>2.5903033534505</v>
      </c>
      <c r="P780">
        <v>2.30249186973378</v>
      </c>
      <c r="Q780">
        <v>2.0722426827603999</v>
      </c>
      <c r="R780">
        <v>1.0361213413802</v>
      </c>
      <c r="S780">
        <v>0.69074756092013301</v>
      </c>
      <c r="T780">
        <v>0.51806067069009998</v>
      </c>
      <c r="U780">
        <v>0.41444853655208003</v>
      </c>
      <c r="V780">
        <v>0.345373780460066</v>
      </c>
      <c r="W780">
        <v>0.29603466896577102</v>
      </c>
      <c r="X780">
        <v>0.25903033534504999</v>
      </c>
      <c r="Y780">
        <v>0.23024918697337801</v>
      </c>
      <c r="Z780">
        <v>0.20722426827604001</v>
      </c>
      <c r="AA780">
        <v>0.10361213413802001</v>
      </c>
      <c r="AB780">
        <v>6.9074756092013301E-2</v>
      </c>
      <c r="AC780">
        <v>5.1806067069010003E-2</v>
      </c>
      <c r="AD780">
        <v>4.1444853655208003E-2</v>
      </c>
      <c r="AE780">
        <v>3.4537378046006602E-2</v>
      </c>
      <c r="AF780">
        <v>2.9603466896577099E-2</v>
      </c>
      <c r="AG780">
        <v>2.5903033534505002E-2</v>
      </c>
      <c r="AH780">
        <v>2.30249186973378E-2</v>
      </c>
      <c r="AI780">
        <v>2.0722426827604001E-2</v>
      </c>
    </row>
    <row r="781" spans="1:35">
      <c r="A781">
        <v>7.4999999999999997E-2</v>
      </c>
      <c r="B781">
        <v>16</v>
      </c>
      <c r="C781">
        <v>26.881269293304101</v>
      </c>
      <c r="D781">
        <v>22.4010577444201</v>
      </c>
      <c r="E781">
        <v>19.200906638074301</v>
      </c>
      <c r="F781">
        <v>16.800793308315001</v>
      </c>
      <c r="G781">
        <v>14.934038496279999</v>
      </c>
      <c r="H781">
        <v>13.440634646652001</v>
      </c>
      <c r="I781">
        <v>6.7203173233260296</v>
      </c>
      <c r="J781">
        <v>4.4802115488840197</v>
      </c>
      <c r="K781">
        <v>3.3601586616630099</v>
      </c>
      <c r="L781">
        <v>2.68812692933041</v>
      </c>
      <c r="M781">
        <v>2.2401057744420099</v>
      </c>
      <c r="N781">
        <v>1.92009066380743</v>
      </c>
      <c r="O781">
        <v>1.6800793308315001</v>
      </c>
      <c r="P781">
        <v>1.493403849628</v>
      </c>
      <c r="Q781">
        <v>1.3440634646652001</v>
      </c>
      <c r="R781">
        <v>0.67203173233260305</v>
      </c>
      <c r="S781">
        <v>0.448021154888402</v>
      </c>
      <c r="T781">
        <v>0.33601586616630102</v>
      </c>
      <c r="U781">
        <v>0.268812692933041</v>
      </c>
      <c r="V781">
        <v>0.224010577444201</v>
      </c>
      <c r="W781">
        <v>0.192009066380743</v>
      </c>
      <c r="X781">
        <v>0.16800793308315001</v>
      </c>
      <c r="Y781">
        <v>0.1493403849628</v>
      </c>
      <c r="Z781">
        <v>0.13440634646652</v>
      </c>
      <c r="AA781">
        <v>6.7203173233260305E-2</v>
      </c>
      <c r="AB781">
        <v>4.4802115488840201E-2</v>
      </c>
      <c r="AC781">
        <v>3.3601586616630097E-2</v>
      </c>
      <c r="AD781">
        <v>2.6881269293304099E-2</v>
      </c>
      <c r="AE781">
        <v>2.24010577444201E-2</v>
      </c>
      <c r="AF781">
        <v>1.9200906638074298E-2</v>
      </c>
      <c r="AG781">
        <v>1.6800793308315E-2</v>
      </c>
      <c r="AH781">
        <v>1.493403849628E-2</v>
      </c>
      <c r="AI781">
        <v>1.3440634646651999E-2</v>
      </c>
    </row>
    <row r="782" spans="1:35">
      <c r="A782">
        <v>7.4999999999999997E-2</v>
      </c>
      <c r="B782">
        <v>18</v>
      </c>
      <c r="C782">
        <v>22.091867100472999</v>
      </c>
      <c r="D782">
        <v>18.409889250394201</v>
      </c>
      <c r="E782">
        <v>15.7799050717664</v>
      </c>
      <c r="F782">
        <v>13.807416937795599</v>
      </c>
      <c r="G782">
        <v>12.2732595002628</v>
      </c>
      <c r="H782">
        <v>11.0459335502365</v>
      </c>
      <c r="I782">
        <v>5.5229667751182596</v>
      </c>
      <c r="J782">
        <v>3.68197785007884</v>
      </c>
      <c r="K782">
        <v>2.7614833875591298</v>
      </c>
      <c r="L782">
        <v>2.2091867100472999</v>
      </c>
      <c r="M782">
        <v>1.84098892503942</v>
      </c>
      <c r="N782">
        <v>1.57799050717664</v>
      </c>
      <c r="O782">
        <v>1.38074169377956</v>
      </c>
      <c r="P782">
        <v>1.2273259500262801</v>
      </c>
      <c r="Q782">
        <v>1.10459335502365</v>
      </c>
      <c r="R782">
        <v>0.55229667751182598</v>
      </c>
      <c r="S782">
        <v>0.36819778500788403</v>
      </c>
      <c r="T782">
        <v>0.27614833875591299</v>
      </c>
      <c r="U782">
        <v>0.22091867100473001</v>
      </c>
      <c r="V782">
        <v>0.18409889250394201</v>
      </c>
      <c r="W782">
        <v>0.15779905071766401</v>
      </c>
      <c r="X782">
        <v>0.138074169377956</v>
      </c>
      <c r="Y782">
        <v>0.12273259500262799</v>
      </c>
      <c r="Z782">
        <v>0.110459335502365</v>
      </c>
      <c r="AA782">
        <v>5.5229667751182598E-2</v>
      </c>
      <c r="AB782">
        <v>3.6819778500788401E-2</v>
      </c>
      <c r="AC782">
        <v>2.7614833875591299E-2</v>
      </c>
      <c r="AD782">
        <v>2.2091867100472999E-2</v>
      </c>
      <c r="AE782">
        <v>1.8409889250394201E-2</v>
      </c>
      <c r="AF782">
        <v>1.5779905071766399E-2</v>
      </c>
      <c r="AG782">
        <v>1.3807416937795599E-2</v>
      </c>
      <c r="AH782">
        <v>1.22732595002628E-2</v>
      </c>
      <c r="AI782">
        <v>1.10459335502365E-2</v>
      </c>
    </row>
    <row r="783" spans="1:35">
      <c r="A783">
        <v>7.4999999999999997E-2</v>
      </c>
      <c r="B783">
        <v>20</v>
      </c>
      <c r="C783">
        <v>18.300331627257801</v>
      </c>
      <c r="D783">
        <v>15.2502763560482</v>
      </c>
      <c r="E783">
        <v>13.071665448041299</v>
      </c>
      <c r="F783">
        <v>11.4377072670361</v>
      </c>
      <c r="G783">
        <v>10.166850904032099</v>
      </c>
      <c r="H783">
        <v>9.1501658136289201</v>
      </c>
      <c r="I783">
        <v>4.5750829068144601</v>
      </c>
      <c r="J783">
        <v>3.05005527120964</v>
      </c>
      <c r="K783">
        <v>2.28754145340723</v>
      </c>
      <c r="L783">
        <v>1.83003316272578</v>
      </c>
      <c r="M783">
        <v>1.52502763560482</v>
      </c>
      <c r="N783">
        <v>1.3071665448041301</v>
      </c>
      <c r="O783">
        <v>1.1437707267036099</v>
      </c>
      <c r="P783">
        <v>1.0166850904032101</v>
      </c>
      <c r="Q783">
        <v>0.91501658136289199</v>
      </c>
      <c r="R783">
        <v>0.45750829068144599</v>
      </c>
      <c r="S783">
        <v>0.30500552712096402</v>
      </c>
      <c r="T783">
        <v>0.228754145340723</v>
      </c>
      <c r="U783">
        <v>0.18300331627257799</v>
      </c>
      <c r="V783">
        <v>0.15250276356048201</v>
      </c>
      <c r="W783">
        <v>0.130716654480413</v>
      </c>
      <c r="X783">
        <v>0.114377072670361</v>
      </c>
      <c r="Y783">
        <v>0.101668509040321</v>
      </c>
      <c r="Z783">
        <v>9.1501658136289202E-2</v>
      </c>
      <c r="AA783">
        <v>4.5750829068144601E-2</v>
      </c>
      <c r="AB783">
        <v>3.0500552712096399E-2</v>
      </c>
      <c r="AC783">
        <v>2.28754145340723E-2</v>
      </c>
      <c r="AD783">
        <v>1.8300331627257801E-2</v>
      </c>
      <c r="AE783">
        <v>1.52502763560482E-2</v>
      </c>
      <c r="AF783">
        <v>1.30716654480413E-2</v>
      </c>
      <c r="AG783">
        <v>1.14377072670361E-2</v>
      </c>
      <c r="AH783">
        <v>1.0166850904032101E-2</v>
      </c>
      <c r="AI783">
        <v>9.1501658136289195E-3</v>
      </c>
    </row>
    <row r="784" spans="1:35">
      <c r="A784">
        <v>7.4999999999999997E-2</v>
      </c>
      <c r="B784">
        <v>25</v>
      </c>
      <c r="C784">
        <v>10.886283017976099</v>
      </c>
      <c r="D784">
        <v>9.0719025149801595</v>
      </c>
      <c r="E784">
        <v>7.7759164414115496</v>
      </c>
      <c r="F784">
        <v>6.8039268862351099</v>
      </c>
      <c r="G784">
        <v>6.0479350099867704</v>
      </c>
      <c r="H784">
        <v>5.4431415089880897</v>
      </c>
      <c r="I784">
        <v>2.72157075449404</v>
      </c>
      <c r="J784">
        <v>1.81438050299603</v>
      </c>
      <c r="K784">
        <v>1.36078537724702</v>
      </c>
      <c r="L784">
        <v>1.0886283017976099</v>
      </c>
      <c r="M784">
        <v>0.90719025149801602</v>
      </c>
      <c r="N784">
        <v>0.777591644141156</v>
      </c>
      <c r="O784">
        <v>0.68039268862351099</v>
      </c>
      <c r="P784">
        <v>0.60479350099867701</v>
      </c>
      <c r="Q784">
        <v>0.54431415089880897</v>
      </c>
      <c r="R784">
        <v>0.27215707544940398</v>
      </c>
      <c r="S784">
        <v>0.181438050299603</v>
      </c>
      <c r="T784">
        <v>0.13607853772470199</v>
      </c>
      <c r="U784">
        <v>0.10886283017976101</v>
      </c>
      <c r="V784">
        <v>9.0719025149801499E-2</v>
      </c>
      <c r="W784">
        <v>7.7759164414115595E-2</v>
      </c>
      <c r="X784">
        <v>6.8039268862351093E-2</v>
      </c>
      <c r="Y784">
        <v>6.0479350099867699E-2</v>
      </c>
      <c r="Z784">
        <v>5.4431415089880898E-2</v>
      </c>
      <c r="AA784">
        <v>2.7215707544940401E-2</v>
      </c>
      <c r="AB784">
        <v>1.8143805029960301E-2</v>
      </c>
      <c r="AC784">
        <v>1.36078537724702E-2</v>
      </c>
      <c r="AD784">
        <v>1.08862830179761E-2</v>
      </c>
      <c r="AE784">
        <v>9.0719025149801503E-3</v>
      </c>
      <c r="AF784">
        <v>7.77591644141156E-3</v>
      </c>
      <c r="AG784">
        <v>6.8039268862351097E-3</v>
      </c>
      <c r="AH784">
        <v>6.04793500998677E-3</v>
      </c>
      <c r="AI784">
        <v>5.4431415089880898E-3</v>
      </c>
    </row>
    <row r="785" spans="1:35">
      <c r="A785">
        <v>7.4999999999999997E-2</v>
      </c>
      <c r="B785">
        <v>30</v>
      </c>
      <c r="C785">
        <v>7.2889142855482101</v>
      </c>
      <c r="D785">
        <v>6.0740952379568398</v>
      </c>
      <c r="E785">
        <v>5.2063673468201399</v>
      </c>
      <c r="F785">
        <v>4.5555714284676299</v>
      </c>
      <c r="G785">
        <v>4.0493968253045596</v>
      </c>
      <c r="H785">
        <v>3.6444571427741002</v>
      </c>
      <c r="I785">
        <v>1.8222285713870501</v>
      </c>
      <c r="J785">
        <v>1.2148190475913601</v>
      </c>
      <c r="K785">
        <v>0.91111428569352604</v>
      </c>
      <c r="L785">
        <v>0.72889142855482003</v>
      </c>
      <c r="M785">
        <v>0.60740952379568403</v>
      </c>
      <c r="N785">
        <v>0.52063673468201499</v>
      </c>
      <c r="O785">
        <v>0.45555714284676302</v>
      </c>
      <c r="P785">
        <v>0.40493968253045498</v>
      </c>
      <c r="Q785">
        <v>0.36444571427741002</v>
      </c>
      <c r="R785">
        <v>0.18222285713870501</v>
      </c>
      <c r="S785">
        <v>0.12148190475913601</v>
      </c>
      <c r="T785">
        <v>9.1111428569352601E-2</v>
      </c>
      <c r="U785">
        <v>7.2889142855481995E-2</v>
      </c>
      <c r="V785">
        <v>6.0740952379568398E-2</v>
      </c>
      <c r="W785">
        <v>5.2063673468201399E-2</v>
      </c>
      <c r="X785">
        <v>4.5555714284676301E-2</v>
      </c>
      <c r="Y785">
        <v>4.0493968253045499E-2</v>
      </c>
      <c r="Z785">
        <v>3.6444571427740997E-2</v>
      </c>
      <c r="AA785">
        <v>1.8222285713870499E-2</v>
      </c>
      <c r="AB785">
        <v>1.21481904759136E-2</v>
      </c>
      <c r="AC785">
        <v>9.1111428569352598E-3</v>
      </c>
      <c r="AD785">
        <v>7.2889142855482097E-3</v>
      </c>
      <c r="AE785">
        <v>6.0740952379568303E-3</v>
      </c>
      <c r="AF785">
        <v>5.2063673468201498E-3</v>
      </c>
      <c r="AG785">
        <v>4.5555714284676299E-3</v>
      </c>
      <c r="AH785">
        <v>4.0493968253045602E-3</v>
      </c>
      <c r="AI785">
        <v>3.6444571427741001E-3</v>
      </c>
    </row>
    <row r="786" spans="1:35">
      <c r="A786">
        <v>7.4999999999999997E-2</v>
      </c>
      <c r="B786">
        <v>35</v>
      </c>
      <c r="C786">
        <v>5.2564398053822998</v>
      </c>
      <c r="D786">
        <v>4.3803665044852496</v>
      </c>
      <c r="E786">
        <v>3.7545998609873599</v>
      </c>
      <c r="F786">
        <v>3.2852748783639401</v>
      </c>
      <c r="G786">
        <v>2.9202443363235</v>
      </c>
      <c r="H786">
        <v>2.6282199026911499</v>
      </c>
      <c r="I786">
        <v>1.3141099513455701</v>
      </c>
      <c r="J786">
        <v>0.87607330089705004</v>
      </c>
      <c r="K786">
        <v>0.65705497567278803</v>
      </c>
      <c r="L786">
        <v>0.52564398053823003</v>
      </c>
      <c r="M786">
        <v>0.43803665044852502</v>
      </c>
      <c r="N786">
        <v>0.37545998609873599</v>
      </c>
      <c r="O786">
        <v>0.32852748783639402</v>
      </c>
      <c r="P786">
        <v>0.29202443363234998</v>
      </c>
      <c r="Q786">
        <v>0.26282199026911501</v>
      </c>
      <c r="R786">
        <v>0.13141099513455701</v>
      </c>
      <c r="S786">
        <v>8.7607330089705102E-2</v>
      </c>
      <c r="T786">
        <v>6.5705497567278795E-2</v>
      </c>
      <c r="U786">
        <v>5.2564398053823E-2</v>
      </c>
      <c r="V786">
        <v>4.3803665044852502E-2</v>
      </c>
      <c r="W786">
        <v>3.75459986098736E-2</v>
      </c>
      <c r="X786">
        <v>3.2852748783639397E-2</v>
      </c>
      <c r="Y786">
        <v>2.9202443363234999E-2</v>
      </c>
      <c r="Z786">
        <v>2.62821990269115E-2</v>
      </c>
      <c r="AA786">
        <v>1.31410995134557E-2</v>
      </c>
      <c r="AB786">
        <v>8.7607330089704994E-3</v>
      </c>
      <c r="AC786">
        <v>6.5705497567278802E-3</v>
      </c>
      <c r="AD786">
        <v>5.2564398053822998E-3</v>
      </c>
      <c r="AE786">
        <v>4.3803665044852497E-3</v>
      </c>
      <c r="AF786">
        <v>3.7545998609873599E-3</v>
      </c>
      <c r="AG786">
        <v>3.2852748783639401E-3</v>
      </c>
      <c r="AH786">
        <v>2.9202443363235001E-3</v>
      </c>
      <c r="AI786">
        <v>2.6282199026911499E-3</v>
      </c>
    </row>
    <row r="787" spans="1:35">
      <c r="A787">
        <v>7.4999999999999997E-2</v>
      </c>
      <c r="B787">
        <v>40</v>
      </c>
      <c r="C787">
        <v>3.96702083882316</v>
      </c>
      <c r="D787">
        <v>3.3058506990193002</v>
      </c>
      <c r="E787">
        <v>2.8335863134451098</v>
      </c>
      <c r="F787">
        <v>2.4793880242644799</v>
      </c>
      <c r="G787">
        <v>2.20390046601287</v>
      </c>
      <c r="H787">
        <v>1.98351041941158</v>
      </c>
      <c r="I787">
        <v>0.99175520970579101</v>
      </c>
      <c r="J787">
        <v>0.66117013980385997</v>
      </c>
      <c r="K787">
        <v>0.495877604852895</v>
      </c>
      <c r="L787">
        <v>0.39670208388231598</v>
      </c>
      <c r="M787">
        <v>0.33058506990192998</v>
      </c>
      <c r="N787">
        <v>0.283358631344511</v>
      </c>
      <c r="O787">
        <v>0.247938802426447</v>
      </c>
      <c r="P787">
        <v>0.220390046601286</v>
      </c>
      <c r="Q787">
        <v>0.19835104194115799</v>
      </c>
      <c r="R787">
        <v>9.9175520970579106E-2</v>
      </c>
      <c r="S787">
        <v>6.6117013980386094E-2</v>
      </c>
      <c r="T787">
        <v>4.9587760485289498E-2</v>
      </c>
      <c r="U787">
        <v>3.9670208388231598E-2</v>
      </c>
      <c r="V787">
        <v>3.3058506990192998E-2</v>
      </c>
      <c r="W787">
        <v>2.8335863134451099E-2</v>
      </c>
      <c r="X787">
        <v>2.47938802426447E-2</v>
      </c>
      <c r="Y787">
        <v>2.2039004660128699E-2</v>
      </c>
      <c r="Z787">
        <v>1.9835104194115799E-2</v>
      </c>
      <c r="AA787">
        <v>9.9175520970579099E-3</v>
      </c>
      <c r="AB787">
        <v>6.6117013980386101E-3</v>
      </c>
      <c r="AC787">
        <v>4.9587760485289498E-3</v>
      </c>
      <c r="AD787">
        <v>3.9670208388231602E-3</v>
      </c>
      <c r="AE787">
        <v>3.3058506990192998E-3</v>
      </c>
      <c r="AF787">
        <v>2.8335863134451101E-3</v>
      </c>
      <c r="AG787">
        <v>2.4793880242644701E-3</v>
      </c>
      <c r="AH787">
        <v>2.2039004660128602E-3</v>
      </c>
      <c r="AI787">
        <v>1.9835104194115801E-3</v>
      </c>
    </row>
    <row r="788" spans="1:35">
      <c r="A788">
        <v>7.4999999999999997E-2</v>
      </c>
      <c r="B788">
        <v>45</v>
      </c>
      <c r="C788">
        <v>3.1069797041077298</v>
      </c>
      <c r="D788">
        <v>2.58914975342311</v>
      </c>
      <c r="E788">
        <v>2.2192712172198101</v>
      </c>
      <c r="F788">
        <v>1.94186231506733</v>
      </c>
      <c r="G788">
        <v>1.72609983561541</v>
      </c>
      <c r="H788">
        <v>1.55348985205386</v>
      </c>
      <c r="I788">
        <v>0.77674492602693401</v>
      </c>
      <c r="J788">
        <v>0.51782995068462301</v>
      </c>
      <c r="K788">
        <v>0.38837246301346701</v>
      </c>
      <c r="L788">
        <v>0.31069797041077402</v>
      </c>
      <c r="M788">
        <v>0.258914975342311</v>
      </c>
      <c r="N788">
        <v>0.22192712172198101</v>
      </c>
      <c r="O788">
        <v>0.194186231506733</v>
      </c>
      <c r="P788">
        <v>0.17260998356154</v>
      </c>
      <c r="Q788">
        <v>0.15534898520538601</v>
      </c>
      <c r="R788">
        <v>7.7674492602693407E-2</v>
      </c>
      <c r="S788">
        <v>5.17829950684622E-2</v>
      </c>
      <c r="T788">
        <v>3.8837246301346703E-2</v>
      </c>
      <c r="U788">
        <v>3.1069797041077301E-2</v>
      </c>
      <c r="V788">
        <v>2.58914975342311E-2</v>
      </c>
      <c r="W788">
        <v>2.2192712172198099E-2</v>
      </c>
      <c r="X788">
        <v>1.94186231506733E-2</v>
      </c>
      <c r="Y788">
        <v>1.7260998356153998E-2</v>
      </c>
      <c r="Z788">
        <v>1.55348985205386E-2</v>
      </c>
      <c r="AA788">
        <v>7.76744926026934E-3</v>
      </c>
      <c r="AB788">
        <v>5.1782995068462298E-3</v>
      </c>
      <c r="AC788">
        <v>3.88372463013467E-3</v>
      </c>
      <c r="AD788">
        <v>3.1069797041077302E-3</v>
      </c>
      <c r="AE788">
        <v>2.5891497534231101E-3</v>
      </c>
      <c r="AF788">
        <v>2.2192712172198099E-3</v>
      </c>
      <c r="AG788">
        <v>1.94186231506733E-3</v>
      </c>
      <c r="AH788">
        <v>1.72609983561541E-3</v>
      </c>
      <c r="AI788">
        <v>1.5534898520538601E-3</v>
      </c>
    </row>
    <row r="789" spans="1:35">
      <c r="A789">
        <v>7.4999999999999997E-2</v>
      </c>
      <c r="B789">
        <v>50</v>
      </c>
      <c r="C789">
        <v>2.4932755535575102</v>
      </c>
      <c r="D789">
        <v>2.0777296279645898</v>
      </c>
      <c r="E789">
        <v>1.7809111096839301</v>
      </c>
      <c r="F789">
        <v>1.55829722097344</v>
      </c>
      <c r="G789">
        <v>1.38515308530973</v>
      </c>
      <c r="H789">
        <v>1.24663777677875</v>
      </c>
      <c r="I789">
        <v>0.62331888838937899</v>
      </c>
      <c r="J789">
        <v>0.41554592559291897</v>
      </c>
      <c r="K789">
        <v>0.31165944419468899</v>
      </c>
      <c r="L789">
        <v>0.24932755535575099</v>
      </c>
      <c r="M789">
        <v>0.20777296279645899</v>
      </c>
      <c r="N789">
        <v>0.178091110968394</v>
      </c>
      <c r="O789">
        <v>0.155829722097344</v>
      </c>
      <c r="P789">
        <v>0.13851530853097299</v>
      </c>
      <c r="Q789">
        <v>0.124663777677875</v>
      </c>
      <c r="R789">
        <v>6.23318888389379E-2</v>
      </c>
      <c r="S789">
        <v>4.1554592559291899E-2</v>
      </c>
      <c r="T789">
        <v>3.1165944419468902E-2</v>
      </c>
      <c r="U789">
        <v>2.4932755535575099E-2</v>
      </c>
      <c r="V789">
        <v>2.0777296279645901E-2</v>
      </c>
      <c r="W789">
        <v>1.78091110968394E-2</v>
      </c>
      <c r="X789">
        <v>1.55829722097344E-2</v>
      </c>
      <c r="Y789">
        <v>1.38515308530973E-2</v>
      </c>
      <c r="Z789">
        <v>1.2466377767787499E-2</v>
      </c>
      <c r="AA789">
        <v>6.23318888389378E-3</v>
      </c>
      <c r="AB789">
        <v>4.1554592559291904E-3</v>
      </c>
      <c r="AC789">
        <v>3.11659444194689E-3</v>
      </c>
      <c r="AD789">
        <v>2.4932755535575098E-3</v>
      </c>
      <c r="AE789">
        <v>2.07772962796459E-3</v>
      </c>
      <c r="AF789">
        <v>1.7809111096839399E-3</v>
      </c>
      <c r="AG789">
        <v>1.55829722097344E-3</v>
      </c>
      <c r="AH789">
        <v>1.3851530853097301E-3</v>
      </c>
      <c r="AI789">
        <v>1.2466377767787499E-3</v>
      </c>
    </row>
    <row r="790" spans="1:35">
      <c r="A790">
        <v>7.4999999999999997E-2</v>
      </c>
      <c r="B790">
        <v>55</v>
      </c>
      <c r="C790">
        <v>2.0555143794873998</v>
      </c>
      <c r="D790">
        <v>1.71292864957283</v>
      </c>
      <c r="E790">
        <v>1.46822455677671</v>
      </c>
      <c r="F790">
        <v>1.28469648717962</v>
      </c>
      <c r="G790">
        <v>1.14195243304855</v>
      </c>
      <c r="H790">
        <v>1.0277571897436999</v>
      </c>
      <c r="I790">
        <v>0.51387859487185095</v>
      </c>
      <c r="J790">
        <v>0.34258572991456698</v>
      </c>
      <c r="K790">
        <v>0.25693929743592497</v>
      </c>
      <c r="L790">
        <v>0.20555143794874001</v>
      </c>
      <c r="M790">
        <v>0.17129286495728299</v>
      </c>
      <c r="N790">
        <v>0.14682245567767099</v>
      </c>
      <c r="O790">
        <v>0.12846964871796199</v>
      </c>
      <c r="P790">
        <v>0.114195243304855</v>
      </c>
      <c r="Q790">
        <v>0.10277571897437</v>
      </c>
      <c r="R790">
        <v>5.1387859487185099E-2</v>
      </c>
      <c r="S790">
        <v>3.4258572991456702E-2</v>
      </c>
      <c r="T790">
        <v>2.5693929743592501E-2</v>
      </c>
      <c r="U790">
        <v>2.0555143794874001E-2</v>
      </c>
      <c r="V790">
        <v>1.7129286495728299E-2</v>
      </c>
      <c r="W790">
        <v>1.4682245567767101E-2</v>
      </c>
      <c r="X790">
        <v>1.28469648717962E-2</v>
      </c>
      <c r="Y790">
        <v>1.14195243304855E-2</v>
      </c>
      <c r="Z790">
        <v>1.0277571897437001E-2</v>
      </c>
      <c r="AA790">
        <v>5.1387859487185003E-3</v>
      </c>
      <c r="AB790">
        <v>3.4258572991456701E-3</v>
      </c>
      <c r="AC790">
        <v>2.5693929743592502E-3</v>
      </c>
      <c r="AD790">
        <v>2.0555143794873999E-3</v>
      </c>
      <c r="AE790">
        <v>1.7129286495728301E-3</v>
      </c>
      <c r="AF790">
        <v>1.46822455677671E-3</v>
      </c>
      <c r="AG790">
        <v>1.2846964871796201E-3</v>
      </c>
      <c r="AH790">
        <v>1.14195243304855E-3</v>
      </c>
      <c r="AI790">
        <v>1.0277571897436999E-3</v>
      </c>
    </row>
    <row r="791" spans="1:35">
      <c r="A791">
        <v>7.4999999999999997E-2</v>
      </c>
      <c r="B791">
        <v>60</v>
      </c>
      <c r="C791">
        <v>1.6920367148</v>
      </c>
      <c r="D791">
        <v>1.4100305956666701</v>
      </c>
      <c r="E791">
        <v>1.2085976534285701</v>
      </c>
      <c r="F791">
        <v>1.05752294675</v>
      </c>
      <c r="G791">
        <v>0.94002039711111596</v>
      </c>
      <c r="H791">
        <v>0.84601835740000397</v>
      </c>
      <c r="I791">
        <v>0.42300917870000199</v>
      </c>
      <c r="J791">
        <v>0.28200611913333401</v>
      </c>
      <c r="K791">
        <v>0.21150458935000099</v>
      </c>
      <c r="L791">
        <v>0.16920367148000101</v>
      </c>
      <c r="M791">
        <v>0.14100305956666701</v>
      </c>
      <c r="N791">
        <v>0.120859765342857</v>
      </c>
      <c r="O791">
        <v>0.105752294675</v>
      </c>
      <c r="P791">
        <v>9.4002039711111596E-2</v>
      </c>
      <c r="Q791">
        <v>8.4601835740000506E-2</v>
      </c>
      <c r="R791">
        <v>4.2300917870000197E-2</v>
      </c>
      <c r="S791">
        <v>2.8200611913333399E-2</v>
      </c>
      <c r="T791">
        <v>2.1150458935000099E-2</v>
      </c>
      <c r="U791">
        <v>1.6920367148E-2</v>
      </c>
      <c r="V791">
        <v>1.4100305956666699E-2</v>
      </c>
      <c r="W791">
        <v>1.2085976534285701E-2</v>
      </c>
      <c r="X791">
        <v>1.0575229467500001E-2</v>
      </c>
      <c r="Y791">
        <v>9.4002039711111596E-3</v>
      </c>
      <c r="Z791">
        <v>8.4601835740000398E-3</v>
      </c>
      <c r="AA791">
        <v>4.2300917870000199E-3</v>
      </c>
      <c r="AB791">
        <v>2.8200611913333398E-3</v>
      </c>
      <c r="AC791">
        <v>2.1150458935000099E-3</v>
      </c>
      <c r="AD791">
        <v>1.6920367148000001E-3</v>
      </c>
      <c r="AE791">
        <v>1.4100305956666699E-3</v>
      </c>
      <c r="AF791">
        <v>1.20859765342857E-3</v>
      </c>
      <c r="AG791">
        <v>1.05752294675E-3</v>
      </c>
      <c r="AH791">
        <v>9.4002039711111598E-4</v>
      </c>
      <c r="AI791">
        <v>8.4601835740000405E-4</v>
      </c>
    </row>
    <row r="792" spans="1:35">
      <c r="A792">
        <v>7.4999999999999997E-2</v>
      </c>
      <c r="B792">
        <v>65</v>
      </c>
      <c r="C792">
        <v>1.4491464858784899</v>
      </c>
      <c r="D792">
        <v>1.20762207156541</v>
      </c>
      <c r="E792">
        <v>1.0351046327703499</v>
      </c>
      <c r="F792">
        <v>0.90571655367405801</v>
      </c>
      <c r="G792">
        <v>0.80508138104360605</v>
      </c>
      <c r="H792">
        <v>0.72457324293924696</v>
      </c>
      <c r="I792">
        <v>0.36228662146962298</v>
      </c>
      <c r="J792">
        <v>0.241524414313082</v>
      </c>
      <c r="K792">
        <v>0.18114331073481099</v>
      </c>
      <c r="L792">
        <v>0.144914648587849</v>
      </c>
      <c r="M792">
        <v>0.120762207156541</v>
      </c>
      <c r="N792">
        <v>0.103510463277035</v>
      </c>
      <c r="O792">
        <v>9.0571655367405898E-2</v>
      </c>
      <c r="P792">
        <v>8.0508138104360596E-2</v>
      </c>
      <c r="Q792">
        <v>7.2457324293924597E-2</v>
      </c>
      <c r="R792">
        <v>3.6228662146962298E-2</v>
      </c>
      <c r="S792">
        <v>2.4152441431308201E-2</v>
      </c>
      <c r="T792">
        <v>1.8114331073481101E-2</v>
      </c>
      <c r="U792">
        <v>1.44914648587849E-2</v>
      </c>
      <c r="V792">
        <v>1.2076220715654101E-2</v>
      </c>
      <c r="W792">
        <v>1.0351046327703501E-2</v>
      </c>
      <c r="X792">
        <v>9.0571655367405798E-3</v>
      </c>
      <c r="Y792">
        <v>8.0508138104360694E-3</v>
      </c>
      <c r="Z792">
        <v>7.2457324293924603E-3</v>
      </c>
      <c r="AA792">
        <v>3.6228662146962302E-3</v>
      </c>
      <c r="AB792">
        <v>2.4152441431308201E-3</v>
      </c>
      <c r="AC792">
        <v>1.8114331073481101E-3</v>
      </c>
      <c r="AD792">
        <v>1.4491464858784899E-3</v>
      </c>
      <c r="AE792">
        <v>1.2076220715654101E-3</v>
      </c>
      <c r="AF792">
        <v>1.03510463277035E-3</v>
      </c>
      <c r="AG792">
        <v>9.0571655367405798E-4</v>
      </c>
      <c r="AH792">
        <v>8.0508138104360696E-4</v>
      </c>
      <c r="AI792">
        <v>7.2457324293924603E-4</v>
      </c>
    </row>
    <row r="793" spans="1:35">
      <c r="A793">
        <v>7.4999999999999997E-2</v>
      </c>
      <c r="B793">
        <v>70</v>
      </c>
      <c r="C793">
        <v>1.2363544147008101</v>
      </c>
      <c r="D793">
        <v>1.03029534558401</v>
      </c>
      <c r="E793">
        <v>0.88311029621486903</v>
      </c>
      <c r="F793">
        <v>0.77272150918801097</v>
      </c>
      <c r="G793">
        <v>0.68686356372267598</v>
      </c>
      <c r="H793">
        <v>0.61817720735040804</v>
      </c>
      <c r="I793">
        <v>0.30908860367520402</v>
      </c>
      <c r="J793">
        <v>0.206059069116803</v>
      </c>
      <c r="K793">
        <v>0.15454430183760201</v>
      </c>
      <c r="L793">
        <v>0.123635441470081</v>
      </c>
      <c r="M793">
        <v>0.103029534558401</v>
      </c>
      <c r="N793">
        <v>8.8311029621487E-2</v>
      </c>
      <c r="O793">
        <v>7.7272150918801005E-2</v>
      </c>
      <c r="P793">
        <v>6.8686356372267596E-2</v>
      </c>
      <c r="Q793">
        <v>6.1817720735040799E-2</v>
      </c>
      <c r="R793">
        <v>3.0908860367520399E-2</v>
      </c>
      <c r="S793">
        <v>2.0605906911680301E-2</v>
      </c>
      <c r="T793">
        <v>1.54544301837602E-2</v>
      </c>
      <c r="U793">
        <v>1.2363544147008101E-2</v>
      </c>
      <c r="V793">
        <v>1.03029534558401E-2</v>
      </c>
      <c r="W793">
        <v>8.8311029621486892E-3</v>
      </c>
      <c r="X793">
        <v>7.7272150918800998E-3</v>
      </c>
      <c r="Y793">
        <v>6.8686356372267597E-3</v>
      </c>
      <c r="Z793">
        <v>6.1817720735040799E-3</v>
      </c>
      <c r="AA793">
        <v>3.0908860367520399E-3</v>
      </c>
      <c r="AB793">
        <v>2.0605906911680301E-3</v>
      </c>
      <c r="AC793">
        <v>1.54544301837602E-3</v>
      </c>
      <c r="AD793">
        <v>1.23635441470081E-3</v>
      </c>
      <c r="AE793">
        <v>1.0302953455840101E-3</v>
      </c>
      <c r="AF793">
        <v>8.8311029621486903E-4</v>
      </c>
      <c r="AG793">
        <v>7.7272150918801096E-4</v>
      </c>
      <c r="AH793">
        <v>6.8686356372267597E-4</v>
      </c>
      <c r="AI793">
        <v>6.1817720735040901E-4</v>
      </c>
    </row>
    <row r="794" spans="1:35">
      <c r="A794">
        <v>7.4999999999999997E-2</v>
      </c>
      <c r="B794">
        <v>75</v>
      </c>
      <c r="C794">
        <v>1.07575429793267</v>
      </c>
      <c r="D794">
        <v>0.89646191494389804</v>
      </c>
      <c r="E794">
        <v>0.76839592709477</v>
      </c>
      <c r="F794">
        <v>0.672346436207924</v>
      </c>
      <c r="G794">
        <v>0.59764127662926603</v>
      </c>
      <c r="H794">
        <v>0.53787714896633898</v>
      </c>
      <c r="I794">
        <v>0.26893857448316899</v>
      </c>
      <c r="J794">
        <v>0.179292382988779</v>
      </c>
      <c r="K794">
        <v>0.134469287241584</v>
      </c>
      <c r="L794">
        <v>0.10757542979326699</v>
      </c>
      <c r="M794">
        <v>8.9646191494389904E-2</v>
      </c>
      <c r="N794">
        <v>7.6839592709477003E-2</v>
      </c>
      <c r="O794">
        <v>6.7234643620792303E-2</v>
      </c>
      <c r="P794">
        <v>5.9764127662926603E-2</v>
      </c>
      <c r="Q794">
        <v>5.3787714896633899E-2</v>
      </c>
      <c r="R794">
        <v>2.6893857448316901E-2</v>
      </c>
      <c r="S794">
        <v>1.7929238298877902E-2</v>
      </c>
      <c r="T794">
        <v>1.34469287241584E-2</v>
      </c>
      <c r="U794">
        <v>1.07575429793267E-2</v>
      </c>
      <c r="V794">
        <v>8.9646191494389803E-3</v>
      </c>
      <c r="W794">
        <v>7.6839592709476998E-3</v>
      </c>
      <c r="X794">
        <v>6.72346436207924E-3</v>
      </c>
      <c r="Y794">
        <v>5.9764127662926504E-3</v>
      </c>
      <c r="Z794">
        <v>5.3787714896633898E-3</v>
      </c>
      <c r="AA794">
        <v>2.6893857448316901E-3</v>
      </c>
      <c r="AB794">
        <v>1.7929238298877901E-3</v>
      </c>
      <c r="AC794">
        <v>1.3446928724158401E-3</v>
      </c>
      <c r="AD794">
        <v>1.07575429793267E-3</v>
      </c>
      <c r="AE794">
        <v>8.9646191494389797E-4</v>
      </c>
      <c r="AF794">
        <v>7.6839592709477004E-4</v>
      </c>
      <c r="AG794">
        <v>6.7234643620792296E-4</v>
      </c>
      <c r="AH794">
        <v>5.9764127662926604E-4</v>
      </c>
      <c r="AI794">
        <v>5.3787714896633902E-4</v>
      </c>
    </row>
    <row r="795" spans="1:35">
      <c r="A795">
        <v>7.4999999999999997E-2</v>
      </c>
      <c r="B795">
        <v>80</v>
      </c>
      <c r="C795">
        <v>0.94156226014751798</v>
      </c>
      <c r="D795">
        <v>0.78463521678959902</v>
      </c>
      <c r="E795">
        <v>0.67254447153394104</v>
      </c>
      <c r="F795">
        <v>0.58847641259219796</v>
      </c>
      <c r="G795">
        <v>0.52309014452639901</v>
      </c>
      <c r="H795">
        <v>0.47078113007375799</v>
      </c>
      <c r="I795">
        <v>0.235390565036879</v>
      </c>
      <c r="J795">
        <v>0.15692704335791899</v>
      </c>
      <c r="K795">
        <v>0.117695282518439</v>
      </c>
      <c r="L795">
        <v>9.4156226014751807E-2</v>
      </c>
      <c r="M795">
        <v>7.8463521678959799E-2</v>
      </c>
      <c r="N795">
        <v>6.7254447153394098E-2</v>
      </c>
      <c r="O795">
        <v>5.8847641259219798E-2</v>
      </c>
      <c r="P795">
        <v>5.2309014452639802E-2</v>
      </c>
      <c r="Q795">
        <v>4.7078113007375903E-2</v>
      </c>
      <c r="R795">
        <v>2.35390565036879E-2</v>
      </c>
      <c r="S795">
        <v>1.56927043357919E-2</v>
      </c>
      <c r="T795">
        <v>1.1769528251843899E-2</v>
      </c>
      <c r="U795">
        <v>9.4156226014751702E-3</v>
      </c>
      <c r="V795">
        <v>7.8463521678959793E-3</v>
      </c>
      <c r="W795">
        <v>6.7254447153394098E-3</v>
      </c>
      <c r="X795">
        <v>5.8847641259219801E-3</v>
      </c>
      <c r="Y795">
        <v>5.2309014452639902E-3</v>
      </c>
      <c r="Z795">
        <v>4.7078113007375799E-3</v>
      </c>
      <c r="AA795">
        <v>2.35390565036879E-3</v>
      </c>
      <c r="AB795">
        <v>1.5692704335791899E-3</v>
      </c>
      <c r="AC795">
        <v>1.17695282518439E-3</v>
      </c>
      <c r="AD795">
        <v>9.4156226014751601E-4</v>
      </c>
      <c r="AE795">
        <v>7.8463521678959701E-4</v>
      </c>
      <c r="AF795">
        <v>6.7254447153394098E-4</v>
      </c>
      <c r="AG795">
        <v>5.8847641259219803E-4</v>
      </c>
      <c r="AH795">
        <v>5.2309014452639805E-4</v>
      </c>
      <c r="AI795">
        <v>4.70781130073758E-4</v>
      </c>
    </row>
    <row r="796" spans="1:35">
      <c r="A796">
        <v>7.4999999999999997E-2</v>
      </c>
      <c r="B796">
        <v>85</v>
      </c>
      <c r="C796">
        <v>0.83749665664821105</v>
      </c>
      <c r="D796">
        <v>0.697913880540175</v>
      </c>
      <c r="E796">
        <v>0.59821189760586502</v>
      </c>
      <c r="F796">
        <v>0.52343541040513097</v>
      </c>
      <c r="G796">
        <v>0.465275920360117</v>
      </c>
      <c r="H796">
        <v>0.41874832832410502</v>
      </c>
      <c r="I796">
        <v>0.20937416416205201</v>
      </c>
      <c r="J796">
        <v>0.13958277610803499</v>
      </c>
      <c r="K796">
        <v>0.10468708208102601</v>
      </c>
      <c r="L796">
        <v>8.3749665664821102E-2</v>
      </c>
      <c r="M796">
        <v>6.9791388054017606E-2</v>
      </c>
      <c r="N796">
        <v>5.98211897605865E-2</v>
      </c>
      <c r="O796">
        <v>5.2343541040513197E-2</v>
      </c>
      <c r="P796">
        <v>4.65275920360117E-2</v>
      </c>
      <c r="Q796">
        <v>4.1874832832410502E-2</v>
      </c>
      <c r="R796">
        <v>2.0937416416205199E-2</v>
      </c>
      <c r="S796">
        <v>1.39582776108035E-2</v>
      </c>
      <c r="T796">
        <v>1.04687082081026E-2</v>
      </c>
      <c r="U796">
        <v>8.3749665664821105E-3</v>
      </c>
      <c r="V796">
        <v>6.9791388054017498E-3</v>
      </c>
      <c r="W796">
        <v>5.9821189760586504E-3</v>
      </c>
      <c r="X796">
        <v>5.2343541040513197E-3</v>
      </c>
      <c r="Y796">
        <v>4.65275920360117E-3</v>
      </c>
      <c r="Z796">
        <v>4.1874832832410501E-3</v>
      </c>
      <c r="AA796">
        <v>2.0937416416205198E-3</v>
      </c>
      <c r="AB796">
        <v>1.3958277610803501E-3</v>
      </c>
      <c r="AC796">
        <v>1.0468708208102599E-3</v>
      </c>
      <c r="AD796">
        <v>8.3749665664821103E-4</v>
      </c>
      <c r="AE796">
        <v>6.9791388054017602E-4</v>
      </c>
      <c r="AF796">
        <v>5.9821189760586504E-4</v>
      </c>
      <c r="AG796">
        <v>5.2343541040513202E-4</v>
      </c>
      <c r="AH796">
        <v>4.6527592036011702E-4</v>
      </c>
      <c r="AI796">
        <v>4.1874832832410497E-4</v>
      </c>
    </row>
    <row r="797" spans="1:35">
      <c r="A797">
        <v>7.4999999999999997E-2</v>
      </c>
      <c r="B797">
        <v>90</v>
      </c>
      <c r="C797">
        <v>0.73124143788410301</v>
      </c>
      <c r="D797">
        <v>0.60936786490341899</v>
      </c>
      <c r="E797">
        <v>0.52231531277435905</v>
      </c>
      <c r="F797">
        <v>0.45702589867756399</v>
      </c>
      <c r="G797">
        <v>0.40624524326894601</v>
      </c>
      <c r="H797">
        <v>0.365620718942051</v>
      </c>
      <c r="I797">
        <v>0.182810359471025</v>
      </c>
      <c r="J797">
        <v>0.12187357298068301</v>
      </c>
      <c r="K797">
        <v>9.1405179735512904E-2</v>
      </c>
      <c r="L797">
        <v>7.3124143788410298E-2</v>
      </c>
      <c r="M797">
        <v>6.0936786490341899E-2</v>
      </c>
      <c r="N797">
        <v>5.2231531277435898E-2</v>
      </c>
      <c r="O797">
        <v>4.5702589867756403E-2</v>
      </c>
      <c r="P797">
        <v>4.0624524326894597E-2</v>
      </c>
      <c r="Q797">
        <v>3.65620718942051E-2</v>
      </c>
      <c r="R797">
        <v>1.8281035947102502E-2</v>
      </c>
      <c r="S797">
        <v>1.21873572980683E-2</v>
      </c>
      <c r="T797">
        <v>9.1405179735512907E-3</v>
      </c>
      <c r="U797">
        <v>7.3124143788410303E-3</v>
      </c>
      <c r="V797">
        <v>6.09367864903419E-3</v>
      </c>
      <c r="W797">
        <v>5.2231531277435904E-3</v>
      </c>
      <c r="X797">
        <v>4.5702589867756402E-3</v>
      </c>
      <c r="Y797">
        <v>4.06245243268946E-3</v>
      </c>
      <c r="Z797">
        <v>3.65620718942051E-3</v>
      </c>
      <c r="AA797">
        <v>1.82810359471025E-3</v>
      </c>
      <c r="AB797">
        <v>1.2187357298068301E-3</v>
      </c>
      <c r="AC797">
        <v>9.1405179735512901E-4</v>
      </c>
      <c r="AD797">
        <v>7.3124143788410299E-4</v>
      </c>
      <c r="AE797">
        <v>6.0936786490341905E-4</v>
      </c>
      <c r="AF797">
        <v>5.2231531277435901E-4</v>
      </c>
      <c r="AG797">
        <v>4.5702589867756402E-4</v>
      </c>
      <c r="AH797">
        <v>4.0624524326894601E-4</v>
      </c>
      <c r="AI797">
        <v>3.6562071894205101E-4</v>
      </c>
    </row>
    <row r="798" spans="1:35">
      <c r="A798">
        <v>7.4999999999999997E-2</v>
      </c>
      <c r="B798">
        <v>95</v>
      </c>
      <c r="C798">
        <v>0.65577169856559603</v>
      </c>
      <c r="D798">
        <v>0.54647641547132997</v>
      </c>
      <c r="E798">
        <v>0.46840835611828302</v>
      </c>
      <c r="F798">
        <v>0.40985731160349798</v>
      </c>
      <c r="G798">
        <v>0.36431761031422</v>
      </c>
      <c r="H798">
        <v>0.32788584928279801</v>
      </c>
      <c r="I798">
        <v>0.16394292464139901</v>
      </c>
      <c r="J798">
        <v>0.109295283094266</v>
      </c>
      <c r="K798">
        <v>8.1971462320699504E-2</v>
      </c>
      <c r="L798">
        <v>6.5577169856559703E-2</v>
      </c>
      <c r="M798">
        <v>5.4647641547133002E-2</v>
      </c>
      <c r="N798">
        <v>4.6840835611828301E-2</v>
      </c>
      <c r="O798">
        <v>4.0985731160349703E-2</v>
      </c>
      <c r="P798">
        <v>3.6431761031421997E-2</v>
      </c>
      <c r="Q798">
        <v>3.2788584928279803E-2</v>
      </c>
      <c r="R798">
        <v>1.6394292464139901E-2</v>
      </c>
      <c r="S798">
        <v>1.09295283094266E-2</v>
      </c>
      <c r="T798">
        <v>8.1971462320699594E-3</v>
      </c>
      <c r="U798">
        <v>6.5577169856559604E-3</v>
      </c>
      <c r="V798">
        <v>5.4647641547132999E-3</v>
      </c>
      <c r="W798">
        <v>4.6840835611828297E-3</v>
      </c>
      <c r="X798">
        <v>4.0985731160349797E-3</v>
      </c>
      <c r="Y798">
        <v>3.6431761031422002E-3</v>
      </c>
      <c r="Z798">
        <v>3.2788584928279802E-3</v>
      </c>
      <c r="AA798">
        <v>1.6394292464139901E-3</v>
      </c>
      <c r="AB798">
        <v>1.0929528309426601E-3</v>
      </c>
      <c r="AC798">
        <v>8.1971462320699505E-4</v>
      </c>
      <c r="AD798">
        <v>6.5577169856559695E-4</v>
      </c>
      <c r="AE798">
        <v>5.4647641547133101E-4</v>
      </c>
      <c r="AF798">
        <v>4.6840835611828299E-4</v>
      </c>
      <c r="AG798">
        <v>4.0985731160349698E-4</v>
      </c>
      <c r="AH798">
        <v>3.6431761031422002E-4</v>
      </c>
      <c r="AI798">
        <v>3.2788584928279799E-4</v>
      </c>
    </row>
    <row r="799" spans="1:35">
      <c r="A799">
        <v>7.4999999999999997E-2</v>
      </c>
      <c r="B799">
        <v>100</v>
      </c>
      <c r="C799">
        <v>0.60132372300608306</v>
      </c>
      <c r="D799">
        <v>0.50110310250506895</v>
      </c>
      <c r="E799">
        <v>0.42951694500434501</v>
      </c>
      <c r="F799">
        <v>0.37582732687880199</v>
      </c>
      <c r="G799">
        <v>0.33406873500337902</v>
      </c>
      <c r="H799">
        <v>0.30066186150304097</v>
      </c>
      <c r="I799">
        <v>0.15033093075151999</v>
      </c>
      <c r="J799">
        <v>0.10022062050101301</v>
      </c>
      <c r="K799">
        <v>7.5165465375760507E-2</v>
      </c>
      <c r="L799">
        <v>6.0132372300608403E-2</v>
      </c>
      <c r="M799">
        <v>5.0110310250506898E-2</v>
      </c>
      <c r="N799">
        <v>4.2951694500434498E-2</v>
      </c>
      <c r="O799">
        <v>3.7582732687880198E-2</v>
      </c>
      <c r="P799">
        <v>3.34068735003379E-2</v>
      </c>
      <c r="Q799">
        <v>3.0066186150304201E-2</v>
      </c>
      <c r="R799">
        <v>1.5033093075152101E-2</v>
      </c>
      <c r="S799">
        <v>1.00220620501014E-2</v>
      </c>
      <c r="T799">
        <v>7.5165465375760503E-3</v>
      </c>
      <c r="U799">
        <v>6.01323723006083E-3</v>
      </c>
      <c r="V799">
        <v>5.0110310250507002E-3</v>
      </c>
      <c r="W799">
        <v>4.2951694500434501E-3</v>
      </c>
      <c r="X799">
        <v>3.75827326878802E-3</v>
      </c>
      <c r="Y799">
        <v>3.3406873500337999E-3</v>
      </c>
      <c r="Z799">
        <v>3.0066186150304098E-3</v>
      </c>
      <c r="AA799">
        <v>1.5033093075151999E-3</v>
      </c>
      <c r="AB799">
        <v>1.00220620501013E-3</v>
      </c>
      <c r="AC799">
        <v>7.5165465375760397E-4</v>
      </c>
      <c r="AD799">
        <v>6.0132372300608302E-4</v>
      </c>
      <c r="AE799">
        <v>5.0110310250506902E-4</v>
      </c>
      <c r="AF799">
        <v>4.2951694500434503E-4</v>
      </c>
      <c r="AG799">
        <v>3.7582732687880199E-4</v>
      </c>
      <c r="AH799">
        <v>3.3406873500338002E-4</v>
      </c>
      <c r="AI799">
        <v>3.0066186150304102E-4</v>
      </c>
    </row>
    <row r="800" spans="1:35">
      <c r="A800">
        <v>0.08</v>
      </c>
      <c r="B800">
        <v>0.1</v>
      </c>
      <c r="C800">
        <v>3743.9732733237902</v>
      </c>
      <c r="D800">
        <v>3119.9777277698299</v>
      </c>
      <c r="E800">
        <v>2674.26662380271</v>
      </c>
      <c r="F800">
        <v>2339.9832958273701</v>
      </c>
      <c r="G800">
        <v>2079.9851518465498</v>
      </c>
      <c r="H800">
        <v>1871.9866366618901</v>
      </c>
      <c r="I800">
        <v>935.993318330948</v>
      </c>
      <c r="J800">
        <v>623.99554555396605</v>
      </c>
      <c r="K800">
        <v>467.996659165474</v>
      </c>
      <c r="L800">
        <v>374.39732733237901</v>
      </c>
      <c r="M800">
        <v>311.99777277698303</v>
      </c>
      <c r="N800">
        <v>267.42666238027101</v>
      </c>
      <c r="O800">
        <v>233.998329582737</v>
      </c>
      <c r="P800">
        <v>207.99851518465499</v>
      </c>
      <c r="Q800">
        <v>187.19866366618899</v>
      </c>
      <c r="R800">
        <v>93.599331833094894</v>
      </c>
      <c r="S800">
        <v>62.399554555396499</v>
      </c>
      <c r="T800">
        <v>46.799665916547397</v>
      </c>
      <c r="U800">
        <v>37.439732733237904</v>
      </c>
      <c r="V800">
        <v>31.1997772776982</v>
      </c>
      <c r="W800">
        <v>26.742666238027098</v>
      </c>
      <c r="X800">
        <v>23.399832958273699</v>
      </c>
      <c r="Y800">
        <v>20.799851518465498</v>
      </c>
      <c r="Z800">
        <v>18.719866366618898</v>
      </c>
      <c r="AA800">
        <v>9.3599331833094901</v>
      </c>
      <c r="AB800">
        <v>6.2399554555396604</v>
      </c>
      <c r="AC800">
        <v>4.6799665916547397</v>
      </c>
      <c r="AD800">
        <v>3.7439732733237898</v>
      </c>
      <c r="AE800">
        <v>3.1199777277698302</v>
      </c>
      <c r="AF800">
        <v>2.6742666238027</v>
      </c>
      <c r="AG800">
        <v>2.3399832958273699</v>
      </c>
      <c r="AH800">
        <v>2.0799851518465502</v>
      </c>
      <c r="AI800">
        <v>1.87198663666189</v>
      </c>
    </row>
    <row r="801" spans="1:35">
      <c r="A801">
        <v>0.08</v>
      </c>
      <c r="B801">
        <v>0.2</v>
      </c>
      <c r="C801">
        <v>1539.49087651998</v>
      </c>
      <c r="D801">
        <v>1282.90906376665</v>
      </c>
      <c r="E801">
        <v>1099.6363403714199</v>
      </c>
      <c r="F801">
        <v>962.18179782499101</v>
      </c>
      <c r="G801">
        <v>855.27270917777003</v>
      </c>
      <c r="H801">
        <v>769.74543825999399</v>
      </c>
      <c r="I801">
        <v>384.87271912999699</v>
      </c>
      <c r="J801">
        <v>256.58181275333101</v>
      </c>
      <c r="K801">
        <v>192.43635956499801</v>
      </c>
      <c r="L801">
        <v>153.94908765199801</v>
      </c>
      <c r="M801">
        <v>128.29090637666499</v>
      </c>
      <c r="N801">
        <v>109.96363403714101</v>
      </c>
      <c r="O801">
        <v>96.218179782499305</v>
      </c>
      <c r="P801">
        <v>85.527270917777003</v>
      </c>
      <c r="Q801">
        <v>76.974543825999106</v>
      </c>
      <c r="R801">
        <v>38.487271912999503</v>
      </c>
      <c r="S801">
        <v>25.658181275333099</v>
      </c>
      <c r="T801">
        <v>19.243635956499698</v>
      </c>
      <c r="U801">
        <v>15.3949087651998</v>
      </c>
      <c r="V801">
        <v>12.8290906376665</v>
      </c>
      <c r="W801">
        <v>10.996363403714099</v>
      </c>
      <c r="X801">
        <v>9.62181797824989</v>
      </c>
      <c r="Y801">
        <v>8.5527270917776992</v>
      </c>
      <c r="Z801">
        <v>7.6974543825999202</v>
      </c>
      <c r="AA801">
        <v>3.8487271912999601</v>
      </c>
      <c r="AB801">
        <v>2.5658181275333001</v>
      </c>
      <c r="AC801">
        <v>1.9243635956499801</v>
      </c>
      <c r="AD801">
        <v>1.5394908765199899</v>
      </c>
      <c r="AE801">
        <v>1.28290906376665</v>
      </c>
      <c r="AF801">
        <v>1.09963634037141</v>
      </c>
      <c r="AG801">
        <v>0.96218179782499003</v>
      </c>
      <c r="AH801">
        <v>0.85527270917777098</v>
      </c>
      <c r="AI801">
        <v>0.76974543825999497</v>
      </c>
    </row>
    <row r="802" spans="1:35">
      <c r="A802">
        <v>0.08</v>
      </c>
      <c r="B802">
        <v>0.3</v>
      </c>
      <c r="C802">
        <v>669.63471566917997</v>
      </c>
      <c r="D802">
        <v>558.02892972431698</v>
      </c>
      <c r="E802">
        <v>478.31051119227101</v>
      </c>
      <c r="F802">
        <v>418.52169729323703</v>
      </c>
      <c r="G802">
        <v>372.01928648287799</v>
      </c>
      <c r="H802">
        <v>334.81735783458998</v>
      </c>
      <c r="I802">
        <v>167.40867891729499</v>
      </c>
      <c r="J802">
        <v>111.605785944863</v>
      </c>
      <c r="K802">
        <v>83.704339458647496</v>
      </c>
      <c r="L802">
        <v>66.963471566918003</v>
      </c>
      <c r="M802">
        <v>55.8028929724317</v>
      </c>
      <c r="N802">
        <v>47.831051119227098</v>
      </c>
      <c r="O802">
        <v>41.852169729323698</v>
      </c>
      <c r="P802">
        <v>37.201928648287698</v>
      </c>
      <c r="Q802">
        <v>33.481735783459001</v>
      </c>
      <c r="R802">
        <v>16.740867891729501</v>
      </c>
      <c r="S802">
        <v>11.160578594486299</v>
      </c>
      <c r="T802">
        <v>8.3704339458647503</v>
      </c>
      <c r="U802">
        <v>6.6963471566917896</v>
      </c>
      <c r="V802">
        <v>5.5802892972431701</v>
      </c>
      <c r="W802">
        <v>4.7831051119227102</v>
      </c>
      <c r="X802">
        <v>4.1852169729323698</v>
      </c>
      <c r="Y802">
        <v>3.7201928648287699</v>
      </c>
      <c r="Z802">
        <v>3.3481735783458899</v>
      </c>
      <c r="AA802">
        <v>1.6740867891729401</v>
      </c>
      <c r="AB802">
        <v>1.1160578594486299</v>
      </c>
      <c r="AC802">
        <v>0.83704339458647403</v>
      </c>
      <c r="AD802">
        <v>0.66963471566918098</v>
      </c>
      <c r="AE802">
        <v>0.55802892972431695</v>
      </c>
      <c r="AF802">
        <v>0.47831051119227103</v>
      </c>
      <c r="AG802">
        <v>0.41852169729323702</v>
      </c>
      <c r="AH802">
        <v>0.37201928648287802</v>
      </c>
      <c r="AI802">
        <v>0.33481735783458999</v>
      </c>
    </row>
    <row r="803" spans="1:35">
      <c r="A803">
        <v>0.08</v>
      </c>
      <c r="B803">
        <v>0.4</v>
      </c>
      <c r="C803">
        <v>457.83620409857502</v>
      </c>
      <c r="D803">
        <v>381.53017008214601</v>
      </c>
      <c r="E803">
        <v>327.025860070411</v>
      </c>
      <c r="F803">
        <v>286.147627561609</v>
      </c>
      <c r="G803">
        <v>254.353446721431</v>
      </c>
      <c r="H803">
        <v>228.918102049287</v>
      </c>
      <c r="I803">
        <v>114.459051024643</v>
      </c>
      <c r="J803">
        <v>76.306034016429194</v>
      </c>
      <c r="K803">
        <v>57.229525512321899</v>
      </c>
      <c r="L803">
        <v>45.783620409857498</v>
      </c>
      <c r="M803">
        <v>38.153017008214597</v>
      </c>
      <c r="N803">
        <v>32.702586007041099</v>
      </c>
      <c r="O803">
        <v>28.6147627561609</v>
      </c>
      <c r="P803">
        <v>25.435344672143</v>
      </c>
      <c r="Q803">
        <v>22.891810204928699</v>
      </c>
      <c r="R803">
        <v>11.4459051024643</v>
      </c>
      <c r="S803">
        <v>7.6306034016429303</v>
      </c>
      <c r="T803">
        <v>5.7229525512321899</v>
      </c>
      <c r="U803">
        <v>4.5783620409857502</v>
      </c>
      <c r="V803">
        <v>3.8153017008214598</v>
      </c>
      <c r="W803">
        <v>3.2702586007041101</v>
      </c>
      <c r="X803">
        <v>2.8614762756160901</v>
      </c>
      <c r="Y803">
        <v>2.5435344672142999</v>
      </c>
      <c r="Z803">
        <v>2.2891810204928702</v>
      </c>
      <c r="AA803">
        <v>1.14459051024643</v>
      </c>
      <c r="AB803">
        <v>0.76306034016429303</v>
      </c>
      <c r="AC803">
        <v>0.57229525512321899</v>
      </c>
      <c r="AD803">
        <v>0.45783620409857501</v>
      </c>
      <c r="AE803">
        <v>0.38153017008214601</v>
      </c>
      <c r="AF803">
        <v>0.32702586007041101</v>
      </c>
      <c r="AG803">
        <v>0.286147627561609</v>
      </c>
      <c r="AH803">
        <v>0.25435344672143001</v>
      </c>
      <c r="AI803">
        <v>0.228918102049287</v>
      </c>
    </row>
    <row r="804" spans="1:35">
      <c r="A804">
        <v>0.08</v>
      </c>
      <c r="B804">
        <v>0.5</v>
      </c>
      <c r="C804">
        <v>363.149415760723</v>
      </c>
      <c r="D804">
        <v>302.62451313393501</v>
      </c>
      <c r="E804">
        <v>259.39243982908698</v>
      </c>
      <c r="F804">
        <v>226.968384850451</v>
      </c>
      <c r="G804">
        <v>201.749675422623</v>
      </c>
      <c r="H804">
        <v>181.57470788036099</v>
      </c>
      <c r="I804">
        <v>90.787353940180694</v>
      </c>
      <c r="J804">
        <v>60.524902626786997</v>
      </c>
      <c r="K804">
        <v>45.393676970090297</v>
      </c>
      <c r="L804">
        <v>36.314941576072201</v>
      </c>
      <c r="M804">
        <v>30.262451313393498</v>
      </c>
      <c r="N804">
        <v>25.9392439829086</v>
      </c>
      <c r="O804">
        <v>22.696838485045099</v>
      </c>
      <c r="P804">
        <v>20.174967542262301</v>
      </c>
      <c r="Q804">
        <v>18.1574707880361</v>
      </c>
      <c r="R804">
        <v>9.0787353940180502</v>
      </c>
      <c r="S804">
        <v>6.0524902626787096</v>
      </c>
      <c r="T804">
        <v>4.5393676970090198</v>
      </c>
      <c r="U804">
        <v>3.6314941576072202</v>
      </c>
      <c r="V804">
        <v>3.0262451313393499</v>
      </c>
      <c r="W804">
        <v>2.5939243982908802</v>
      </c>
      <c r="X804">
        <v>2.2696838485045099</v>
      </c>
      <c r="Y804">
        <v>2.0174967542262299</v>
      </c>
      <c r="Z804">
        <v>1.8157470788036101</v>
      </c>
      <c r="AA804">
        <v>0.90787353940180504</v>
      </c>
      <c r="AB804">
        <v>0.60524902626786903</v>
      </c>
      <c r="AC804">
        <v>0.45393676970090202</v>
      </c>
      <c r="AD804">
        <v>0.36314941576072202</v>
      </c>
      <c r="AE804">
        <v>0.30262451313393401</v>
      </c>
      <c r="AF804">
        <v>0.259392439829087</v>
      </c>
      <c r="AG804">
        <v>0.22696838485045101</v>
      </c>
      <c r="AH804">
        <v>0.20174967542262301</v>
      </c>
      <c r="AI804">
        <v>0.18157470788036101</v>
      </c>
    </row>
    <row r="805" spans="1:35">
      <c r="A805">
        <v>0.08</v>
      </c>
      <c r="B805">
        <v>0.6</v>
      </c>
      <c r="C805">
        <v>378.085187689333</v>
      </c>
      <c r="D805">
        <v>315.07098974111102</v>
      </c>
      <c r="E805">
        <v>270.06084834952298</v>
      </c>
      <c r="F805">
        <v>236.30324230583301</v>
      </c>
      <c r="G805">
        <v>210.04732649407299</v>
      </c>
      <c r="H805">
        <v>189.04259384466599</v>
      </c>
      <c r="I805">
        <v>94.521296922333207</v>
      </c>
      <c r="J805">
        <v>63.014197948222098</v>
      </c>
      <c r="K805">
        <v>47.260648461166603</v>
      </c>
      <c r="L805">
        <v>37.808518768933197</v>
      </c>
      <c r="M805">
        <v>31.507098974110999</v>
      </c>
      <c r="N805">
        <v>27.006084834952301</v>
      </c>
      <c r="O805">
        <v>23.630324230583302</v>
      </c>
      <c r="P805">
        <v>21.004732649407401</v>
      </c>
      <c r="Q805">
        <v>18.904259384466599</v>
      </c>
      <c r="R805">
        <v>9.45212969223331</v>
      </c>
      <c r="S805">
        <v>6.3014197948222197</v>
      </c>
      <c r="T805">
        <v>4.7260648461166497</v>
      </c>
      <c r="U805">
        <v>3.7808518768933199</v>
      </c>
      <c r="V805">
        <v>3.1507098974111098</v>
      </c>
      <c r="W805">
        <v>2.70060848349523</v>
      </c>
      <c r="X805">
        <v>2.36303242305832</v>
      </c>
      <c r="Y805">
        <v>2.1004732649407298</v>
      </c>
      <c r="Z805">
        <v>1.89042593844666</v>
      </c>
      <c r="AA805">
        <v>0.94521296922333198</v>
      </c>
      <c r="AB805">
        <v>0.63014197948222295</v>
      </c>
      <c r="AC805">
        <v>0.47260648461166599</v>
      </c>
      <c r="AD805">
        <v>0.37808518768933302</v>
      </c>
      <c r="AE805">
        <v>0.31507098974111097</v>
      </c>
      <c r="AF805">
        <v>0.27006084834952299</v>
      </c>
      <c r="AG805">
        <v>0.23630324230583299</v>
      </c>
      <c r="AH805">
        <v>0.21004732649407301</v>
      </c>
      <c r="AI805">
        <v>0.18904259384466601</v>
      </c>
    </row>
    <row r="806" spans="1:35">
      <c r="A806">
        <v>0.08</v>
      </c>
      <c r="B806">
        <v>0.7</v>
      </c>
      <c r="C806">
        <v>389.840454013076</v>
      </c>
      <c r="D806">
        <v>324.86704501089702</v>
      </c>
      <c r="E806">
        <v>278.45746715219701</v>
      </c>
      <c r="F806">
        <v>243.65028375817201</v>
      </c>
      <c r="G806">
        <v>216.578030007264</v>
      </c>
      <c r="H806">
        <v>194.920227006538</v>
      </c>
      <c r="I806">
        <v>97.460113503269</v>
      </c>
      <c r="J806">
        <v>64.973409002179395</v>
      </c>
      <c r="K806">
        <v>48.7300567516345</v>
      </c>
      <c r="L806">
        <v>38.984045401307498</v>
      </c>
      <c r="M806">
        <v>32.486704501089697</v>
      </c>
      <c r="N806">
        <v>27.8457467152197</v>
      </c>
      <c r="O806">
        <v>24.3650283758172</v>
      </c>
      <c r="P806">
        <v>21.6578030007264</v>
      </c>
      <c r="Q806">
        <v>19.492022700653699</v>
      </c>
      <c r="R806">
        <v>9.7460113503268904</v>
      </c>
      <c r="S806">
        <v>6.4973409002179396</v>
      </c>
      <c r="T806">
        <v>4.8730056751634399</v>
      </c>
      <c r="U806">
        <v>3.8984045401307599</v>
      </c>
      <c r="V806">
        <v>3.2486704501089698</v>
      </c>
      <c r="W806">
        <v>2.7845746715219701</v>
      </c>
      <c r="X806">
        <v>2.4365028375817199</v>
      </c>
      <c r="Y806">
        <v>2.1657803000726399</v>
      </c>
      <c r="Z806">
        <v>1.9492022700653799</v>
      </c>
      <c r="AA806">
        <v>0.97460113503268997</v>
      </c>
      <c r="AB806">
        <v>0.64973409002179405</v>
      </c>
      <c r="AC806">
        <v>0.48730056751634399</v>
      </c>
      <c r="AD806">
        <v>0.38984045401307599</v>
      </c>
      <c r="AE806">
        <v>0.32486704501089703</v>
      </c>
      <c r="AF806">
        <v>0.27845746715219699</v>
      </c>
      <c r="AG806">
        <v>0.24365028375817199</v>
      </c>
      <c r="AH806">
        <v>0.216578030007264</v>
      </c>
      <c r="AI806">
        <v>0.19492022700653799</v>
      </c>
    </row>
    <row r="807" spans="1:35">
      <c r="A807">
        <v>0.08</v>
      </c>
      <c r="B807">
        <v>0.8</v>
      </c>
      <c r="C807">
        <v>399.255734625515</v>
      </c>
      <c r="D807">
        <v>332.71311218792903</v>
      </c>
      <c r="E807">
        <v>285.18266758965302</v>
      </c>
      <c r="F807">
        <v>249.534834140946</v>
      </c>
      <c r="G807">
        <v>221.80874145861901</v>
      </c>
      <c r="H807">
        <v>199.62786731275699</v>
      </c>
      <c r="I807">
        <v>99.813933656378794</v>
      </c>
      <c r="J807">
        <v>66.542622437585806</v>
      </c>
      <c r="K807">
        <v>49.906966828189397</v>
      </c>
      <c r="L807">
        <v>39.925573462551398</v>
      </c>
      <c r="M807">
        <v>33.271311218792903</v>
      </c>
      <c r="N807">
        <v>28.5182667589653</v>
      </c>
      <c r="O807">
        <v>24.953483414094698</v>
      </c>
      <c r="P807">
        <v>22.1808741458619</v>
      </c>
      <c r="Q807">
        <v>19.962786731275699</v>
      </c>
      <c r="R807">
        <v>9.9813933656378602</v>
      </c>
      <c r="S807">
        <v>6.6542622437585903</v>
      </c>
      <c r="T807">
        <v>4.9906966828189301</v>
      </c>
      <c r="U807">
        <v>3.9925573462551398</v>
      </c>
      <c r="V807">
        <v>3.3271311218792898</v>
      </c>
      <c r="W807">
        <v>2.8518266758965298</v>
      </c>
      <c r="X807">
        <v>2.4953483414094602</v>
      </c>
      <c r="Y807">
        <v>2.21808741458619</v>
      </c>
      <c r="Z807">
        <v>1.9962786731275699</v>
      </c>
      <c r="AA807">
        <v>0.99813933656378695</v>
      </c>
      <c r="AB807">
        <v>0.66542622437585797</v>
      </c>
      <c r="AC807">
        <v>0.49906966828189298</v>
      </c>
      <c r="AD807">
        <v>0.399255734625515</v>
      </c>
      <c r="AE807">
        <v>0.33271311218792898</v>
      </c>
      <c r="AF807">
        <v>0.28518266758965299</v>
      </c>
      <c r="AG807">
        <v>0.24953483414094599</v>
      </c>
      <c r="AH807">
        <v>0.22180874145861901</v>
      </c>
      <c r="AI807">
        <v>0.199627867312757</v>
      </c>
    </row>
    <row r="808" spans="1:35">
      <c r="A808">
        <v>0.08</v>
      </c>
      <c r="B808">
        <v>0.9</v>
      </c>
      <c r="C808">
        <v>418.65343316688899</v>
      </c>
      <c r="D808">
        <v>348.87786097240701</v>
      </c>
      <c r="E808">
        <v>299.038166547777</v>
      </c>
      <c r="F808">
        <v>261.65839572930503</v>
      </c>
      <c r="G808">
        <v>232.585240648271</v>
      </c>
      <c r="H808">
        <v>209.32671658344401</v>
      </c>
      <c r="I808">
        <v>104.66335829172201</v>
      </c>
      <c r="J808">
        <v>69.775572194481498</v>
      </c>
      <c r="K808">
        <v>52.331679145861102</v>
      </c>
      <c r="L808">
        <v>41.8653433166889</v>
      </c>
      <c r="M808">
        <v>34.887786097240699</v>
      </c>
      <c r="N808">
        <v>29.903816654777799</v>
      </c>
      <c r="O808">
        <v>26.165839572930501</v>
      </c>
      <c r="P808">
        <v>23.2585240648271</v>
      </c>
      <c r="Q808">
        <v>20.9326716583444</v>
      </c>
      <c r="R808">
        <v>10.4663358291722</v>
      </c>
      <c r="S808">
        <v>6.9775572194481503</v>
      </c>
      <c r="T808">
        <v>5.2331679145861099</v>
      </c>
      <c r="U808">
        <v>4.1865343316688897</v>
      </c>
      <c r="V808">
        <v>3.4887786097240698</v>
      </c>
      <c r="W808">
        <v>2.9903816654777802</v>
      </c>
      <c r="X808">
        <v>2.61658395729305</v>
      </c>
      <c r="Y808">
        <v>2.32585240648271</v>
      </c>
      <c r="Z808">
        <v>2.0932671658344399</v>
      </c>
      <c r="AA808">
        <v>1.04663358291722</v>
      </c>
      <c r="AB808">
        <v>0.69775572194481505</v>
      </c>
      <c r="AC808">
        <v>0.52331679145861099</v>
      </c>
      <c r="AD808">
        <v>0.41865343316688902</v>
      </c>
      <c r="AE808">
        <v>0.34887786097240697</v>
      </c>
      <c r="AF808">
        <v>0.29903816654777798</v>
      </c>
      <c r="AG808">
        <v>0.26165839572930499</v>
      </c>
      <c r="AH808">
        <v>0.23258524064827099</v>
      </c>
      <c r="AI808">
        <v>0.20932671658344401</v>
      </c>
    </row>
    <row r="809" spans="1:35">
      <c r="A809">
        <v>0.08</v>
      </c>
      <c r="B809">
        <v>1</v>
      </c>
      <c r="C809">
        <v>447.692730394031</v>
      </c>
      <c r="D809">
        <v>373.07727532835901</v>
      </c>
      <c r="E809">
        <v>319.78052171002201</v>
      </c>
      <c r="F809">
        <v>279.80795649626901</v>
      </c>
      <c r="G809">
        <v>248.718183552239</v>
      </c>
      <c r="H809">
        <v>223.84636519701499</v>
      </c>
      <c r="I809">
        <v>111.923182598507</v>
      </c>
      <c r="J809">
        <v>74.615455065671895</v>
      </c>
      <c r="K809">
        <v>55.961591299253897</v>
      </c>
      <c r="L809">
        <v>44.769273039403103</v>
      </c>
      <c r="M809">
        <v>37.307727532835898</v>
      </c>
      <c r="N809">
        <v>31.978052171002201</v>
      </c>
      <c r="O809">
        <v>27.980795649626899</v>
      </c>
      <c r="P809">
        <v>24.871818355223901</v>
      </c>
      <c r="Q809">
        <v>22.384636519701498</v>
      </c>
      <c r="R809">
        <v>11.192318259850699</v>
      </c>
      <c r="S809">
        <v>7.4615455065671901</v>
      </c>
      <c r="T809">
        <v>5.5961591299253897</v>
      </c>
      <c r="U809">
        <v>4.4769273039403101</v>
      </c>
      <c r="V809">
        <v>3.7307727532835901</v>
      </c>
      <c r="W809">
        <v>3.1978052171002198</v>
      </c>
      <c r="X809">
        <v>2.7980795649626899</v>
      </c>
      <c r="Y809">
        <v>2.4871818355223998</v>
      </c>
      <c r="Z809">
        <v>2.2384636519701502</v>
      </c>
      <c r="AA809">
        <v>1.11923182598507</v>
      </c>
      <c r="AB809">
        <v>0.74615455065671898</v>
      </c>
      <c r="AC809">
        <v>0.55961591299253899</v>
      </c>
      <c r="AD809">
        <v>0.44769273039403101</v>
      </c>
      <c r="AE809">
        <v>0.37307727532835999</v>
      </c>
      <c r="AF809">
        <v>0.31978052171002203</v>
      </c>
      <c r="AG809">
        <v>0.27980795649626899</v>
      </c>
      <c r="AH809">
        <v>0.24871818355224001</v>
      </c>
      <c r="AI809">
        <v>0.22384636519701501</v>
      </c>
    </row>
    <row r="810" spans="1:35">
      <c r="A810">
        <v>0.08</v>
      </c>
      <c r="B810">
        <v>1.25</v>
      </c>
      <c r="C810">
        <v>530.101694770054</v>
      </c>
      <c r="D810">
        <v>441.75141230837897</v>
      </c>
      <c r="E810">
        <v>378.64406769289599</v>
      </c>
      <c r="F810">
        <v>331.31355923128399</v>
      </c>
      <c r="G810">
        <v>294.50094153891899</v>
      </c>
      <c r="H810">
        <v>265.050847385027</v>
      </c>
      <c r="I810">
        <v>132.52542369251299</v>
      </c>
      <c r="J810">
        <v>88.350282461675803</v>
      </c>
      <c r="K810">
        <v>66.262711846256806</v>
      </c>
      <c r="L810">
        <v>53.010169477005398</v>
      </c>
      <c r="M810">
        <v>44.175141230837902</v>
      </c>
      <c r="N810">
        <v>37.864406769289602</v>
      </c>
      <c r="O810">
        <v>33.131355923128403</v>
      </c>
      <c r="P810">
        <v>29.4500941538919</v>
      </c>
      <c r="Q810">
        <v>26.505084738502699</v>
      </c>
      <c r="R810">
        <v>13.2525423692513</v>
      </c>
      <c r="S810">
        <v>8.83502824616758</v>
      </c>
      <c r="T810">
        <v>6.6262711846256801</v>
      </c>
      <c r="U810">
        <v>5.30101694770054</v>
      </c>
      <c r="V810">
        <v>4.41751412308379</v>
      </c>
      <c r="W810">
        <v>3.7864406769289598</v>
      </c>
      <c r="X810">
        <v>3.31313559231284</v>
      </c>
      <c r="Y810">
        <v>2.9450094153891899</v>
      </c>
      <c r="Z810">
        <v>2.65050847385027</v>
      </c>
      <c r="AA810">
        <v>1.3252542369251299</v>
      </c>
      <c r="AB810">
        <v>0.883502824616758</v>
      </c>
      <c r="AC810">
        <v>0.66262711846256805</v>
      </c>
      <c r="AD810">
        <v>0.53010169477005398</v>
      </c>
      <c r="AE810">
        <v>0.441751412308379</v>
      </c>
      <c r="AF810">
        <v>0.37864406769289599</v>
      </c>
      <c r="AG810">
        <v>0.33131355923128403</v>
      </c>
      <c r="AH810">
        <v>0.29450094153891898</v>
      </c>
      <c r="AI810">
        <v>0.26505084738502699</v>
      </c>
    </row>
    <row r="811" spans="1:35">
      <c r="A811">
        <v>0.08</v>
      </c>
      <c r="B811">
        <v>1.5</v>
      </c>
      <c r="C811">
        <v>734.20926994961405</v>
      </c>
      <c r="D811">
        <v>611.84105829134501</v>
      </c>
      <c r="E811">
        <v>524.43519282115301</v>
      </c>
      <c r="F811">
        <v>458.88079371850898</v>
      </c>
      <c r="G811">
        <v>407.89403886089599</v>
      </c>
      <c r="H811">
        <v>367.10463497480703</v>
      </c>
      <c r="I811">
        <v>183.552317487403</v>
      </c>
      <c r="J811">
        <v>122.368211658269</v>
      </c>
      <c r="K811">
        <v>91.776158743701799</v>
      </c>
      <c r="L811">
        <v>73.420926994961405</v>
      </c>
      <c r="M811">
        <v>61.184105829134502</v>
      </c>
      <c r="N811">
        <v>52.443519282115297</v>
      </c>
      <c r="O811">
        <v>45.8880793718509</v>
      </c>
      <c r="P811">
        <v>40.789403886089602</v>
      </c>
      <c r="Q811">
        <v>36.710463497480703</v>
      </c>
      <c r="R811">
        <v>18.355231748740302</v>
      </c>
      <c r="S811">
        <v>12.2368211658269</v>
      </c>
      <c r="T811">
        <v>9.1776158743701792</v>
      </c>
      <c r="U811">
        <v>7.3420926994961402</v>
      </c>
      <c r="V811">
        <v>6.1184105829134499</v>
      </c>
      <c r="W811">
        <v>5.2443519282115298</v>
      </c>
      <c r="X811">
        <v>4.5888079371850896</v>
      </c>
      <c r="Y811">
        <v>4.0789403886089604</v>
      </c>
      <c r="Z811">
        <v>3.6710463497480701</v>
      </c>
      <c r="AA811">
        <v>1.8355231748740299</v>
      </c>
      <c r="AB811">
        <v>1.2236821165826901</v>
      </c>
      <c r="AC811">
        <v>0.91776158743701797</v>
      </c>
      <c r="AD811">
        <v>0.734209269949614</v>
      </c>
      <c r="AE811">
        <v>0.61184105829134505</v>
      </c>
      <c r="AF811">
        <v>0.52443519282115303</v>
      </c>
      <c r="AG811">
        <v>0.45888079371850898</v>
      </c>
      <c r="AH811">
        <v>0.40789403886089698</v>
      </c>
      <c r="AI811">
        <v>0.367104634974807</v>
      </c>
    </row>
    <row r="812" spans="1:35">
      <c r="A812">
        <v>0.08</v>
      </c>
      <c r="B812">
        <v>1.75</v>
      </c>
      <c r="C812">
        <v>1336.69085243164</v>
      </c>
      <c r="D812">
        <v>1113.9090436930301</v>
      </c>
      <c r="E812">
        <v>954.77918030831904</v>
      </c>
      <c r="F812">
        <v>835.43178276977903</v>
      </c>
      <c r="G812">
        <v>742.60602912869297</v>
      </c>
      <c r="H812">
        <v>668.34542621582295</v>
      </c>
      <c r="I812">
        <v>334.17271310791102</v>
      </c>
      <c r="J812">
        <v>222.781808738607</v>
      </c>
      <c r="K812">
        <v>167.086356553955</v>
      </c>
      <c r="L812">
        <v>133.66908524316401</v>
      </c>
      <c r="M812">
        <v>111.390904369303</v>
      </c>
      <c r="N812">
        <v>95.477918030831901</v>
      </c>
      <c r="O812">
        <v>83.543178276977898</v>
      </c>
      <c r="P812">
        <v>74.260602912869302</v>
      </c>
      <c r="Q812">
        <v>66.834542621582301</v>
      </c>
      <c r="R812">
        <v>33.417271310791101</v>
      </c>
      <c r="S812">
        <v>22.278180873860698</v>
      </c>
      <c r="T812">
        <v>16.708635655395501</v>
      </c>
      <c r="U812">
        <v>13.366908524316401</v>
      </c>
      <c r="V812">
        <v>11.139090436930299</v>
      </c>
      <c r="W812">
        <v>9.5477918030831894</v>
      </c>
      <c r="X812">
        <v>8.3543178276977894</v>
      </c>
      <c r="Y812">
        <v>7.4260602912869196</v>
      </c>
      <c r="Z812">
        <v>6.6834542621582296</v>
      </c>
      <c r="AA812">
        <v>3.3417271310791099</v>
      </c>
      <c r="AB812">
        <v>2.2278180873860798</v>
      </c>
      <c r="AC812">
        <v>1.6708635655395501</v>
      </c>
      <c r="AD812">
        <v>1.3366908524316401</v>
      </c>
      <c r="AE812">
        <v>1.1139090436930399</v>
      </c>
      <c r="AF812">
        <v>0.95477918030831899</v>
      </c>
      <c r="AG812">
        <v>0.83543178276977903</v>
      </c>
      <c r="AH812">
        <v>0.742606029128693</v>
      </c>
      <c r="AI812">
        <v>0.66834542621582305</v>
      </c>
    </row>
    <row r="813" spans="1:35">
      <c r="A813">
        <v>0.08</v>
      </c>
      <c r="B813">
        <v>2</v>
      </c>
      <c r="C813">
        <v>1700.5078618274699</v>
      </c>
      <c r="D813">
        <v>1417.0898848562299</v>
      </c>
      <c r="E813">
        <v>1214.64847273391</v>
      </c>
      <c r="F813">
        <v>1062.8174136421701</v>
      </c>
      <c r="G813">
        <v>944.726589904153</v>
      </c>
      <c r="H813">
        <v>850.25393091373803</v>
      </c>
      <c r="I813">
        <v>425.12696545686902</v>
      </c>
      <c r="J813">
        <v>283.41797697124599</v>
      </c>
      <c r="K813">
        <v>212.563482728434</v>
      </c>
      <c r="L813">
        <v>170.050786182747</v>
      </c>
      <c r="M813">
        <v>141.708988485623</v>
      </c>
      <c r="N813">
        <v>121.464847273391</v>
      </c>
      <c r="O813">
        <v>106.281741364217</v>
      </c>
      <c r="P813">
        <v>94.472658990415297</v>
      </c>
      <c r="Q813">
        <v>85.0253930913738</v>
      </c>
      <c r="R813">
        <v>42.5126965456869</v>
      </c>
      <c r="S813">
        <v>28.341797697124601</v>
      </c>
      <c r="T813">
        <v>21.2563482728434</v>
      </c>
      <c r="U813">
        <v>17.005078618274698</v>
      </c>
      <c r="V813">
        <v>14.170898848562301</v>
      </c>
      <c r="W813">
        <v>12.1464847273391</v>
      </c>
      <c r="X813">
        <v>10.6281741364217</v>
      </c>
      <c r="Y813">
        <v>9.4472658990415397</v>
      </c>
      <c r="Z813">
        <v>8.5025393091373793</v>
      </c>
      <c r="AA813">
        <v>4.2512696545686897</v>
      </c>
      <c r="AB813">
        <v>2.8341797697124602</v>
      </c>
      <c r="AC813">
        <v>2.1256348272843399</v>
      </c>
      <c r="AD813">
        <v>1.70050786182747</v>
      </c>
      <c r="AE813">
        <v>1.4170898848562301</v>
      </c>
      <c r="AF813">
        <v>1.21464847273391</v>
      </c>
      <c r="AG813">
        <v>1.06281741364217</v>
      </c>
      <c r="AH813">
        <v>0.94472658990415304</v>
      </c>
      <c r="AI813">
        <v>0.85025393091373802</v>
      </c>
    </row>
    <row r="814" spans="1:35">
      <c r="A814">
        <v>0.08</v>
      </c>
      <c r="B814">
        <v>2.25</v>
      </c>
      <c r="C814">
        <v>1851.0261833858201</v>
      </c>
      <c r="D814">
        <v>1542.52181948819</v>
      </c>
      <c r="E814">
        <v>1322.1615595613</v>
      </c>
      <c r="F814">
        <v>1156.89136461614</v>
      </c>
      <c r="G814">
        <v>1028.3478796587899</v>
      </c>
      <c r="H814">
        <v>925.51309169291403</v>
      </c>
      <c r="I814">
        <v>462.75654584645702</v>
      </c>
      <c r="J814">
        <v>308.50436389763797</v>
      </c>
      <c r="K814">
        <v>231.378272923228</v>
      </c>
      <c r="L814">
        <v>185.102618338583</v>
      </c>
      <c r="M814">
        <v>154.25218194881899</v>
      </c>
      <c r="N814">
        <v>132.21615595613</v>
      </c>
      <c r="O814">
        <v>115.689136461614</v>
      </c>
      <c r="P814">
        <v>102.834787965879</v>
      </c>
      <c r="Q814">
        <v>92.5513091692915</v>
      </c>
      <c r="R814">
        <v>46.2756545846457</v>
      </c>
      <c r="S814">
        <v>30.8504363897638</v>
      </c>
      <c r="T814">
        <v>23.1378272923228</v>
      </c>
      <c r="U814">
        <v>18.510261833858301</v>
      </c>
      <c r="V814">
        <v>15.4252181948819</v>
      </c>
      <c r="W814">
        <v>13.221615595613001</v>
      </c>
      <c r="X814">
        <v>11.5689136461614</v>
      </c>
      <c r="Y814">
        <v>10.2834787965879</v>
      </c>
      <c r="Z814">
        <v>9.2551309169291507</v>
      </c>
      <c r="AA814">
        <v>4.62756545846457</v>
      </c>
      <c r="AB814">
        <v>3.08504363897638</v>
      </c>
      <c r="AC814">
        <v>2.3137827292322801</v>
      </c>
      <c r="AD814">
        <v>1.8510261833858199</v>
      </c>
      <c r="AE814">
        <v>1.54252181948819</v>
      </c>
      <c r="AF814">
        <v>1.3221615595613001</v>
      </c>
      <c r="AG814">
        <v>1.1568913646161401</v>
      </c>
      <c r="AH814">
        <v>1.0283478796587899</v>
      </c>
      <c r="AI814">
        <v>0.92551309169291396</v>
      </c>
    </row>
    <row r="815" spans="1:35">
      <c r="A815">
        <v>0.08</v>
      </c>
      <c r="B815">
        <v>2.5</v>
      </c>
      <c r="C815">
        <v>1259.80626148593</v>
      </c>
      <c r="D815">
        <v>1049.8385512382699</v>
      </c>
      <c r="E815">
        <v>899.86161534709595</v>
      </c>
      <c r="F815">
        <v>787.37891342870898</v>
      </c>
      <c r="G815">
        <v>699.89236749218503</v>
      </c>
      <c r="H815">
        <v>629.90313074296705</v>
      </c>
      <c r="I815">
        <v>314.95156537148301</v>
      </c>
      <c r="J815">
        <v>209.96771024765499</v>
      </c>
      <c r="K815">
        <v>157.475782685741</v>
      </c>
      <c r="L815">
        <v>125.980626148593</v>
      </c>
      <c r="M815">
        <v>104.983855123827</v>
      </c>
      <c r="N815">
        <v>89.986161534709595</v>
      </c>
      <c r="O815">
        <v>78.737891342870896</v>
      </c>
      <c r="P815">
        <v>69.989236749218506</v>
      </c>
      <c r="Q815">
        <v>62.990313074296701</v>
      </c>
      <c r="R815">
        <v>31.495156537148301</v>
      </c>
      <c r="S815">
        <v>20.996771024765501</v>
      </c>
      <c r="T815">
        <v>15.747578268574101</v>
      </c>
      <c r="U815">
        <v>12.5980626148593</v>
      </c>
      <c r="V815">
        <v>10.498385512382701</v>
      </c>
      <c r="W815">
        <v>8.9986161534709606</v>
      </c>
      <c r="X815">
        <v>7.8737891342870903</v>
      </c>
      <c r="Y815">
        <v>6.9989236749218504</v>
      </c>
      <c r="Z815">
        <v>6.2990313074296704</v>
      </c>
      <c r="AA815">
        <v>3.1495156537148299</v>
      </c>
      <c r="AB815">
        <v>2.0996771024765502</v>
      </c>
      <c r="AC815">
        <v>1.5747578268574101</v>
      </c>
      <c r="AD815">
        <v>1.25980626148593</v>
      </c>
      <c r="AE815">
        <v>1.04983855123827</v>
      </c>
      <c r="AF815">
        <v>0.89986161534709597</v>
      </c>
      <c r="AG815">
        <v>0.78737891342870903</v>
      </c>
      <c r="AH815">
        <v>0.69989236749218497</v>
      </c>
      <c r="AI815">
        <v>0.629903130742967</v>
      </c>
    </row>
    <row r="816" spans="1:35">
      <c r="A816">
        <v>0.08</v>
      </c>
      <c r="B816">
        <v>2.75</v>
      </c>
      <c r="C816">
        <v>699.214882951155</v>
      </c>
      <c r="D816">
        <v>582.67906912596197</v>
      </c>
      <c r="E816">
        <v>499.43920210796801</v>
      </c>
      <c r="F816">
        <v>437.009301844471</v>
      </c>
      <c r="G816">
        <v>388.45271275064101</v>
      </c>
      <c r="H816">
        <v>349.60744147557699</v>
      </c>
      <c r="I816">
        <v>174.80372073778801</v>
      </c>
      <c r="J816">
        <v>116.53581382519199</v>
      </c>
      <c r="K816">
        <v>87.401860368894305</v>
      </c>
      <c r="L816">
        <v>69.921488295115495</v>
      </c>
      <c r="M816">
        <v>58.267906912596203</v>
      </c>
      <c r="N816">
        <v>49.943920210796698</v>
      </c>
      <c r="O816">
        <v>43.700930184447202</v>
      </c>
      <c r="P816">
        <v>38.8452712750641</v>
      </c>
      <c r="Q816">
        <v>34.960744147557698</v>
      </c>
      <c r="R816">
        <v>17.480372073778799</v>
      </c>
      <c r="S816">
        <v>11.653581382519199</v>
      </c>
      <c r="T816">
        <v>8.7401860368894404</v>
      </c>
      <c r="U816">
        <v>6.9921488295115397</v>
      </c>
      <c r="V816">
        <v>5.8267906912596201</v>
      </c>
      <c r="W816">
        <v>4.9943920210796797</v>
      </c>
      <c r="X816">
        <v>4.3700930184447202</v>
      </c>
      <c r="Y816">
        <v>3.8845271275064102</v>
      </c>
      <c r="Z816">
        <v>3.4960744147557699</v>
      </c>
      <c r="AA816">
        <v>1.74803720737788</v>
      </c>
      <c r="AB816">
        <v>1.16535813825192</v>
      </c>
      <c r="AC816">
        <v>0.87401860368894302</v>
      </c>
      <c r="AD816">
        <v>0.69921488295115497</v>
      </c>
      <c r="AE816">
        <v>0.58267906912596201</v>
      </c>
      <c r="AF816">
        <v>0.499439202107967</v>
      </c>
      <c r="AG816">
        <v>0.43700930184447101</v>
      </c>
      <c r="AH816">
        <v>0.38845271275064103</v>
      </c>
      <c r="AI816">
        <v>0.34960744147557699</v>
      </c>
    </row>
    <row r="817" spans="1:35">
      <c r="A817">
        <v>0.08</v>
      </c>
      <c r="B817">
        <v>3</v>
      </c>
      <c r="C817">
        <v>478.95888694797401</v>
      </c>
      <c r="D817">
        <v>399.13240578997801</v>
      </c>
      <c r="E817">
        <v>342.11349067712399</v>
      </c>
      <c r="F817">
        <v>299.34930434248298</v>
      </c>
      <c r="G817">
        <v>266.08827052665202</v>
      </c>
      <c r="H817">
        <v>239.47944347398601</v>
      </c>
      <c r="I817">
        <v>119.739721736993</v>
      </c>
      <c r="J817">
        <v>79.826481157995602</v>
      </c>
      <c r="K817">
        <v>59.869860868496701</v>
      </c>
      <c r="L817">
        <v>47.8958886947973</v>
      </c>
      <c r="M817">
        <v>39.913240578997801</v>
      </c>
      <c r="N817">
        <v>34.211349067712398</v>
      </c>
      <c r="O817">
        <v>29.934930434248301</v>
      </c>
      <c r="P817">
        <v>26.608827052665202</v>
      </c>
      <c r="Q817">
        <v>23.9479443473986</v>
      </c>
      <c r="R817">
        <v>11.9739721736993</v>
      </c>
      <c r="S817">
        <v>7.9826481157995604</v>
      </c>
      <c r="T817">
        <v>5.9869860868496696</v>
      </c>
      <c r="U817">
        <v>4.7895888694797302</v>
      </c>
      <c r="V817">
        <v>3.9913240578997802</v>
      </c>
      <c r="W817">
        <v>3.4211349067712402</v>
      </c>
      <c r="X817">
        <v>2.9934930434248299</v>
      </c>
      <c r="Y817">
        <v>2.6608827052665198</v>
      </c>
      <c r="Z817">
        <v>2.3947944347398602</v>
      </c>
      <c r="AA817">
        <v>1.1973972173699301</v>
      </c>
      <c r="AB817">
        <v>0.79826481157995599</v>
      </c>
      <c r="AC817">
        <v>0.59869860868496705</v>
      </c>
      <c r="AD817">
        <v>0.47895888694797301</v>
      </c>
      <c r="AE817">
        <v>0.399132405789978</v>
      </c>
      <c r="AF817">
        <v>0.34211349067712399</v>
      </c>
      <c r="AG817">
        <v>0.29934930434248302</v>
      </c>
      <c r="AH817">
        <v>0.26608827052665202</v>
      </c>
      <c r="AI817">
        <v>0.239479443473986</v>
      </c>
    </row>
    <row r="818" spans="1:35">
      <c r="A818">
        <v>0.08</v>
      </c>
      <c r="B818">
        <v>3.25</v>
      </c>
      <c r="C818">
        <v>375.85652267713402</v>
      </c>
      <c r="D818">
        <v>313.213768897612</v>
      </c>
      <c r="E818">
        <v>268.46894476938098</v>
      </c>
      <c r="F818">
        <v>234.910326673209</v>
      </c>
      <c r="G818">
        <v>208.80917926507399</v>
      </c>
      <c r="H818">
        <v>187.92826133856701</v>
      </c>
      <c r="I818">
        <v>93.964130669283605</v>
      </c>
      <c r="J818">
        <v>62.642753779522401</v>
      </c>
      <c r="K818">
        <v>46.982065334641803</v>
      </c>
      <c r="L818">
        <v>37.5856522677134</v>
      </c>
      <c r="M818">
        <v>31.321376889761201</v>
      </c>
      <c r="N818">
        <v>26.8468944769381</v>
      </c>
      <c r="O818">
        <v>23.491032667320901</v>
      </c>
      <c r="P818">
        <v>20.880917926507401</v>
      </c>
      <c r="Q818">
        <v>18.7928261338567</v>
      </c>
      <c r="R818">
        <v>9.3964130669283605</v>
      </c>
      <c r="S818">
        <v>6.2642753779522398</v>
      </c>
      <c r="T818">
        <v>4.6982065334641803</v>
      </c>
      <c r="U818">
        <v>3.7585652267713399</v>
      </c>
      <c r="V818">
        <v>3.1321376889761199</v>
      </c>
      <c r="W818">
        <v>2.6846894476938101</v>
      </c>
      <c r="X818">
        <v>2.3491032667320901</v>
      </c>
      <c r="Y818">
        <v>2.0880917926507401</v>
      </c>
      <c r="Z818">
        <v>1.8792826133856699</v>
      </c>
      <c r="AA818">
        <v>0.93964130669283596</v>
      </c>
      <c r="AB818">
        <v>0.62642753779522398</v>
      </c>
      <c r="AC818">
        <v>0.46982065334641798</v>
      </c>
      <c r="AD818">
        <v>0.37585652267713399</v>
      </c>
      <c r="AE818">
        <v>0.31321376889761199</v>
      </c>
      <c r="AF818">
        <v>0.26846894476938099</v>
      </c>
      <c r="AG818">
        <v>0.23491032667320899</v>
      </c>
      <c r="AH818">
        <v>0.208809179265074</v>
      </c>
      <c r="AI818">
        <v>0.18792826133856699</v>
      </c>
    </row>
    <row r="819" spans="1:35">
      <c r="A819">
        <v>0.08</v>
      </c>
      <c r="B819">
        <v>3.5</v>
      </c>
      <c r="C819">
        <v>356.52834448734097</v>
      </c>
      <c r="D819">
        <v>297.106953739451</v>
      </c>
      <c r="E819">
        <v>254.663103205243</v>
      </c>
      <c r="F819">
        <v>222.83021530458799</v>
      </c>
      <c r="G819">
        <v>198.07130249296699</v>
      </c>
      <c r="H819">
        <v>178.26417224367</v>
      </c>
      <c r="I819">
        <v>89.1320861218353</v>
      </c>
      <c r="J819">
        <v>59.4213907478902</v>
      </c>
      <c r="K819">
        <v>44.5660430609176</v>
      </c>
      <c r="L819">
        <v>35.652834448734097</v>
      </c>
      <c r="M819">
        <v>29.7106953739451</v>
      </c>
      <c r="N819">
        <v>25.4663103205243</v>
      </c>
      <c r="O819">
        <v>22.2830215304588</v>
      </c>
      <c r="P819">
        <v>19.807130249296701</v>
      </c>
      <c r="Q819">
        <v>17.826417224366999</v>
      </c>
      <c r="R819">
        <v>8.9132086121835297</v>
      </c>
      <c r="S819">
        <v>5.9421390747890097</v>
      </c>
      <c r="T819">
        <v>4.4566043060917604</v>
      </c>
      <c r="U819">
        <v>3.5652834448734101</v>
      </c>
      <c r="V819">
        <v>2.9710695373945</v>
      </c>
      <c r="W819">
        <v>2.5466310320524301</v>
      </c>
      <c r="X819">
        <v>2.2283021530458802</v>
      </c>
      <c r="Y819">
        <v>1.9807130249296701</v>
      </c>
      <c r="Z819">
        <v>1.7826417224366999</v>
      </c>
      <c r="AA819">
        <v>0.89132086121835297</v>
      </c>
      <c r="AB819">
        <v>0.59421390747890201</v>
      </c>
      <c r="AC819">
        <v>0.44566043060917598</v>
      </c>
      <c r="AD819">
        <v>0.356528344487341</v>
      </c>
      <c r="AE819">
        <v>0.29710695373945101</v>
      </c>
      <c r="AF819">
        <v>0.25466310320524299</v>
      </c>
      <c r="AG819">
        <v>0.22283021530458799</v>
      </c>
      <c r="AH819">
        <v>0.19807130249296701</v>
      </c>
      <c r="AI819">
        <v>0.17826417224367</v>
      </c>
    </row>
    <row r="820" spans="1:35">
      <c r="A820">
        <v>0.08</v>
      </c>
      <c r="B820">
        <v>3.75</v>
      </c>
      <c r="C820">
        <v>357.96303319146301</v>
      </c>
      <c r="D820">
        <v>298.30252765955203</v>
      </c>
      <c r="E820">
        <v>255.68788085104501</v>
      </c>
      <c r="F820">
        <v>223.72689574466401</v>
      </c>
      <c r="G820">
        <v>198.86835177303499</v>
      </c>
      <c r="H820">
        <v>178.98151659573099</v>
      </c>
      <c r="I820">
        <v>89.490758297865696</v>
      </c>
      <c r="J820">
        <v>59.660505531910502</v>
      </c>
      <c r="K820">
        <v>44.745379148932798</v>
      </c>
      <c r="L820">
        <v>35.796303319146297</v>
      </c>
      <c r="M820">
        <v>29.830252765955201</v>
      </c>
      <c r="N820">
        <v>25.568788085104501</v>
      </c>
      <c r="O820">
        <v>22.372689574466399</v>
      </c>
      <c r="P820">
        <v>19.886835177303499</v>
      </c>
      <c r="Q820">
        <v>17.898151659573099</v>
      </c>
      <c r="R820">
        <v>8.9490758297865796</v>
      </c>
      <c r="S820">
        <v>5.9660505531910504</v>
      </c>
      <c r="T820">
        <v>4.4745379148932898</v>
      </c>
      <c r="U820">
        <v>3.5796303319146299</v>
      </c>
      <c r="V820">
        <v>2.9830252765955199</v>
      </c>
      <c r="W820">
        <v>2.5568788085104499</v>
      </c>
      <c r="X820">
        <v>2.23726895744664</v>
      </c>
      <c r="Y820">
        <v>1.9886835177303499</v>
      </c>
      <c r="Z820">
        <v>1.7898151659573101</v>
      </c>
      <c r="AA820">
        <v>0.89490758297865702</v>
      </c>
      <c r="AB820">
        <v>0.59660505531910502</v>
      </c>
      <c r="AC820">
        <v>0.44745379148932801</v>
      </c>
      <c r="AD820">
        <v>0.357963033191463</v>
      </c>
      <c r="AE820">
        <v>0.29830252765955201</v>
      </c>
      <c r="AF820">
        <v>0.25568788085104499</v>
      </c>
      <c r="AG820">
        <v>0.22372689574466401</v>
      </c>
      <c r="AH820">
        <v>0.198868351773035</v>
      </c>
      <c r="AI820">
        <v>0.178981516595731</v>
      </c>
    </row>
    <row r="821" spans="1:35">
      <c r="A821">
        <v>0.08</v>
      </c>
      <c r="B821">
        <v>4</v>
      </c>
      <c r="C821">
        <v>350.92944599555301</v>
      </c>
      <c r="D821">
        <v>292.441204996294</v>
      </c>
      <c r="E821">
        <v>250.663889996824</v>
      </c>
      <c r="F821">
        <v>219.33090374722099</v>
      </c>
      <c r="G821">
        <v>194.960803330863</v>
      </c>
      <c r="H821">
        <v>175.46472299777599</v>
      </c>
      <c r="I821">
        <v>87.732361498888395</v>
      </c>
      <c r="J821">
        <v>58.488240999258899</v>
      </c>
      <c r="K821">
        <v>43.866180749444197</v>
      </c>
      <c r="L821">
        <v>35.092944599555302</v>
      </c>
      <c r="M821">
        <v>29.2441204996294</v>
      </c>
      <c r="N821">
        <v>25.066388999682399</v>
      </c>
      <c r="O821">
        <v>21.933090374722099</v>
      </c>
      <c r="P821">
        <v>19.496080333086301</v>
      </c>
      <c r="Q821">
        <v>17.546472299777601</v>
      </c>
      <c r="R821">
        <v>8.7732361498888398</v>
      </c>
      <c r="S821">
        <v>5.8488240999258903</v>
      </c>
      <c r="T821">
        <v>4.3866180749444199</v>
      </c>
      <c r="U821">
        <v>3.5092944599555298</v>
      </c>
      <c r="V821">
        <v>2.9244120499629398</v>
      </c>
      <c r="W821">
        <v>2.5066388999682401</v>
      </c>
      <c r="X821">
        <v>2.19330903747221</v>
      </c>
      <c r="Y821">
        <v>1.9496080333086301</v>
      </c>
      <c r="Z821">
        <v>1.75464722997776</v>
      </c>
      <c r="AA821">
        <v>0.877323614988884</v>
      </c>
      <c r="AB821">
        <v>0.584882409992589</v>
      </c>
      <c r="AC821">
        <v>0.438661807494442</v>
      </c>
      <c r="AD821">
        <v>0.35092944599555298</v>
      </c>
      <c r="AE821">
        <v>0.292441204996294</v>
      </c>
      <c r="AF821">
        <v>0.25066388999682399</v>
      </c>
      <c r="AG821">
        <v>0.219330903747221</v>
      </c>
      <c r="AH821">
        <v>0.19496080333086299</v>
      </c>
      <c r="AI821">
        <v>0.17546472299777599</v>
      </c>
    </row>
    <row r="822" spans="1:35">
      <c r="A822">
        <v>0.08</v>
      </c>
      <c r="B822">
        <v>4.25</v>
      </c>
      <c r="C822">
        <v>385.05104886453699</v>
      </c>
      <c r="D822">
        <v>320.87587405378002</v>
      </c>
      <c r="E822">
        <v>275.03646347466901</v>
      </c>
      <c r="F822">
        <v>240.656905540335</v>
      </c>
      <c r="G822">
        <v>213.917249369187</v>
      </c>
      <c r="H822">
        <v>192.52552443226801</v>
      </c>
      <c r="I822">
        <v>96.262762216134206</v>
      </c>
      <c r="J822">
        <v>64.175174810756104</v>
      </c>
      <c r="K822">
        <v>48.131381108067103</v>
      </c>
      <c r="L822">
        <v>38.505104886453601</v>
      </c>
      <c r="M822">
        <v>32.087587405378002</v>
      </c>
      <c r="N822">
        <v>27.503646347466901</v>
      </c>
      <c r="O822">
        <v>24.065690554033502</v>
      </c>
      <c r="P822">
        <v>21.391724936918699</v>
      </c>
      <c r="Q822">
        <v>19.252552443226801</v>
      </c>
      <c r="R822">
        <v>9.6262762216134199</v>
      </c>
      <c r="S822">
        <v>6.4175174810756097</v>
      </c>
      <c r="T822">
        <v>4.8131381108067099</v>
      </c>
      <c r="U822">
        <v>3.8505104886453601</v>
      </c>
      <c r="V822">
        <v>3.2087587405378</v>
      </c>
      <c r="W822">
        <v>2.7503646347466901</v>
      </c>
      <c r="X822">
        <v>2.4065690554033501</v>
      </c>
      <c r="Y822">
        <v>2.1391724936918699</v>
      </c>
      <c r="Z822">
        <v>1.92525524432268</v>
      </c>
      <c r="AA822">
        <v>0.96262762216134201</v>
      </c>
      <c r="AB822">
        <v>0.64175174810756097</v>
      </c>
      <c r="AC822">
        <v>0.48131381108067101</v>
      </c>
      <c r="AD822">
        <v>0.38505104886453601</v>
      </c>
      <c r="AE822">
        <v>0.32087587405377999</v>
      </c>
      <c r="AF822">
        <v>0.27503646347466898</v>
      </c>
      <c r="AG822">
        <v>0.240656905540335</v>
      </c>
      <c r="AH822">
        <v>0.21391724936918699</v>
      </c>
      <c r="AI822">
        <v>0.192525524432268</v>
      </c>
    </row>
    <row r="823" spans="1:35">
      <c r="A823">
        <v>0.08</v>
      </c>
      <c r="B823">
        <v>4.5</v>
      </c>
      <c r="C823">
        <v>431.44213036577202</v>
      </c>
      <c r="D823">
        <v>359.53510863814398</v>
      </c>
      <c r="E823">
        <v>308.17295026126601</v>
      </c>
      <c r="F823">
        <v>269.65133147860701</v>
      </c>
      <c r="G823">
        <v>239.69007242542901</v>
      </c>
      <c r="H823">
        <v>215.72106518288601</v>
      </c>
      <c r="I823">
        <v>107.860532591443</v>
      </c>
      <c r="J823">
        <v>71.907021727628702</v>
      </c>
      <c r="K823">
        <v>53.930266295721502</v>
      </c>
      <c r="L823">
        <v>43.144213036577199</v>
      </c>
      <c r="M823">
        <v>35.953510863814302</v>
      </c>
      <c r="N823">
        <v>30.817295026126601</v>
      </c>
      <c r="O823">
        <v>26.965133147860701</v>
      </c>
      <c r="P823">
        <v>23.969007242542901</v>
      </c>
      <c r="Q823">
        <v>21.572106518288599</v>
      </c>
      <c r="R823">
        <v>10.7860532591443</v>
      </c>
      <c r="S823">
        <v>7.1907021727628697</v>
      </c>
      <c r="T823">
        <v>5.3930266295721498</v>
      </c>
      <c r="U823">
        <v>4.3144213036577197</v>
      </c>
      <c r="V823">
        <v>3.59535108638143</v>
      </c>
      <c r="W823">
        <v>3.0817295026126601</v>
      </c>
      <c r="X823">
        <v>2.6965133147860798</v>
      </c>
      <c r="Y823">
        <v>2.3969007242542899</v>
      </c>
      <c r="Z823">
        <v>2.1572106518288598</v>
      </c>
      <c r="AA823">
        <v>1.0786053259144299</v>
      </c>
      <c r="AB823">
        <v>0.71907021727628695</v>
      </c>
      <c r="AC823">
        <v>0.53930266295721496</v>
      </c>
      <c r="AD823">
        <v>0.431442130365772</v>
      </c>
      <c r="AE823">
        <v>0.35953510863814298</v>
      </c>
      <c r="AF823">
        <v>0.30817295026126601</v>
      </c>
      <c r="AG823">
        <v>0.26965133147860698</v>
      </c>
      <c r="AH823">
        <v>0.239690072425429</v>
      </c>
      <c r="AI823">
        <v>0.215721065182886</v>
      </c>
    </row>
    <row r="824" spans="1:35">
      <c r="A824">
        <v>0.08</v>
      </c>
      <c r="B824">
        <v>4.75</v>
      </c>
      <c r="C824">
        <v>370.82479869433399</v>
      </c>
      <c r="D824">
        <v>309.02066557861201</v>
      </c>
      <c r="E824">
        <v>264.87485621023899</v>
      </c>
      <c r="F824">
        <v>231.76549918395901</v>
      </c>
      <c r="G824">
        <v>206.01377705240799</v>
      </c>
      <c r="H824">
        <v>185.412399347167</v>
      </c>
      <c r="I824">
        <v>92.706199673583598</v>
      </c>
      <c r="J824">
        <v>61.804133115722401</v>
      </c>
      <c r="K824">
        <v>46.353099836791799</v>
      </c>
      <c r="L824">
        <v>37.082479869433399</v>
      </c>
      <c r="M824">
        <v>30.9020665578612</v>
      </c>
      <c r="N824">
        <v>26.487485621023801</v>
      </c>
      <c r="O824">
        <v>23.176549918395899</v>
      </c>
      <c r="P824">
        <v>20.6013777052408</v>
      </c>
      <c r="Q824">
        <v>18.5412399347167</v>
      </c>
      <c r="R824">
        <v>9.2706199673583605</v>
      </c>
      <c r="S824">
        <v>6.1804133115722397</v>
      </c>
      <c r="T824">
        <v>4.6353099836791802</v>
      </c>
      <c r="U824">
        <v>3.70824798694334</v>
      </c>
      <c r="V824">
        <v>3.0902066557861199</v>
      </c>
      <c r="W824">
        <v>2.6487485621023898</v>
      </c>
      <c r="X824">
        <v>2.3176549918395901</v>
      </c>
      <c r="Y824">
        <v>2.0601377705240802</v>
      </c>
      <c r="Z824">
        <v>1.85412399347167</v>
      </c>
      <c r="AA824">
        <v>0.927061996735836</v>
      </c>
      <c r="AB824">
        <v>0.61804133115722404</v>
      </c>
      <c r="AC824">
        <v>0.463530998367918</v>
      </c>
      <c r="AD824">
        <v>0.37082479869433399</v>
      </c>
      <c r="AE824">
        <v>0.30902066557861202</v>
      </c>
      <c r="AF824">
        <v>0.26487485621023898</v>
      </c>
      <c r="AG824">
        <v>0.231765499183959</v>
      </c>
      <c r="AH824">
        <v>0.206013777052408</v>
      </c>
      <c r="AI824">
        <v>0.185412399347167</v>
      </c>
    </row>
    <row r="825" spans="1:35">
      <c r="A825">
        <v>0.08</v>
      </c>
      <c r="B825">
        <v>5</v>
      </c>
      <c r="C825">
        <v>272.11587356995</v>
      </c>
      <c r="D825">
        <v>226.763227974958</v>
      </c>
      <c r="E825">
        <v>194.36848112139299</v>
      </c>
      <c r="F825">
        <v>170.07242098121901</v>
      </c>
      <c r="G825">
        <v>151.175485316639</v>
      </c>
      <c r="H825">
        <v>136.057936784975</v>
      </c>
      <c r="I825">
        <v>68.028968392487599</v>
      </c>
      <c r="J825">
        <v>45.352645594991799</v>
      </c>
      <c r="K825">
        <v>34.014484196243799</v>
      </c>
      <c r="L825">
        <v>27.211587356995</v>
      </c>
      <c r="M825">
        <v>22.676322797495899</v>
      </c>
      <c r="N825">
        <v>19.436848112139302</v>
      </c>
      <c r="O825">
        <v>17.0072420981219</v>
      </c>
      <c r="P825">
        <v>15.1175485316639</v>
      </c>
      <c r="Q825">
        <v>13.6057936784975</v>
      </c>
      <c r="R825">
        <v>6.8028968392487599</v>
      </c>
      <c r="S825">
        <v>4.5352645594991703</v>
      </c>
      <c r="T825">
        <v>3.4014484196243799</v>
      </c>
      <c r="U825">
        <v>2.7211587356995</v>
      </c>
      <c r="V825">
        <v>2.2676322797495798</v>
      </c>
      <c r="W825">
        <v>1.94368481121393</v>
      </c>
      <c r="X825">
        <v>1.70072420981219</v>
      </c>
      <c r="Y825">
        <v>1.51175485316639</v>
      </c>
      <c r="Z825">
        <v>1.36057936784975</v>
      </c>
      <c r="AA825">
        <v>0.68028968392487699</v>
      </c>
      <c r="AB825">
        <v>0.45352645594991697</v>
      </c>
      <c r="AC825">
        <v>0.34014484196243799</v>
      </c>
      <c r="AD825">
        <v>0.27211587356994998</v>
      </c>
      <c r="AE825">
        <v>0.22676322797495799</v>
      </c>
      <c r="AF825">
        <v>0.19436848112139299</v>
      </c>
      <c r="AG825">
        <v>0.170072420981219</v>
      </c>
      <c r="AH825">
        <v>0.15117548531663899</v>
      </c>
      <c r="AI825">
        <v>0.13605793678497499</v>
      </c>
    </row>
    <row r="826" spans="1:35">
      <c r="A826">
        <v>0.08</v>
      </c>
      <c r="B826">
        <v>5.5</v>
      </c>
      <c r="C826">
        <v>201.39647028162199</v>
      </c>
      <c r="D826">
        <v>167.83039190135099</v>
      </c>
      <c r="E826">
        <v>143.85462162972999</v>
      </c>
      <c r="F826">
        <v>125.872793926013</v>
      </c>
      <c r="G826">
        <v>111.886927934234</v>
      </c>
      <c r="H826">
        <v>100.69823514081099</v>
      </c>
      <c r="I826">
        <v>50.349117570405497</v>
      </c>
      <c r="J826">
        <v>33.566078380270298</v>
      </c>
      <c r="K826">
        <v>25.174558785202699</v>
      </c>
      <c r="L826">
        <v>20.139647028162202</v>
      </c>
      <c r="M826">
        <v>16.783039190135099</v>
      </c>
      <c r="N826">
        <v>14.385462162973001</v>
      </c>
      <c r="O826">
        <v>12.5872793926013</v>
      </c>
      <c r="P826">
        <v>11.1886927934234</v>
      </c>
      <c r="Q826">
        <v>10.069823514081101</v>
      </c>
      <c r="R826">
        <v>5.0349117570405504</v>
      </c>
      <c r="S826">
        <v>3.3566078380270299</v>
      </c>
      <c r="T826">
        <v>2.5174558785202699</v>
      </c>
      <c r="U826">
        <v>2.01396470281622</v>
      </c>
      <c r="V826">
        <v>1.6783039190135101</v>
      </c>
      <c r="W826">
        <v>1.4385462162973</v>
      </c>
      <c r="X826">
        <v>1.25872793926013</v>
      </c>
      <c r="Y826">
        <v>1.11886927934234</v>
      </c>
      <c r="Z826">
        <v>1.00698235140811</v>
      </c>
      <c r="AA826">
        <v>0.50349117570405499</v>
      </c>
      <c r="AB826">
        <v>0.33566078380270298</v>
      </c>
      <c r="AC826">
        <v>0.251745587852027</v>
      </c>
      <c r="AD826">
        <v>0.201396470281622</v>
      </c>
      <c r="AE826">
        <v>0.16783039190135099</v>
      </c>
      <c r="AF826">
        <v>0.14385462162973001</v>
      </c>
      <c r="AG826">
        <v>0.125872793926013</v>
      </c>
      <c r="AH826">
        <v>0.11188692793423401</v>
      </c>
      <c r="AI826">
        <v>0.100698235140811</v>
      </c>
    </row>
    <row r="827" spans="1:35">
      <c r="A827">
        <v>0.08</v>
      </c>
      <c r="B827">
        <v>6</v>
      </c>
      <c r="C827">
        <v>170.46314113606701</v>
      </c>
      <c r="D827">
        <v>142.052617613389</v>
      </c>
      <c r="E827">
        <v>121.759386525762</v>
      </c>
      <c r="F827">
        <v>106.539463210042</v>
      </c>
      <c r="G827">
        <v>94.701745075593195</v>
      </c>
      <c r="H827">
        <v>85.231570568033902</v>
      </c>
      <c r="I827">
        <v>42.615785284016901</v>
      </c>
      <c r="J827">
        <v>28.410523522677899</v>
      </c>
      <c r="K827">
        <v>21.307892642008401</v>
      </c>
      <c r="L827">
        <v>17.046314113606702</v>
      </c>
      <c r="M827">
        <v>14.2052617613389</v>
      </c>
      <c r="N827">
        <v>12.1759386525762</v>
      </c>
      <c r="O827">
        <v>10.6539463210042</v>
      </c>
      <c r="P827">
        <v>9.4701745075593209</v>
      </c>
      <c r="Q827">
        <v>8.5231570568033899</v>
      </c>
      <c r="R827">
        <v>4.2615785284016896</v>
      </c>
      <c r="S827">
        <v>2.84105235226779</v>
      </c>
      <c r="T827">
        <v>2.1307892642008399</v>
      </c>
      <c r="U827">
        <v>1.70463141136067</v>
      </c>
      <c r="V827">
        <v>1.4205261761338901</v>
      </c>
      <c r="W827">
        <v>1.2175938652576199</v>
      </c>
      <c r="X827">
        <v>1.06539463210042</v>
      </c>
      <c r="Y827">
        <v>0.94701745075593202</v>
      </c>
      <c r="Z827">
        <v>0.85231570568033899</v>
      </c>
      <c r="AA827">
        <v>0.42615785284016899</v>
      </c>
      <c r="AB827">
        <v>0.284105235226779</v>
      </c>
      <c r="AC827">
        <v>0.213078926420084</v>
      </c>
      <c r="AD827">
        <v>0.170463141136067</v>
      </c>
      <c r="AE827">
        <v>0.142052617613389</v>
      </c>
      <c r="AF827">
        <v>0.121759386525762</v>
      </c>
      <c r="AG827">
        <v>0.106539463210042</v>
      </c>
      <c r="AH827">
        <v>9.4701745075593202E-2</v>
      </c>
      <c r="AI827">
        <v>8.5231570568033904E-2</v>
      </c>
    </row>
    <row r="828" spans="1:35">
      <c r="A828">
        <v>0.08</v>
      </c>
      <c r="B828">
        <v>6.5</v>
      </c>
      <c r="C828">
        <v>183.16162471293501</v>
      </c>
      <c r="D828">
        <v>152.634687260779</v>
      </c>
      <c r="E828">
        <v>130.82973193781001</v>
      </c>
      <c r="F828">
        <v>114.476015445584</v>
      </c>
      <c r="G828">
        <v>101.756458173852</v>
      </c>
      <c r="H828">
        <v>91.580812356467604</v>
      </c>
      <c r="I828">
        <v>45.790406178233802</v>
      </c>
      <c r="J828">
        <v>30.526937452155799</v>
      </c>
      <c r="K828">
        <v>22.895203089116901</v>
      </c>
      <c r="L828">
        <v>18.316162471293499</v>
      </c>
      <c r="M828">
        <v>15.2634687260779</v>
      </c>
      <c r="N828">
        <v>13.082973193780999</v>
      </c>
      <c r="O828">
        <v>11.447601544558401</v>
      </c>
      <c r="P828">
        <v>10.175645817385201</v>
      </c>
      <c r="Q828">
        <v>9.15808123564676</v>
      </c>
      <c r="R828">
        <v>4.57904061782338</v>
      </c>
      <c r="S828">
        <v>3.05269374521558</v>
      </c>
      <c r="T828">
        <v>2.28952030891169</v>
      </c>
      <c r="U828">
        <v>1.83161624712935</v>
      </c>
      <c r="V828">
        <v>1.52634687260779</v>
      </c>
      <c r="W828">
        <v>1.3082973193781</v>
      </c>
      <c r="X828">
        <v>1.1447601544558399</v>
      </c>
      <c r="Y828">
        <v>1.0175645817385199</v>
      </c>
      <c r="Z828">
        <v>0.915808123564676</v>
      </c>
      <c r="AA828">
        <v>0.457904061782338</v>
      </c>
      <c r="AB828">
        <v>0.305269374521558</v>
      </c>
      <c r="AC828">
        <v>0.228952030891169</v>
      </c>
      <c r="AD828">
        <v>0.18316162471293501</v>
      </c>
      <c r="AE828">
        <v>0.152634687260779</v>
      </c>
      <c r="AF828">
        <v>0.13082973193781</v>
      </c>
      <c r="AG828">
        <v>0.114476015445584</v>
      </c>
      <c r="AH828">
        <v>0.101756458173852</v>
      </c>
      <c r="AI828">
        <v>9.1580812356467603E-2</v>
      </c>
    </row>
    <row r="829" spans="1:35">
      <c r="A829">
        <v>0.08</v>
      </c>
      <c r="B829">
        <v>7</v>
      </c>
      <c r="C829">
        <v>169.89842158710499</v>
      </c>
      <c r="D829">
        <v>141.58201798925401</v>
      </c>
      <c r="E829">
        <v>121.35601541936001</v>
      </c>
      <c r="F829">
        <v>106.18651349194</v>
      </c>
      <c r="G829">
        <v>94.388011992836098</v>
      </c>
      <c r="H829">
        <v>84.949210793552496</v>
      </c>
      <c r="I829">
        <v>42.474605396776198</v>
      </c>
      <c r="J829">
        <v>28.316403597850801</v>
      </c>
      <c r="K829">
        <v>21.237302698388099</v>
      </c>
      <c r="L829">
        <v>16.989842158710498</v>
      </c>
      <c r="M829">
        <v>14.158201798925401</v>
      </c>
      <c r="N829">
        <v>12.135601541935999</v>
      </c>
      <c r="O829">
        <v>10.618651349194</v>
      </c>
      <c r="P829">
        <v>9.4388011992836098</v>
      </c>
      <c r="Q829">
        <v>8.4949210793552492</v>
      </c>
      <c r="R829">
        <v>4.2474605396776202</v>
      </c>
      <c r="S829">
        <v>2.8316403597850801</v>
      </c>
      <c r="T829">
        <v>2.1237302698388101</v>
      </c>
      <c r="U829">
        <v>1.69898421587105</v>
      </c>
      <c r="V829">
        <v>1.4158201798925401</v>
      </c>
      <c r="W829">
        <v>1.2135601541936001</v>
      </c>
      <c r="X829">
        <v>1.0618651349193999</v>
      </c>
      <c r="Y829">
        <v>0.94388011992836096</v>
      </c>
      <c r="Z829">
        <v>0.84949210793552499</v>
      </c>
      <c r="AA829">
        <v>0.42474605396776199</v>
      </c>
      <c r="AB829">
        <v>0.28316403597850798</v>
      </c>
      <c r="AC829">
        <v>0.212373026983881</v>
      </c>
      <c r="AD829">
        <v>0.169898421587105</v>
      </c>
      <c r="AE829">
        <v>0.14158201798925399</v>
      </c>
      <c r="AF829">
        <v>0.12135601541936</v>
      </c>
      <c r="AG829">
        <v>0.10618651349194</v>
      </c>
      <c r="AH829">
        <v>9.4388011992836099E-2</v>
      </c>
      <c r="AI829">
        <v>8.4949210793552499E-2</v>
      </c>
    </row>
    <row r="830" spans="1:35">
      <c r="A830">
        <v>0.08</v>
      </c>
      <c r="B830">
        <v>7.5</v>
      </c>
      <c r="C830">
        <v>128.5873020109</v>
      </c>
      <c r="D830">
        <v>107.156085009083</v>
      </c>
      <c r="E830">
        <v>91.848072864928596</v>
      </c>
      <c r="F830">
        <v>80.367063756812499</v>
      </c>
      <c r="G830">
        <v>71.437390006055594</v>
      </c>
      <c r="H830">
        <v>64.293651005450002</v>
      </c>
      <c r="I830">
        <v>32.146825502725001</v>
      </c>
      <c r="J830">
        <v>21.431217001816599</v>
      </c>
      <c r="K830">
        <v>16.0734127513625</v>
      </c>
      <c r="L830">
        <v>12.858730201089999</v>
      </c>
      <c r="M830">
        <v>10.715608500908299</v>
      </c>
      <c r="N830">
        <v>9.1848072864928607</v>
      </c>
      <c r="O830">
        <v>8.0367063756812502</v>
      </c>
      <c r="P830">
        <v>7.1437390006055601</v>
      </c>
      <c r="Q830">
        <v>6.4293651005449997</v>
      </c>
      <c r="R830">
        <v>3.2146825502724998</v>
      </c>
      <c r="S830">
        <v>2.14312170018166</v>
      </c>
      <c r="T830">
        <v>1.6073412751362499</v>
      </c>
      <c r="U830">
        <v>1.2858730201090001</v>
      </c>
      <c r="V830">
        <v>1.07156085009083</v>
      </c>
      <c r="W830">
        <v>0.91848072864928598</v>
      </c>
      <c r="X830">
        <v>0.80367063756812496</v>
      </c>
      <c r="Y830">
        <v>0.71437390006055601</v>
      </c>
      <c r="Z830">
        <v>0.64293651005450003</v>
      </c>
      <c r="AA830">
        <v>0.32146825502725002</v>
      </c>
      <c r="AB830">
        <v>0.21431217001816599</v>
      </c>
      <c r="AC830">
        <v>0.16073412751362501</v>
      </c>
      <c r="AD830">
        <v>0.12858730201089999</v>
      </c>
      <c r="AE830">
        <v>0.107156085009083</v>
      </c>
      <c r="AF830">
        <v>9.1848072864928604E-2</v>
      </c>
      <c r="AG830">
        <v>8.0367063756812504E-2</v>
      </c>
      <c r="AH830">
        <v>7.1437390006055604E-2</v>
      </c>
      <c r="AI830">
        <v>6.4293651005449995E-2</v>
      </c>
    </row>
    <row r="831" spans="1:35">
      <c r="A831">
        <v>0.08</v>
      </c>
      <c r="B831">
        <v>8</v>
      </c>
      <c r="C831">
        <v>96.492577460229896</v>
      </c>
      <c r="D831">
        <v>80.410481216858301</v>
      </c>
      <c r="E831">
        <v>68.923269614449893</v>
      </c>
      <c r="F831">
        <v>60.307860912643697</v>
      </c>
      <c r="G831">
        <v>53.606987477905498</v>
      </c>
      <c r="H831">
        <v>48.246288730114898</v>
      </c>
      <c r="I831">
        <v>24.123144365057399</v>
      </c>
      <c r="J831">
        <v>16.082096243371598</v>
      </c>
      <c r="K831">
        <v>12.0615721825287</v>
      </c>
      <c r="L831">
        <v>9.6492577460229896</v>
      </c>
      <c r="M831">
        <v>8.0410481216858294</v>
      </c>
      <c r="N831">
        <v>6.89232696144499</v>
      </c>
      <c r="O831">
        <v>6.0307860912643703</v>
      </c>
      <c r="P831">
        <v>5.3606987477905497</v>
      </c>
      <c r="Q831">
        <v>4.8246288730114903</v>
      </c>
      <c r="R831">
        <v>2.4123144365057398</v>
      </c>
      <c r="S831">
        <v>1.60820962433716</v>
      </c>
      <c r="T831">
        <v>1.2061572182528699</v>
      </c>
      <c r="U831">
        <v>0.964925774602299</v>
      </c>
      <c r="V831">
        <v>0.80410481216858298</v>
      </c>
      <c r="W831">
        <v>0.689232696144499</v>
      </c>
      <c r="X831">
        <v>0.60307860912643696</v>
      </c>
      <c r="Y831">
        <v>0.53606987477905499</v>
      </c>
      <c r="Z831">
        <v>0.482462887301149</v>
      </c>
      <c r="AA831">
        <v>0.241231443650574</v>
      </c>
      <c r="AB831">
        <v>0.16082096243371599</v>
      </c>
      <c r="AC831">
        <v>0.120615721825287</v>
      </c>
      <c r="AD831">
        <v>9.6492577460229906E-2</v>
      </c>
      <c r="AE831">
        <v>8.0410481216858301E-2</v>
      </c>
      <c r="AF831">
        <v>6.8923269614449903E-2</v>
      </c>
      <c r="AG831">
        <v>6.0307860912643702E-2</v>
      </c>
      <c r="AH831">
        <v>5.3606987477905502E-2</v>
      </c>
      <c r="AI831">
        <v>4.8246288730114897E-2</v>
      </c>
    </row>
    <row r="832" spans="1:35">
      <c r="A832">
        <v>0.08</v>
      </c>
      <c r="B832">
        <v>8.5</v>
      </c>
      <c r="C832">
        <v>89.885544219516206</v>
      </c>
      <c r="D832">
        <v>74.904620182930202</v>
      </c>
      <c r="E832">
        <v>64.203960156797294</v>
      </c>
      <c r="F832">
        <v>56.178465137197698</v>
      </c>
      <c r="G832">
        <v>49.936413455286797</v>
      </c>
      <c r="H832">
        <v>44.942772109758103</v>
      </c>
      <c r="I832">
        <v>22.471386054879002</v>
      </c>
      <c r="J832">
        <v>14.980924036586</v>
      </c>
      <c r="K832">
        <v>11.235693027439501</v>
      </c>
      <c r="L832">
        <v>8.9885544219516298</v>
      </c>
      <c r="M832">
        <v>7.4904620182930204</v>
      </c>
      <c r="N832">
        <v>6.4203960156797297</v>
      </c>
      <c r="O832">
        <v>5.6178465137197602</v>
      </c>
      <c r="P832">
        <v>4.9936413455286797</v>
      </c>
      <c r="Q832">
        <v>4.4942772109758096</v>
      </c>
      <c r="R832">
        <v>2.2471386054878999</v>
      </c>
      <c r="S832">
        <v>1.4980924036586001</v>
      </c>
      <c r="T832">
        <v>1.1235693027439499</v>
      </c>
      <c r="U832">
        <v>0.898855442195162</v>
      </c>
      <c r="V832">
        <v>0.74904620182930204</v>
      </c>
      <c r="W832">
        <v>0.64203960156797302</v>
      </c>
      <c r="X832">
        <v>0.56178465137197697</v>
      </c>
      <c r="Y832">
        <v>0.49936413455286799</v>
      </c>
      <c r="Z832">
        <v>0.449427721097581</v>
      </c>
      <c r="AA832">
        <v>0.22471386054879</v>
      </c>
      <c r="AB832">
        <v>0.14980924036585999</v>
      </c>
      <c r="AC832">
        <v>0.112356930274395</v>
      </c>
      <c r="AD832">
        <v>8.9885544219516306E-2</v>
      </c>
      <c r="AE832">
        <v>7.4904620182930204E-2</v>
      </c>
      <c r="AF832">
        <v>6.4203960156797302E-2</v>
      </c>
      <c r="AG832">
        <v>5.6178465137197597E-2</v>
      </c>
      <c r="AH832">
        <v>4.99364134552868E-2</v>
      </c>
      <c r="AI832">
        <v>4.4942772109758097E-2</v>
      </c>
    </row>
    <row r="833" spans="1:35">
      <c r="A833">
        <v>0.08</v>
      </c>
      <c r="B833">
        <v>9</v>
      </c>
      <c r="C833">
        <v>81.035425291722504</v>
      </c>
      <c r="D833">
        <v>67.529521076435401</v>
      </c>
      <c r="E833">
        <v>57.8824466369446</v>
      </c>
      <c r="F833">
        <v>50.647140807326601</v>
      </c>
      <c r="G833">
        <v>45.019680717623601</v>
      </c>
      <c r="H833">
        <v>40.517712645861202</v>
      </c>
      <c r="I833">
        <v>20.258856322930601</v>
      </c>
      <c r="J833">
        <v>13.505904215287</v>
      </c>
      <c r="K833">
        <v>10.129428161465301</v>
      </c>
      <c r="L833">
        <v>8.10354252917225</v>
      </c>
      <c r="M833">
        <v>6.7529521076435399</v>
      </c>
      <c r="N833">
        <v>5.7882446636944698</v>
      </c>
      <c r="O833">
        <v>5.0647140807326601</v>
      </c>
      <c r="P833">
        <v>4.5019680717623602</v>
      </c>
      <c r="Q833">
        <v>4.0517712645861197</v>
      </c>
      <c r="R833">
        <v>2.0258856322930598</v>
      </c>
      <c r="S833">
        <v>1.3505904215287099</v>
      </c>
      <c r="T833">
        <v>1.0129428161465299</v>
      </c>
      <c r="U833">
        <v>0.81035425291722496</v>
      </c>
      <c r="V833">
        <v>0.67529521076435495</v>
      </c>
      <c r="W833">
        <v>0.57882446636944695</v>
      </c>
      <c r="X833">
        <v>0.50647140807326596</v>
      </c>
      <c r="Y833">
        <v>0.450196807176236</v>
      </c>
      <c r="Z833">
        <v>0.40517712645861198</v>
      </c>
      <c r="AA833">
        <v>0.20258856322930599</v>
      </c>
      <c r="AB833">
        <v>0.13505904215287001</v>
      </c>
      <c r="AC833">
        <v>0.101294281614653</v>
      </c>
      <c r="AD833">
        <v>8.1035425291722502E-2</v>
      </c>
      <c r="AE833">
        <v>6.7529521076435395E-2</v>
      </c>
      <c r="AF833">
        <v>5.7882446636944702E-2</v>
      </c>
      <c r="AG833">
        <v>5.0647140807326602E-2</v>
      </c>
      <c r="AH833">
        <v>4.5019680717623599E-2</v>
      </c>
      <c r="AI833">
        <v>4.0517712645861202E-2</v>
      </c>
    </row>
    <row r="834" spans="1:35">
      <c r="A834">
        <v>0.08</v>
      </c>
      <c r="B834">
        <v>9.5</v>
      </c>
      <c r="C834">
        <v>71.252629268648803</v>
      </c>
      <c r="D834">
        <v>59.377191057207298</v>
      </c>
      <c r="E834">
        <v>50.894735191892003</v>
      </c>
      <c r="F834">
        <v>44.532893292905499</v>
      </c>
      <c r="G834">
        <v>39.584794038138199</v>
      </c>
      <c r="H834">
        <v>35.626314634324402</v>
      </c>
      <c r="I834">
        <v>17.813157317162201</v>
      </c>
      <c r="J834">
        <v>11.8754382114414</v>
      </c>
      <c r="K834">
        <v>8.9065786585811004</v>
      </c>
      <c r="L834">
        <v>7.1252629268648802</v>
      </c>
      <c r="M834">
        <v>5.9377191057207304</v>
      </c>
      <c r="N834">
        <v>5.0894735191892</v>
      </c>
      <c r="O834">
        <v>4.4532893292905502</v>
      </c>
      <c r="P834">
        <v>3.9584794038138198</v>
      </c>
      <c r="Q834">
        <v>3.5626314634324401</v>
      </c>
      <c r="R834">
        <v>1.78131573171622</v>
      </c>
      <c r="S834">
        <v>1.18754382114414</v>
      </c>
      <c r="T834">
        <v>0.89065786585811002</v>
      </c>
      <c r="U834">
        <v>0.71252629268648804</v>
      </c>
      <c r="V834">
        <v>0.59377191057207301</v>
      </c>
      <c r="W834">
        <v>0.50894735191892004</v>
      </c>
      <c r="X834">
        <v>0.44532893292905501</v>
      </c>
      <c r="Y834">
        <v>0.39584794038138199</v>
      </c>
      <c r="Z834">
        <v>0.35626314634324402</v>
      </c>
      <c r="AA834">
        <v>0.17813157317162201</v>
      </c>
      <c r="AB834">
        <v>0.118754382114414</v>
      </c>
      <c r="AC834">
        <v>8.9065786585811005E-2</v>
      </c>
      <c r="AD834">
        <v>7.1252629268648796E-2</v>
      </c>
      <c r="AE834">
        <v>5.9377191057207297E-2</v>
      </c>
      <c r="AF834">
        <v>5.0894735191891999E-2</v>
      </c>
      <c r="AG834">
        <v>4.4532893292905502E-2</v>
      </c>
      <c r="AH834">
        <v>3.95847940381382E-2</v>
      </c>
      <c r="AI834">
        <v>3.5626314634324398E-2</v>
      </c>
    </row>
    <row r="835" spans="1:35">
      <c r="A835">
        <v>0.08</v>
      </c>
      <c r="B835">
        <v>10</v>
      </c>
      <c r="C835">
        <v>67.897979595251897</v>
      </c>
      <c r="D835">
        <v>56.5816496627099</v>
      </c>
      <c r="E835">
        <v>48.498556853751303</v>
      </c>
      <c r="F835">
        <v>42.436237247032402</v>
      </c>
      <c r="G835">
        <v>37.721099775139898</v>
      </c>
      <c r="H835">
        <v>33.948989797625899</v>
      </c>
      <c r="I835">
        <v>16.9744948988129</v>
      </c>
      <c r="J835">
        <v>11.316329932541899</v>
      </c>
      <c r="K835">
        <v>8.4872474494064907</v>
      </c>
      <c r="L835">
        <v>6.7897979595251901</v>
      </c>
      <c r="M835">
        <v>5.6581649662709896</v>
      </c>
      <c r="N835">
        <v>4.8498556853751396</v>
      </c>
      <c r="O835">
        <v>4.24362372470324</v>
      </c>
      <c r="P835">
        <v>3.7721099775139901</v>
      </c>
      <c r="Q835">
        <v>3.3948989797625901</v>
      </c>
      <c r="R835">
        <v>1.69744948988129</v>
      </c>
      <c r="S835">
        <v>1.13163299325419</v>
      </c>
      <c r="T835">
        <v>0.84872474494064898</v>
      </c>
      <c r="U835">
        <v>0.67897979595251901</v>
      </c>
      <c r="V835">
        <v>0.56581649662709899</v>
      </c>
      <c r="W835">
        <v>0.48498556853751401</v>
      </c>
      <c r="X835">
        <v>0.42436237247032399</v>
      </c>
      <c r="Y835">
        <v>0.37721099775139899</v>
      </c>
      <c r="Z835">
        <v>0.339489897976259</v>
      </c>
      <c r="AA835">
        <v>0.169744948988129</v>
      </c>
      <c r="AB835">
        <v>0.11316329932541901</v>
      </c>
      <c r="AC835">
        <v>8.4872474494064903E-2</v>
      </c>
      <c r="AD835">
        <v>6.7897979595251901E-2</v>
      </c>
      <c r="AE835">
        <v>5.6581649662709899E-2</v>
      </c>
      <c r="AF835">
        <v>4.8498556853751297E-2</v>
      </c>
      <c r="AG835">
        <v>4.2436237247032403E-2</v>
      </c>
      <c r="AH835">
        <v>3.7721099775139898E-2</v>
      </c>
      <c r="AI835">
        <v>3.3948989797625902E-2</v>
      </c>
    </row>
    <row r="836" spans="1:35">
      <c r="A836">
        <v>0.08</v>
      </c>
      <c r="B836">
        <v>12</v>
      </c>
      <c r="C836">
        <v>52.579336077787097</v>
      </c>
      <c r="D836">
        <v>43.816113398155899</v>
      </c>
      <c r="E836">
        <v>37.556668626990799</v>
      </c>
      <c r="F836">
        <v>32.862085048616898</v>
      </c>
      <c r="G836">
        <v>29.2107422654373</v>
      </c>
      <c r="H836">
        <v>26.289668038893499</v>
      </c>
      <c r="I836">
        <v>13.1448340194467</v>
      </c>
      <c r="J836">
        <v>8.7632226796311894</v>
      </c>
      <c r="K836">
        <v>6.5724170097233898</v>
      </c>
      <c r="L836">
        <v>5.2579336077787104</v>
      </c>
      <c r="M836">
        <v>4.3816113398155903</v>
      </c>
      <c r="N836">
        <v>3.7556668626990799</v>
      </c>
      <c r="O836">
        <v>3.28620850486169</v>
      </c>
      <c r="P836">
        <v>2.9210742265437202</v>
      </c>
      <c r="Q836">
        <v>2.6289668038893499</v>
      </c>
      <c r="R836">
        <v>1.3144834019446701</v>
      </c>
      <c r="S836">
        <v>0.87632226796311796</v>
      </c>
      <c r="T836">
        <v>0.65724170097233903</v>
      </c>
      <c r="U836">
        <v>0.52579336077787098</v>
      </c>
      <c r="V836">
        <v>0.43816113398155898</v>
      </c>
      <c r="W836">
        <v>0.37556668626990802</v>
      </c>
      <c r="X836">
        <v>0.32862085048616901</v>
      </c>
      <c r="Y836">
        <v>0.29210742265437201</v>
      </c>
      <c r="Z836">
        <v>0.26289668038893499</v>
      </c>
      <c r="AA836">
        <v>0.13144834019446699</v>
      </c>
      <c r="AB836">
        <v>8.7632226796311802E-2</v>
      </c>
      <c r="AC836">
        <v>6.5724170097233803E-2</v>
      </c>
      <c r="AD836">
        <v>5.2579336077787101E-2</v>
      </c>
      <c r="AE836">
        <v>4.3816113398155901E-2</v>
      </c>
      <c r="AF836">
        <v>3.7556668626990801E-2</v>
      </c>
      <c r="AG836">
        <v>3.2862085048616901E-2</v>
      </c>
      <c r="AH836">
        <v>2.9210742265437201E-2</v>
      </c>
      <c r="AI836">
        <v>2.6289668038893502E-2</v>
      </c>
    </row>
    <row r="837" spans="1:35">
      <c r="A837">
        <v>0.08</v>
      </c>
      <c r="B837">
        <v>14</v>
      </c>
      <c r="C837">
        <v>40.179114153807099</v>
      </c>
      <c r="D837">
        <v>33.482595128172598</v>
      </c>
      <c r="E837">
        <v>28.699367252719298</v>
      </c>
      <c r="F837">
        <v>25.1119463461294</v>
      </c>
      <c r="G837">
        <v>22.321730085448401</v>
      </c>
      <c r="H837">
        <v>20.0895570769035</v>
      </c>
      <c r="I837">
        <v>10.0447785384517</v>
      </c>
      <c r="J837">
        <v>6.6965190256345197</v>
      </c>
      <c r="K837">
        <v>5.02238926922589</v>
      </c>
      <c r="L837">
        <v>4.0179114153807101</v>
      </c>
      <c r="M837">
        <v>3.3482595128172599</v>
      </c>
      <c r="N837">
        <v>2.8699367252719399</v>
      </c>
      <c r="O837">
        <v>2.5111946346129401</v>
      </c>
      <c r="P837">
        <v>2.2321730085448399</v>
      </c>
      <c r="Q837">
        <v>2.0089557076903501</v>
      </c>
      <c r="R837">
        <v>1.00447785384517</v>
      </c>
      <c r="S837">
        <v>0.66965190256345197</v>
      </c>
      <c r="T837">
        <v>0.50223892692258898</v>
      </c>
      <c r="U837">
        <v>0.40179114153807099</v>
      </c>
      <c r="V837">
        <v>0.33482595128172599</v>
      </c>
      <c r="W837">
        <v>0.28699367252719399</v>
      </c>
      <c r="X837">
        <v>0.25111946346129399</v>
      </c>
      <c r="Y837">
        <v>0.22321730085448399</v>
      </c>
      <c r="Z837">
        <v>0.200895570769035</v>
      </c>
      <c r="AA837">
        <v>0.100447785384517</v>
      </c>
      <c r="AB837">
        <v>6.6965190256345203E-2</v>
      </c>
      <c r="AC837">
        <v>5.0223892692258902E-2</v>
      </c>
      <c r="AD837">
        <v>4.0179114153807101E-2</v>
      </c>
      <c r="AE837">
        <v>3.3482595128172601E-2</v>
      </c>
      <c r="AF837">
        <v>2.86993672527193E-2</v>
      </c>
      <c r="AG837">
        <v>2.5111946346129399E-2</v>
      </c>
      <c r="AH837">
        <v>2.23217300854484E-2</v>
      </c>
      <c r="AI837">
        <v>2.0089557076903498E-2</v>
      </c>
    </row>
    <row r="838" spans="1:35">
      <c r="A838">
        <v>0.08</v>
      </c>
      <c r="B838">
        <v>16</v>
      </c>
      <c r="C838">
        <v>26.225611675186599</v>
      </c>
      <c r="D838">
        <v>21.8546763959888</v>
      </c>
      <c r="E838">
        <v>18.732579767990401</v>
      </c>
      <c r="F838">
        <v>16.391007296991599</v>
      </c>
      <c r="G838">
        <v>14.569784263992499</v>
      </c>
      <c r="H838">
        <v>13.112805837593299</v>
      </c>
      <c r="I838">
        <v>6.5564029187966497</v>
      </c>
      <c r="J838">
        <v>4.3709352791977603</v>
      </c>
      <c r="K838">
        <v>3.27820145939832</v>
      </c>
      <c r="L838">
        <v>2.62256116751866</v>
      </c>
      <c r="M838">
        <v>2.1854676395988801</v>
      </c>
      <c r="N838">
        <v>1.87325797679904</v>
      </c>
      <c r="O838">
        <v>1.63910072969916</v>
      </c>
      <c r="P838">
        <v>1.45697842639925</v>
      </c>
      <c r="Q838">
        <v>1.31128058375933</v>
      </c>
      <c r="R838">
        <v>0.65564029187966499</v>
      </c>
      <c r="S838">
        <v>0.43709352791977601</v>
      </c>
      <c r="T838">
        <v>0.327820145939832</v>
      </c>
      <c r="U838">
        <v>0.262256116751866</v>
      </c>
      <c r="V838">
        <v>0.21854676395988801</v>
      </c>
      <c r="W838">
        <v>0.18732579767990401</v>
      </c>
      <c r="X838">
        <v>0.163910072969916</v>
      </c>
      <c r="Y838">
        <v>0.145697842639925</v>
      </c>
      <c r="Z838">
        <v>0.131128058375933</v>
      </c>
      <c r="AA838">
        <v>6.5564029187966499E-2</v>
      </c>
      <c r="AB838">
        <v>4.3709352791977699E-2</v>
      </c>
      <c r="AC838">
        <v>3.2782014593983201E-2</v>
      </c>
      <c r="AD838">
        <v>2.62256116751866E-2</v>
      </c>
      <c r="AE838">
        <v>2.1854676395988801E-2</v>
      </c>
      <c r="AF838">
        <v>1.87325797679904E-2</v>
      </c>
      <c r="AG838">
        <v>1.6391007296991601E-2</v>
      </c>
      <c r="AH838">
        <v>1.45697842639925E-2</v>
      </c>
      <c r="AI838">
        <v>1.31128058375933E-2</v>
      </c>
    </row>
    <row r="839" spans="1:35">
      <c r="A839">
        <v>0.08</v>
      </c>
      <c r="B839">
        <v>18</v>
      </c>
      <c r="C839">
        <v>21.486804179886501</v>
      </c>
      <c r="D839">
        <v>17.905670149905401</v>
      </c>
      <c r="E839">
        <v>15.3477172713475</v>
      </c>
      <c r="F839">
        <v>13.429252612429</v>
      </c>
      <c r="G839">
        <v>11.9371134332702</v>
      </c>
      <c r="H839">
        <v>10.743402089943199</v>
      </c>
      <c r="I839">
        <v>5.3717010449716298</v>
      </c>
      <c r="J839">
        <v>3.5811340299810799</v>
      </c>
      <c r="K839">
        <v>2.68585052248581</v>
      </c>
      <c r="L839">
        <v>2.1486804179886501</v>
      </c>
      <c r="M839">
        <v>1.7905670149905399</v>
      </c>
      <c r="N839">
        <v>1.5347717271347501</v>
      </c>
      <c r="O839">
        <v>1.3429252612428999</v>
      </c>
      <c r="P839">
        <v>1.1937113433270199</v>
      </c>
      <c r="Q839">
        <v>1.0743402089943199</v>
      </c>
      <c r="R839">
        <v>0.53717010449716296</v>
      </c>
      <c r="S839">
        <v>0.35811340299810801</v>
      </c>
      <c r="T839">
        <v>0.26858505224858098</v>
      </c>
      <c r="U839">
        <v>0.21486804179886501</v>
      </c>
      <c r="V839">
        <v>0.17905670149905401</v>
      </c>
      <c r="W839">
        <v>0.153477172713475</v>
      </c>
      <c r="X839">
        <v>0.13429252612428999</v>
      </c>
      <c r="Y839">
        <v>0.11937113433270199</v>
      </c>
      <c r="Z839">
        <v>0.10743402089943201</v>
      </c>
      <c r="AA839">
        <v>5.3717010449716301E-2</v>
      </c>
      <c r="AB839">
        <v>3.5811340299810798E-2</v>
      </c>
      <c r="AC839">
        <v>2.6858505224858099E-2</v>
      </c>
      <c r="AD839">
        <v>2.14868041798865E-2</v>
      </c>
      <c r="AE839">
        <v>1.7905670149905399E-2</v>
      </c>
      <c r="AF839">
        <v>1.53477172713475E-2</v>
      </c>
      <c r="AG839">
        <v>1.3429252612429001E-2</v>
      </c>
      <c r="AH839">
        <v>1.19371134332702E-2</v>
      </c>
      <c r="AI839">
        <v>1.07434020899432E-2</v>
      </c>
    </row>
    <row r="840" spans="1:35">
      <c r="A840">
        <v>0.08</v>
      </c>
      <c r="B840">
        <v>20</v>
      </c>
      <c r="C840">
        <v>17.6910560496495</v>
      </c>
      <c r="D840">
        <v>14.7425467080412</v>
      </c>
      <c r="E840">
        <v>12.6364686068925</v>
      </c>
      <c r="F840">
        <v>11.056910031030901</v>
      </c>
      <c r="G840">
        <v>9.8283644720275003</v>
      </c>
      <c r="H840">
        <v>8.8455280248247501</v>
      </c>
      <c r="I840">
        <v>4.4227640124123697</v>
      </c>
      <c r="J840">
        <v>2.94850934160824</v>
      </c>
      <c r="K840">
        <v>2.21138200620618</v>
      </c>
      <c r="L840">
        <v>1.7691056049649401</v>
      </c>
      <c r="M840">
        <v>1.47425467080412</v>
      </c>
      <c r="N840">
        <v>1.2636468606892499</v>
      </c>
      <c r="O840">
        <v>1.10569100310309</v>
      </c>
      <c r="P840">
        <v>0.98283644720274999</v>
      </c>
      <c r="Q840">
        <v>0.88455280248247403</v>
      </c>
      <c r="R840">
        <v>0.44227640124123702</v>
      </c>
      <c r="S840">
        <v>0.29485093416082497</v>
      </c>
      <c r="T840">
        <v>0.22113820062061801</v>
      </c>
      <c r="U840">
        <v>0.17691056049649401</v>
      </c>
      <c r="V840">
        <v>0.14742546708041199</v>
      </c>
      <c r="W840">
        <v>0.12636468606892401</v>
      </c>
      <c r="X840">
        <v>0.110569100310309</v>
      </c>
      <c r="Y840">
        <v>9.8283644720274996E-2</v>
      </c>
      <c r="Z840">
        <v>8.8455280248247406E-2</v>
      </c>
      <c r="AA840">
        <v>4.4227640124123703E-2</v>
      </c>
      <c r="AB840">
        <v>2.9485093416082499E-2</v>
      </c>
      <c r="AC840">
        <v>2.2113820062061799E-2</v>
      </c>
      <c r="AD840">
        <v>1.7691056049649399E-2</v>
      </c>
      <c r="AE840">
        <v>1.4742546708041201E-2</v>
      </c>
      <c r="AF840">
        <v>1.2636468606892499E-2</v>
      </c>
      <c r="AG840">
        <v>1.10569100310309E-2</v>
      </c>
      <c r="AH840">
        <v>9.8283644720274892E-3</v>
      </c>
      <c r="AI840">
        <v>8.8455280248247396E-3</v>
      </c>
    </row>
    <row r="841" spans="1:35">
      <c r="A841">
        <v>0.08</v>
      </c>
      <c r="B841">
        <v>25</v>
      </c>
      <c r="C841">
        <v>10.590272204331599</v>
      </c>
      <c r="D841">
        <v>8.8252268369430507</v>
      </c>
      <c r="E841">
        <v>7.5644801459511797</v>
      </c>
      <c r="F841">
        <v>6.6189201277072804</v>
      </c>
      <c r="G841">
        <v>5.8834845579620296</v>
      </c>
      <c r="H841">
        <v>5.2951361021658201</v>
      </c>
      <c r="I841">
        <v>2.64756805108291</v>
      </c>
      <c r="J841">
        <v>1.76504536738861</v>
      </c>
      <c r="K841">
        <v>1.3237840255414499</v>
      </c>
      <c r="L841">
        <v>1.0590272204331601</v>
      </c>
      <c r="M841">
        <v>0.88252268369430498</v>
      </c>
      <c r="N841">
        <v>0.75644801459511801</v>
      </c>
      <c r="O841">
        <v>0.66189201277072796</v>
      </c>
      <c r="P841">
        <v>0.58834845579620298</v>
      </c>
      <c r="Q841">
        <v>0.52951361021658205</v>
      </c>
      <c r="R841">
        <v>0.26475680510829103</v>
      </c>
      <c r="S841">
        <v>0.17650453673886099</v>
      </c>
      <c r="T841">
        <v>0.13237840255414501</v>
      </c>
      <c r="U841">
        <v>0.10590272204331599</v>
      </c>
      <c r="V841">
        <v>8.8252268369430495E-2</v>
      </c>
      <c r="W841">
        <v>7.5644801459511801E-2</v>
      </c>
      <c r="X841">
        <v>6.6189201277072798E-2</v>
      </c>
      <c r="Y841">
        <v>5.88348455796203E-2</v>
      </c>
      <c r="Z841">
        <v>5.2951361021658198E-2</v>
      </c>
      <c r="AA841">
        <v>2.6475680510829099E-2</v>
      </c>
      <c r="AB841">
        <v>1.7650453673885999E-2</v>
      </c>
      <c r="AC841">
        <v>1.3237840255414499E-2</v>
      </c>
      <c r="AD841">
        <v>1.05902722043316E-2</v>
      </c>
      <c r="AE841">
        <v>8.8252268369430394E-3</v>
      </c>
      <c r="AF841">
        <v>7.5644801459511801E-3</v>
      </c>
      <c r="AG841">
        <v>6.61892012770728E-3</v>
      </c>
      <c r="AH841">
        <v>5.8834845579620303E-3</v>
      </c>
      <c r="AI841">
        <v>5.2951361021658198E-3</v>
      </c>
    </row>
    <row r="842" spans="1:35">
      <c r="A842">
        <v>0.08</v>
      </c>
      <c r="B842">
        <v>30</v>
      </c>
      <c r="C842">
        <v>7.0794299646877601</v>
      </c>
      <c r="D842">
        <v>5.8995249705731299</v>
      </c>
      <c r="E842">
        <v>5.0567356890626796</v>
      </c>
      <c r="F842">
        <v>4.4246437279298503</v>
      </c>
      <c r="G842">
        <v>3.93301664704875</v>
      </c>
      <c r="H842">
        <v>3.53971498234388</v>
      </c>
      <c r="I842">
        <v>1.76985749117194</v>
      </c>
      <c r="J842">
        <v>1.17990499411462</v>
      </c>
      <c r="K842">
        <v>0.88492874558597001</v>
      </c>
      <c r="L842">
        <v>0.70794299646877601</v>
      </c>
      <c r="M842">
        <v>0.58995249705731301</v>
      </c>
      <c r="N842">
        <v>0.50567356890626802</v>
      </c>
      <c r="O842">
        <v>0.44246437279298501</v>
      </c>
      <c r="P842">
        <v>0.39330166470487499</v>
      </c>
      <c r="Q842">
        <v>0.353971498234388</v>
      </c>
      <c r="R842">
        <v>0.176985749117194</v>
      </c>
      <c r="S842">
        <v>0.117990499411462</v>
      </c>
      <c r="T842">
        <v>8.8492874558597001E-2</v>
      </c>
      <c r="U842">
        <v>7.0794299646877598E-2</v>
      </c>
      <c r="V842">
        <v>5.8995249705731299E-2</v>
      </c>
      <c r="W842">
        <v>5.0567356890626802E-2</v>
      </c>
      <c r="X842">
        <v>4.4246437279298501E-2</v>
      </c>
      <c r="Y842">
        <v>3.9330166470487503E-2</v>
      </c>
      <c r="Z842">
        <v>3.5397149823438799E-2</v>
      </c>
      <c r="AA842">
        <v>1.76985749117194E-2</v>
      </c>
      <c r="AB842">
        <v>1.17990499411462E-2</v>
      </c>
      <c r="AC842">
        <v>8.8492874558596998E-3</v>
      </c>
      <c r="AD842">
        <v>7.0794299646877498E-3</v>
      </c>
      <c r="AE842">
        <v>5.8995249705731303E-3</v>
      </c>
      <c r="AF842">
        <v>5.0567356890626799E-3</v>
      </c>
      <c r="AG842">
        <v>4.4246437279298499E-3</v>
      </c>
      <c r="AH842">
        <v>3.9330166470487498E-3</v>
      </c>
      <c r="AI842">
        <v>3.5397149823438701E-3</v>
      </c>
    </row>
    <row r="843" spans="1:35">
      <c r="A843">
        <v>0.08</v>
      </c>
      <c r="B843">
        <v>35</v>
      </c>
      <c r="C843">
        <v>5.1238985256730096</v>
      </c>
      <c r="D843">
        <v>4.2699154380608402</v>
      </c>
      <c r="E843">
        <v>3.6599275183378599</v>
      </c>
      <c r="F843">
        <v>3.2024365785456301</v>
      </c>
      <c r="G843">
        <v>2.8466102920405598</v>
      </c>
      <c r="H843">
        <v>2.5619492628364999</v>
      </c>
      <c r="I843">
        <v>1.28097463141825</v>
      </c>
      <c r="J843">
        <v>0.85398308761216901</v>
      </c>
      <c r="K843">
        <v>0.64048731570912698</v>
      </c>
      <c r="L843">
        <v>0.51238985256730096</v>
      </c>
      <c r="M843">
        <v>0.42699154380608401</v>
      </c>
      <c r="N843">
        <v>0.36599275183378599</v>
      </c>
      <c r="O843">
        <v>0.32024365785456299</v>
      </c>
      <c r="P843">
        <v>0.284661029204056</v>
      </c>
      <c r="Q843">
        <v>0.25619492628364998</v>
      </c>
      <c r="R843">
        <v>0.12809746314182499</v>
      </c>
      <c r="S843">
        <v>8.5398308761216901E-2</v>
      </c>
      <c r="T843">
        <v>6.4048731570912606E-2</v>
      </c>
      <c r="U843">
        <v>5.1238985256730103E-2</v>
      </c>
      <c r="V843">
        <v>4.2699154380608402E-2</v>
      </c>
      <c r="W843">
        <v>3.6599275183378598E-2</v>
      </c>
      <c r="X843">
        <v>3.2024365785456303E-2</v>
      </c>
      <c r="Y843">
        <v>2.8466102920405599E-2</v>
      </c>
      <c r="Z843">
        <v>2.5619492628365E-2</v>
      </c>
      <c r="AA843">
        <v>1.28097463141825E-2</v>
      </c>
      <c r="AB843">
        <v>8.5398308761216908E-3</v>
      </c>
      <c r="AC843">
        <v>6.4048731570912603E-3</v>
      </c>
      <c r="AD843">
        <v>5.1238985256730103E-3</v>
      </c>
      <c r="AE843">
        <v>4.2699154380608402E-3</v>
      </c>
      <c r="AF843">
        <v>3.6599275183378599E-3</v>
      </c>
      <c r="AG843">
        <v>3.2024365785456302E-3</v>
      </c>
      <c r="AH843">
        <v>2.84661029204056E-3</v>
      </c>
      <c r="AI843">
        <v>2.5619492628365E-3</v>
      </c>
    </row>
    <row r="844" spans="1:35">
      <c r="A844">
        <v>0.08</v>
      </c>
      <c r="B844">
        <v>40</v>
      </c>
      <c r="C844">
        <v>3.8756149716051</v>
      </c>
      <c r="D844">
        <v>3.2296791430042502</v>
      </c>
      <c r="E844">
        <v>2.7682964082893502</v>
      </c>
      <c r="F844">
        <v>2.4222593572531901</v>
      </c>
      <c r="G844">
        <v>2.1531194286695001</v>
      </c>
      <c r="H844">
        <v>1.93780748580255</v>
      </c>
      <c r="I844">
        <v>0.96890374290127601</v>
      </c>
      <c r="J844">
        <v>0.64593582860084997</v>
      </c>
      <c r="K844">
        <v>0.48445187145063801</v>
      </c>
      <c r="L844">
        <v>0.38756149716051003</v>
      </c>
      <c r="M844">
        <v>0.32296791430042499</v>
      </c>
      <c r="N844">
        <v>0.27682964082893602</v>
      </c>
      <c r="O844">
        <v>0.242225935725319</v>
      </c>
      <c r="P844">
        <v>0.21531194286694999</v>
      </c>
      <c r="Q844">
        <v>0.19378074858025501</v>
      </c>
      <c r="R844">
        <v>9.6890374290127604E-2</v>
      </c>
      <c r="S844">
        <v>6.4593582860085E-2</v>
      </c>
      <c r="T844">
        <v>4.8445187145063802E-2</v>
      </c>
      <c r="U844">
        <v>3.8756149716051E-2</v>
      </c>
      <c r="V844">
        <v>3.22967914300425E-2</v>
      </c>
      <c r="W844">
        <v>2.7682964082893599E-2</v>
      </c>
      <c r="X844">
        <v>2.4222593572531901E-2</v>
      </c>
      <c r="Y844">
        <v>2.1531194286695001E-2</v>
      </c>
      <c r="Z844">
        <v>1.93780748580255E-2</v>
      </c>
      <c r="AA844">
        <v>9.68903742901275E-3</v>
      </c>
      <c r="AB844">
        <v>6.4593582860085E-3</v>
      </c>
      <c r="AC844">
        <v>4.8445187145063698E-3</v>
      </c>
      <c r="AD844">
        <v>3.8756149716051001E-3</v>
      </c>
      <c r="AE844">
        <v>3.22967914300425E-3</v>
      </c>
      <c r="AF844">
        <v>2.7682964082893602E-3</v>
      </c>
      <c r="AG844">
        <v>2.4222593572531801E-3</v>
      </c>
      <c r="AH844">
        <v>2.1531194286694998E-3</v>
      </c>
      <c r="AI844">
        <v>1.93780748580255E-3</v>
      </c>
    </row>
    <row r="845" spans="1:35">
      <c r="A845">
        <v>0.08</v>
      </c>
      <c r="B845">
        <v>45</v>
      </c>
      <c r="C845">
        <v>3.0417176146629599</v>
      </c>
      <c r="D845">
        <v>2.5347646788858</v>
      </c>
      <c r="E845">
        <v>2.1726554390449699</v>
      </c>
      <c r="F845">
        <v>1.90107350916435</v>
      </c>
      <c r="G845">
        <v>1.6898431192572001</v>
      </c>
      <c r="H845">
        <v>1.5208588073314799</v>
      </c>
      <c r="I845">
        <v>0.76042940366574097</v>
      </c>
      <c r="J845">
        <v>0.50695293577716105</v>
      </c>
      <c r="K845">
        <v>0.38021470183286998</v>
      </c>
      <c r="L845">
        <v>0.30417176146629599</v>
      </c>
      <c r="M845">
        <v>0.25347646788858003</v>
      </c>
      <c r="N845">
        <v>0.21726554390449701</v>
      </c>
      <c r="O845">
        <v>0.19010735091643499</v>
      </c>
      <c r="P845">
        <v>0.16898431192572</v>
      </c>
      <c r="Q845">
        <v>0.15208588073314799</v>
      </c>
      <c r="R845">
        <v>7.6042940366574094E-2</v>
      </c>
      <c r="S845">
        <v>5.06952935777161E-2</v>
      </c>
      <c r="T845">
        <v>3.8021470183286998E-2</v>
      </c>
      <c r="U845">
        <v>3.0417176146629601E-2</v>
      </c>
      <c r="V845">
        <v>2.5347646788858001E-2</v>
      </c>
      <c r="W845">
        <v>2.1726554390449699E-2</v>
      </c>
      <c r="X845">
        <v>1.9010735091643499E-2</v>
      </c>
      <c r="Y845">
        <v>1.6898431192571998E-2</v>
      </c>
      <c r="Z845">
        <v>1.5208588073314801E-2</v>
      </c>
      <c r="AA845">
        <v>7.6042940366574203E-3</v>
      </c>
      <c r="AB845">
        <v>5.0695293577716098E-3</v>
      </c>
      <c r="AC845">
        <v>3.8021470183287102E-3</v>
      </c>
      <c r="AD845">
        <v>3.0417176146629601E-3</v>
      </c>
      <c r="AE845">
        <v>2.5347646788858001E-3</v>
      </c>
      <c r="AF845">
        <v>2.17265543904497E-3</v>
      </c>
      <c r="AG845">
        <v>1.9010735091643501E-3</v>
      </c>
      <c r="AH845">
        <v>1.6898431192571999E-3</v>
      </c>
      <c r="AI845">
        <v>1.52085880733148E-3</v>
      </c>
    </row>
    <row r="846" spans="1:35">
      <c r="A846">
        <v>0.08</v>
      </c>
      <c r="B846">
        <v>50</v>
      </c>
      <c r="C846">
        <v>2.4487915995005198</v>
      </c>
      <c r="D846">
        <v>2.0406596662504399</v>
      </c>
      <c r="E846">
        <v>1.7491368567860901</v>
      </c>
      <c r="F846">
        <v>1.5304947496878301</v>
      </c>
      <c r="G846">
        <v>1.3604397775002901</v>
      </c>
      <c r="H846">
        <v>1.2243957997502599</v>
      </c>
      <c r="I846">
        <v>0.61219789987513196</v>
      </c>
      <c r="J846">
        <v>0.40813193325008801</v>
      </c>
      <c r="K846">
        <v>0.30609894993756598</v>
      </c>
      <c r="L846">
        <v>0.24487915995005199</v>
      </c>
      <c r="M846">
        <v>0.204065966625044</v>
      </c>
      <c r="N846">
        <v>0.17491368567860899</v>
      </c>
      <c r="O846">
        <v>0.15304947496878299</v>
      </c>
      <c r="P846">
        <v>0.13604397775002899</v>
      </c>
      <c r="Q846">
        <v>0.122439579975026</v>
      </c>
      <c r="R846">
        <v>6.1219789987513103E-2</v>
      </c>
      <c r="S846">
        <v>4.0813193325008802E-2</v>
      </c>
      <c r="T846">
        <v>3.0609894993756499E-2</v>
      </c>
      <c r="U846">
        <v>2.4487915995005199E-2</v>
      </c>
      <c r="V846">
        <v>2.0406596662504401E-2</v>
      </c>
      <c r="W846">
        <v>1.7491368567860901E-2</v>
      </c>
      <c r="X846">
        <v>1.5304947496878199E-2</v>
      </c>
      <c r="Y846">
        <v>1.3604397775002899E-2</v>
      </c>
      <c r="Z846">
        <v>1.2243957997502599E-2</v>
      </c>
      <c r="AA846">
        <v>6.1219789987513101E-3</v>
      </c>
      <c r="AB846">
        <v>4.0813193325008696E-3</v>
      </c>
      <c r="AC846">
        <v>3.0609894993756498E-3</v>
      </c>
      <c r="AD846">
        <v>2.44879159950052E-3</v>
      </c>
      <c r="AE846">
        <v>2.04065966625043E-3</v>
      </c>
      <c r="AF846">
        <v>1.7491368567860901E-3</v>
      </c>
      <c r="AG846">
        <v>1.5304947496878199E-3</v>
      </c>
      <c r="AH846">
        <v>1.36043977750029E-3</v>
      </c>
      <c r="AI846">
        <v>1.22439579975026E-3</v>
      </c>
    </row>
    <row r="847" spans="1:35">
      <c r="A847">
        <v>0.08</v>
      </c>
      <c r="B847">
        <v>55</v>
      </c>
      <c r="C847">
        <v>2.0182746144164301</v>
      </c>
      <c r="D847">
        <v>1.68189551201369</v>
      </c>
      <c r="E847">
        <v>1.4416247245831599</v>
      </c>
      <c r="F847">
        <v>1.26142163401026</v>
      </c>
      <c r="G847">
        <v>1.12126367467579</v>
      </c>
      <c r="H847">
        <v>1.0091373072082099</v>
      </c>
      <c r="I847">
        <v>0.50456865360410796</v>
      </c>
      <c r="J847">
        <v>0.336379102402738</v>
      </c>
      <c r="K847">
        <v>0.25228432680205398</v>
      </c>
      <c r="L847">
        <v>0.20182746144164301</v>
      </c>
      <c r="M847">
        <v>0.168189551201369</v>
      </c>
      <c r="N847">
        <v>0.14416247245831601</v>
      </c>
      <c r="O847">
        <v>0.12614216340102699</v>
      </c>
      <c r="P847">
        <v>0.11212636746757899</v>
      </c>
      <c r="Q847">
        <v>0.10091373072082099</v>
      </c>
      <c r="R847">
        <v>5.0456865360410698E-2</v>
      </c>
      <c r="S847">
        <v>3.3637910240273801E-2</v>
      </c>
      <c r="T847">
        <v>2.52284326802053E-2</v>
      </c>
      <c r="U847">
        <v>2.01827461441643E-2</v>
      </c>
      <c r="V847">
        <v>1.68189551201369E-2</v>
      </c>
      <c r="W847">
        <v>1.44162472458316E-2</v>
      </c>
      <c r="X847">
        <v>1.26142163401026E-2</v>
      </c>
      <c r="Y847">
        <v>1.12126367467579E-2</v>
      </c>
      <c r="Z847">
        <v>1.00913730720821E-2</v>
      </c>
      <c r="AA847">
        <v>5.0456865360410698E-3</v>
      </c>
      <c r="AB847">
        <v>3.36379102402738E-3</v>
      </c>
      <c r="AC847">
        <v>2.5228432680205301E-3</v>
      </c>
      <c r="AD847">
        <v>2.0182746144164301E-3</v>
      </c>
      <c r="AE847">
        <v>1.68189551201369E-3</v>
      </c>
      <c r="AF847">
        <v>1.44162472458316E-3</v>
      </c>
      <c r="AG847">
        <v>1.2614216340102601E-3</v>
      </c>
      <c r="AH847">
        <v>1.12126367467579E-3</v>
      </c>
      <c r="AI847">
        <v>1.0091373072082101E-3</v>
      </c>
    </row>
    <row r="848" spans="1:35">
      <c r="A848">
        <v>0.08</v>
      </c>
      <c r="B848">
        <v>60</v>
      </c>
      <c r="C848">
        <v>1.6499032118513799</v>
      </c>
      <c r="D848">
        <v>1.3749193432094899</v>
      </c>
      <c r="E848">
        <v>1.17850229417956</v>
      </c>
      <c r="F848">
        <v>1.03118950740711</v>
      </c>
      <c r="G848">
        <v>0.91661289547299396</v>
      </c>
      <c r="H848">
        <v>0.82495160592569405</v>
      </c>
      <c r="I848">
        <v>0.41247580296284703</v>
      </c>
      <c r="J848">
        <v>0.274983868641898</v>
      </c>
      <c r="K848">
        <v>0.20623790148142301</v>
      </c>
      <c r="L848">
        <v>0.16499032118513801</v>
      </c>
      <c r="M848">
        <v>0.137491934320949</v>
      </c>
      <c r="N848">
        <v>0.117850229417956</v>
      </c>
      <c r="O848">
        <v>0.10311895074071099</v>
      </c>
      <c r="P848">
        <v>9.1661289547299393E-2</v>
      </c>
      <c r="Q848">
        <v>8.2495160592569394E-2</v>
      </c>
      <c r="R848">
        <v>4.1247580296284697E-2</v>
      </c>
      <c r="S848">
        <v>2.7498386864189799E-2</v>
      </c>
      <c r="T848">
        <v>2.06237901481423E-2</v>
      </c>
      <c r="U848">
        <v>1.64990321185138E-2</v>
      </c>
      <c r="V848">
        <v>1.37491934320949E-2</v>
      </c>
      <c r="W848">
        <v>1.1785022941795601E-2</v>
      </c>
      <c r="X848">
        <v>1.03118950740711E-2</v>
      </c>
      <c r="Y848">
        <v>9.16612895472994E-3</v>
      </c>
      <c r="Z848">
        <v>8.2495160592569398E-3</v>
      </c>
      <c r="AA848">
        <v>4.1247580296284699E-3</v>
      </c>
      <c r="AB848">
        <v>2.7498386864189799E-3</v>
      </c>
      <c r="AC848">
        <v>2.0623790148142302E-3</v>
      </c>
      <c r="AD848">
        <v>1.6499032118513801E-3</v>
      </c>
      <c r="AE848">
        <v>1.37491934320949E-3</v>
      </c>
      <c r="AF848">
        <v>1.1785022941795599E-3</v>
      </c>
      <c r="AG848">
        <v>1.0311895074071101E-3</v>
      </c>
      <c r="AH848">
        <v>9.1661289547299396E-4</v>
      </c>
      <c r="AI848">
        <v>8.2495160592569404E-4</v>
      </c>
    </row>
    <row r="849" spans="1:35">
      <c r="A849">
        <v>0.08</v>
      </c>
      <c r="B849">
        <v>65</v>
      </c>
      <c r="C849">
        <v>1.42695092655911</v>
      </c>
      <c r="D849">
        <v>1.1891257721325901</v>
      </c>
      <c r="E849">
        <v>1.01925066182793</v>
      </c>
      <c r="F849">
        <v>0.891844329099445</v>
      </c>
      <c r="G849">
        <v>0.79275051475506297</v>
      </c>
      <c r="H849">
        <v>0.71347546327955502</v>
      </c>
      <c r="I849">
        <v>0.35673773163977801</v>
      </c>
      <c r="J849">
        <v>0.237825154426518</v>
      </c>
      <c r="K849">
        <v>0.17836886581988801</v>
      </c>
      <c r="L849">
        <v>0.14269509265591099</v>
      </c>
      <c r="M849">
        <v>0.118912577213259</v>
      </c>
      <c r="N849">
        <v>0.101925066182793</v>
      </c>
      <c r="O849">
        <v>8.9184432909944406E-2</v>
      </c>
      <c r="P849">
        <v>7.9275051475506203E-2</v>
      </c>
      <c r="Q849">
        <v>7.1347546327955605E-2</v>
      </c>
      <c r="R849">
        <v>3.5673773163977802E-2</v>
      </c>
      <c r="S849">
        <v>2.3782515442651801E-2</v>
      </c>
      <c r="T849">
        <v>1.7836886581988901E-2</v>
      </c>
      <c r="U849">
        <v>1.4269509265591101E-2</v>
      </c>
      <c r="V849">
        <v>1.1891257721325901E-2</v>
      </c>
      <c r="W849">
        <v>1.01925066182793E-2</v>
      </c>
      <c r="X849">
        <v>8.9184432909944506E-3</v>
      </c>
      <c r="Y849">
        <v>7.9275051475506293E-3</v>
      </c>
      <c r="Z849">
        <v>7.13475463279556E-3</v>
      </c>
      <c r="AA849">
        <v>3.56737731639778E-3</v>
      </c>
      <c r="AB849">
        <v>2.3782515442651799E-3</v>
      </c>
      <c r="AC849">
        <v>1.78368865819889E-3</v>
      </c>
      <c r="AD849">
        <v>1.42695092655911E-3</v>
      </c>
      <c r="AE849">
        <v>1.1891257721325899E-3</v>
      </c>
      <c r="AF849">
        <v>1.0192506618279301E-3</v>
      </c>
      <c r="AG849">
        <v>8.91844329099445E-4</v>
      </c>
      <c r="AH849">
        <v>7.9275051475506198E-4</v>
      </c>
      <c r="AI849">
        <v>7.1347546327955598E-4</v>
      </c>
    </row>
    <row r="850" spans="1:35">
      <c r="A850">
        <v>0.08</v>
      </c>
      <c r="B850">
        <v>70</v>
      </c>
      <c r="C850">
        <v>1.2175251626504999</v>
      </c>
      <c r="D850">
        <v>1.0146043022087501</v>
      </c>
      <c r="E850">
        <v>0.86966083046464404</v>
      </c>
      <c r="F850">
        <v>0.76095322665656395</v>
      </c>
      <c r="G850">
        <v>0.67640286813916795</v>
      </c>
      <c r="H850">
        <v>0.60876258132525096</v>
      </c>
      <c r="I850">
        <v>0.30438129066262498</v>
      </c>
      <c r="J850">
        <v>0.20292086044175001</v>
      </c>
      <c r="K850">
        <v>0.15219064533131199</v>
      </c>
      <c r="L850">
        <v>0.12175251626505</v>
      </c>
      <c r="M850">
        <v>0.101460430220875</v>
      </c>
      <c r="N850">
        <v>8.6966083046464498E-2</v>
      </c>
      <c r="O850">
        <v>7.6095322665656398E-2</v>
      </c>
      <c r="P850">
        <v>6.7640286813916803E-2</v>
      </c>
      <c r="Q850">
        <v>6.0876258132525098E-2</v>
      </c>
      <c r="R850">
        <v>3.04381290662625E-2</v>
      </c>
      <c r="S850">
        <v>2.0292086044175001E-2</v>
      </c>
      <c r="T850">
        <v>1.52190645331312E-2</v>
      </c>
      <c r="U850">
        <v>1.2175251626505E-2</v>
      </c>
      <c r="V850">
        <v>1.0146043022087501E-2</v>
      </c>
      <c r="W850">
        <v>8.6966083046464502E-3</v>
      </c>
      <c r="X850">
        <v>7.6095322665656398E-3</v>
      </c>
      <c r="Y850">
        <v>6.7640286813916801E-3</v>
      </c>
      <c r="Z850">
        <v>6.0876258132525098E-3</v>
      </c>
      <c r="AA850">
        <v>3.0438129066262501E-3</v>
      </c>
      <c r="AB850">
        <v>2.0292086044174998E-3</v>
      </c>
      <c r="AC850">
        <v>1.5219064533131201E-3</v>
      </c>
      <c r="AD850">
        <v>1.2175251626505E-3</v>
      </c>
      <c r="AE850">
        <v>1.0146043022087499E-3</v>
      </c>
      <c r="AF850">
        <v>8.6966083046464396E-4</v>
      </c>
      <c r="AG850">
        <v>7.6095322665656405E-4</v>
      </c>
      <c r="AH850">
        <v>6.7640286813916699E-4</v>
      </c>
      <c r="AI850">
        <v>6.0876258132525095E-4</v>
      </c>
    </row>
    <row r="851" spans="1:35">
      <c r="A851">
        <v>0.08</v>
      </c>
      <c r="B851">
        <v>75</v>
      </c>
      <c r="C851">
        <v>1.0612754939326301</v>
      </c>
      <c r="D851">
        <v>0.88439624494386404</v>
      </c>
      <c r="E851">
        <v>0.75805392423759599</v>
      </c>
      <c r="F851">
        <v>0.66329718370789803</v>
      </c>
      <c r="G851">
        <v>0.58959749662924199</v>
      </c>
      <c r="H851">
        <v>0.53063774696631805</v>
      </c>
      <c r="I851">
        <v>0.26531887348315902</v>
      </c>
      <c r="J851">
        <v>0.176879248988772</v>
      </c>
      <c r="K851">
        <v>0.13265943674157901</v>
      </c>
      <c r="L851">
        <v>0.10612754939326299</v>
      </c>
      <c r="M851">
        <v>8.8439624494386401E-2</v>
      </c>
      <c r="N851">
        <v>7.5805392423759804E-2</v>
      </c>
      <c r="O851">
        <v>6.6329718370789797E-2</v>
      </c>
      <c r="P851">
        <v>5.89597496629242E-2</v>
      </c>
      <c r="Q851">
        <v>5.3063774696631802E-2</v>
      </c>
      <c r="R851">
        <v>2.6531887348315901E-2</v>
      </c>
      <c r="S851">
        <v>1.7687924898877199E-2</v>
      </c>
      <c r="T851">
        <v>1.32659436741579E-2</v>
      </c>
      <c r="U851">
        <v>1.0612754939326299E-2</v>
      </c>
      <c r="V851">
        <v>8.8439624494386394E-3</v>
      </c>
      <c r="W851">
        <v>7.5805392423759898E-3</v>
      </c>
      <c r="X851">
        <v>6.6329718370789796E-3</v>
      </c>
      <c r="Y851">
        <v>5.8959749662924202E-3</v>
      </c>
      <c r="Z851">
        <v>5.30637746966318E-3</v>
      </c>
      <c r="AA851">
        <v>2.65318873483159E-3</v>
      </c>
      <c r="AB851">
        <v>1.76879248988772E-3</v>
      </c>
      <c r="AC851">
        <v>1.32659436741579E-3</v>
      </c>
      <c r="AD851">
        <v>1.06127549393263E-3</v>
      </c>
      <c r="AE851">
        <v>8.8439624494386399E-4</v>
      </c>
      <c r="AF851">
        <v>7.5805392423759701E-4</v>
      </c>
      <c r="AG851">
        <v>6.6329718370789696E-4</v>
      </c>
      <c r="AH851">
        <v>5.8959749662924204E-4</v>
      </c>
      <c r="AI851">
        <v>5.3063774696631805E-4</v>
      </c>
    </row>
    <row r="852" spans="1:35">
      <c r="A852">
        <v>0.08</v>
      </c>
      <c r="B852">
        <v>80</v>
      </c>
      <c r="C852">
        <v>0.92815248209475698</v>
      </c>
      <c r="D852">
        <v>0.77346040174563202</v>
      </c>
      <c r="E852">
        <v>0.66296605863911295</v>
      </c>
      <c r="F852">
        <v>0.58009530130922304</v>
      </c>
      <c r="G852">
        <v>0.51564026783042105</v>
      </c>
      <c r="H852">
        <v>0.46407624104737799</v>
      </c>
      <c r="I852">
        <v>0.232038120523689</v>
      </c>
      <c r="J852">
        <v>0.15469208034912599</v>
      </c>
      <c r="K852">
        <v>0.116019060261844</v>
      </c>
      <c r="L852">
        <v>9.2815248209475704E-2</v>
      </c>
      <c r="M852">
        <v>7.7346040174563105E-2</v>
      </c>
      <c r="N852">
        <v>6.6296605863911201E-2</v>
      </c>
      <c r="O852">
        <v>5.8009530130922297E-2</v>
      </c>
      <c r="P852">
        <v>5.1564026783042102E-2</v>
      </c>
      <c r="Q852">
        <v>4.6407624104737803E-2</v>
      </c>
      <c r="R852">
        <v>2.3203812052368902E-2</v>
      </c>
      <c r="S852">
        <v>1.5469208034912601E-2</v>
      </c>
      <c r="T852">
        <v>1.1601906026184401E-2</v>
      </c>
      <c r="U852">
        <v>9.2815248209475801E-3</v>
      </c>
      <c r="V852">
        <v>7.7346040174563098E-3</v>
      </c>
      <c r="W852">
        <v>6.62966058639113E-3</v>
      </c>
      <c r="X852">
        <v>5.8009530130922297E-3</v>
      </c>
      <c r="Y852">
        <v>5.1564026783042097E-3</v>
      </c>
      <c r="Z852">
        <v>4.64076241047379E-3</v>
      </c>
      <c r="AA852">
        <v>2.3203812052368898E-3</v>
      </c>
      <c r="AB852">
        <v>1.5469208034912601E-3</v>
      </c>
      <c r="AC852">
        <v>1.1601906026184399E-3</v>
      </c>
      <c r="AD852">
        <v>9.2815248209475801E-4</v>
      </c>
      <c r="AE852">
        <v>7.73460401745632E-4</v>
      </c>
      <c r="AF852">
        <v>6.6296605863911198E-4</v>
      </c>
      <c r="AG852">
        <v>5.8009530130922397E-4</v>
      </c>
      <c r="AH852">
        <v>5.1564026783042097E-4</v>
      </c>
      <c r="AI852">
        <v>4.64076241047379E-4</v>
      </c>
    </row>
    <row r="853" spans="1:35">
      <c r="A853">
        <v>0.08</v>
      </c>
      <c r="B853">
        <v>85</v>
      </c>
      <c r="C853">
        <v>0.80963963059934896</v>
      </c>
      <c r="D853">
        <v>0.67469969216612402</v>
      </c>
      <c r="E853">
        <v>0.57831402185667802</v>
      </c>
      <c r="F853">
        <v>0.50602476912459304</v>
      </c>
      <c r="G853">
        <v>0.449799794777416</v>
      </c>
      <c r="H853">
        <v>0.40481981529967398</v>
      </c>
      <c r="I853">
        <v>0.20240990764983699</v>
      </c>
      <c r="J853">
        <v>0.13493993843322399</v>
      </c>
      <c r="K853">
        <v>0.101204953824918</v>
      </c>
      <c r="L853">
        <v>8.0963963059934904E-2</v>
      </c>
      <c r="M853">
        <v>6.7469969216612302E-2</v>
      </c>
      <c r="N853">
        <v>5.7831402185667798E-2</v>
      </c>
      <c r="O853">
        <v>5.0602476912459303E-2</v>
      </c>
      <c r="P853">
        <v>4.49799794777416E-2</v>
      </c>
      <c r="Q853">
        <v>4.0481981529967397E-2</v>
      </c>
      <c r="R853">
        <v>2.0240990764983698E-2</v>
      </c>
      <c r="S853">
        <v>1.3493993843322401E-2</v>
      </c>
      <c r="T853">
        <v>1.0120495382491801E-2</v>
      </c>
      <c r="U853">
        <v>8.0963963059934897E-3</v>
      </c>
      <c r="V853">
        <v>6.7469969216612403E-3</v>
      </c>
      <c r="W853">
        <v>5.7831402185667697E-3</v>
      </c>
      <c r="X853">
        <v>5.0602476912459298E-3</v>
      </c>
      <c r="Y853">
        <v>4.4979979477741596E-3</v>
      </c>
      <c r="Z853">
        <v>4.0481981529967397E-3</v>
      </c>
      <c r="AA853">
        <v>2.0240990764983698E-3</v>
      </c>
      <c r="AB853">
        <v>1.3493993843322399E-3</v>
      </c>
      <c r="AC853">
        <v>1.0120495382491799E-3</v>
      </c>
      <c r="AD853">
        <v>8.0963963059934902E-4</v>
      </c>
      <c r="AE853">
        <v>6.7469969216612396E-4</v>
      </c>
      <c r="AF853">
        <v>5.7831402185667697E-4</v>
      </c>
      <c r="AG853">
        <v>5.06024769124593E-4</v>
      </c>
      <c r="AH853">
        <v>4.4979979477741599E-4</v>
      </c>
      <c r="AI853">
        <v>4.0481981529967402E-4</v>
      </c>
    </row>
    <row r="854" spans="1:35">
      <c r="A854">
        <v>0.08</v>
      </c>
      <c r="B854">
        <v>90</v>
      </c>
      <c r="C854">
        <v>0.72288380159913901</v>
      </c>
      <c r="D854">
        <v>0.60240316799928295</v>
      </c>
      <c r="E854">
        <v>0.51634557257081404</v>
      </c>
      <c r="F854">
        <v>0.45180237599946199</v>
      </c>
      <c r="G854">
        <v>0.401602111999522</v>
      </c>
      <c r="H854">
        <v>0.361441900799569</v>
      </c>
      <c r="I854">
        <v>0.180720950399784</v>
      </c>
      <c r="J854">
        <v>0.120480633599856</v>
      </c>
      <c r="K854">
        <v>9.0360475199892404E-2</v>
      </c>
      <c r="L854">
        <v>7.2288380159913998E-2</v>
      </c>
      <c r="M854">
        <v>6.0240316799928299E-2</v>
      </c>
      <c r="N854">
        <v>5.1634557257081402E-2</v>
      </c>
      <c r="O854">
        <v>4.5180237599946202E-2</v>
      </c>
      <c r="P854">
        <v>4.0160211199952202E-2</v>
      </c>
      <c r="Q854">
        <v>3.6144190079956999E-2</v>
      </c>
      <c r="R854">
        <v>1.80720950399785E-2</v>
      </c>
      <c r="S854">
        <v>1.20480633599856E-2</v>
      </c>
      <c r="T854">
        <v>9.0360475199892498E-3</v>
      </c>
      <c r="U854">
        <v>7.2288380159913996E-3</v>
      </c>
      <c r="V854">
        <v>6.0240316799928303E-3</v>
      </c>
      <c r="W854">
        <v>5.1634557257081402E-3</v>
      </c>
      <c r="X854">
        <v>4.5180237599946197E-3</v>
      </c>
      <c r="Y854">
        <v>4.0160211199952202E-3</v>
      </c>
      <c r="Z854">
        <v>3.6144190079956998E-3</v>
      </c>
      <c r="AA854">
        <v>1.8072095039978499E-3</v>
      </c>
      <c r="AB854">
        <v>1.20480633599856E-3</v>
      </c>
      <c r="AC854">
        <v>9.0360475199892495E-4</v>
      </c>
      <c r="AD854">
        <v>7.2288380159914005E-4</v>
      </c>
      <c r="AE854">
        <v>6.0240316799928305E-4</v>
      </c>
      <c r="AF854">
        <v>5.1634557257081398E-4</v>
      </c>
      <c r="AG854">
        <v>4.5180237599946199E-4</v>
      </c>
      <c r="AH854">
        <v>4.01602111999522E-4</v>
      </c>
      <c r="AI854">
        <v>3.6144190079957002E-4</v>
      </c>
    </row>
    <row r="855" spans="1:35">
      <c r="A855">
        <v>0.08</v>
      </c>
      <c r="B855">
        <v>95</v>
      </c>
      <c r="C855">
        <v>0.64842818846648198</v>
      </c>
      <c r="D855">
        <v>0.54035682372206695</v>
      </c>
      <c r="E855">
        <v>0.463162991761772</v>
      </c>
      <c r="F855">
        <v>0.40526761779155102</v>
      </c>
      <c r="G855">
        <v>0.360237882481378</v>
      </c>
      <c r="H855">
        <v>0.32421409423324099</v>
      </c>
      <c r="I855">
        <v>0.16210704711662</v>
      </c>
      <c r="J855">
        <v>0.10807136474441301</v>
      </c>
      <c r="K855">
        <v>8.1053523558310206E-2</v>
      </c>
      <c r="L855">
        <v>6.4842818846648095E-2</v>
      </c>
      <c r="M855">
        <v>5.4035682372206802E-2</v>
      </c>
      <c r="N855">
        <v>4.6316299176177203E-2</v>
      </c>
      <c r="O855">
        <v>4.0526761779155103E-2</v>
      </c>
      <c r="P855">
        <v>3.6023788248137803E-2</v>
      </c>
      <c r="Q855">
        <v>3.2421409423323999E-2</v>
      </c>
      <c r="R855">
        <v>1.6210704711662E-2</v>
      </c>
      <c r="S855">
        <v>1.0807136474441301E-2</v>
      </c>
      <c r="T855">
        <v>8.1053523558310102E-3</v>
      </c>
      <c r="U855">
        <v>6.4842818846648099E-3</v>
      </c>
      <c r="V855">
        <v>5.4035682372206798E-3</v>
      </c>
      <c r="W855">
        <v>4.6316299176177196E-3</v>
      </c>
      <c r="X855">
        <v>4.0526761779154999E-3</v>
      </c>
      <c r="Y855">
        <v>3.60237882481378E-3</v>
      </c>
      <c r="Z855">
        <v>3.2421409423324002E-3</v>
      </c>
      <c r="AA855">
        <v>1.6210704711662001E-3</v>
      </c>
      <c r="AB855">
        <v>1.0807136474441301E-3</v>
      </c>
      <c r="AC855">
        <v>8.1053523558310199E-4</v>
      </c>
      <c r="AD855">
        <v>6.4842818846648097E-4</v>
      </c>
      <c r="AE855">
        <v>5.4035682372206796E-4</v>
      </c>
      <c r="AF855">
        <v>4.6316299176177203E-4</v>
      </c>
      <c r="AG855">
        <v>4.05267617791551E-4</v>
      </c>
      <c r="AH855">
        <v>3.6023788248137803E-4</v>
      </c>
      <c r="AI855">
        <v>3.2421409423324E-4</v>
      </c>
    </row>
    <row r="856" spans="1:35">
      <c r="A856">
        <v>0.08</v>
      </c>
      <c r="B856">
        <v>100</v>
      </c>
      <c r="C856">
        <v>0.58397739018946004</v>
      </c>
      <c r="D856">
        <v>0.48664782515788302</v>
      </c>
      <c r="E856">
        <v>0.41712670727818502</v>
      </c>
      <c r="F856">
        <v>0.364985868868412</v>
      </c>
      <c r="G856">
        <v>0.32443188343858798</v>
      </c>
      <c r="H856">
        <v>0.29198869509473002</v>
      </c>
      <c r="I856">
        <v>0.14599434754736501</v>
      </c>
      <c r="J856">
        <v>9.7329565031576706E-2</v>
      </c>
      <c r="K856">
        <v>7.2997173773682505E-2</v>
      </c>
      <c r="L856">
        <v>5.8397739018945898E-2</v>
      </c>
      <c r="M856">
        <v>4.8664782515788298E-2</v>
      </c>
      <c r="N856">
        <v>4.17126707278185E-2</v>
      </c>
      <c r="O856">
        <v>3.6498586886841197E-2</v>
      </c>
      <c r="P856">
        <v>3.2443188343858897E-2</v>
      </c>
      <c r="Q856">
        <v>2.91988695094729E-2</v>
      </c>
      <c r="R856">
        <v>1.45994347547364E-2</v>
      </c>
      <c r="S856">
        <v>9.7329565031576606E-3</v>
      </c>
      <c r="T856">
        <v>7.2997173773682398E-3</v>
      </c>
      <c r="U856">
        <v>5.8397739018945898E-3</v>
      </c>
      <c r="V856">
        <v>4.8664782515788303E-3</v>
      </c>
      <c r="W856">
        <v>4.1712670727818597E-3</v>
      </c>
      <c r="X856">
        <v>3.6498586886841199E-3</v>
      </c>
      <c r="Y856">
        <v>3.2443188343858902E-3</v>
      </c>
      <c r="Z856">
        <v>2.9198869509473001E-3</v>
      </c>
      <c r="AA856">
        <v>1.4599434754736401E-3</v>
      </c>
      <c r="AB856">
        <v>9.7329565031576597E-4</v>
      </c>
      <c r="AC856">
        <v>7.2997173773682404E-4</v>
      </c>
      <c r="AD856">
        <v>5.8397739018946002E-4</v>
      </c>
      <c r="AE856">
        <v>4.8664782515788299E-4</v>
      </c>
      <c r="AF856">
        <v>4.17126707278185E-4</v>
      </c>
      <c r="AG856">
        <v>3.6498586886841202E-4</v>
      </c>
      <c r="AH856">
        <v>3.2443188343858902E-4</v>
      </c>
      <c r="AI856">
        <v>2.9198869509473001E-4</v>
      </c>
    </row>
    <row r="857" spans="1:35">
      <c r="A857">
        <v>8.5000000000000006E-2</v>
      </c>
      <c r="B857">
        <v>0.1</v>
      </c>
      <c r="C857">
        <v>3662.4544101490601</v>
      </c>
      <c r="D857">
        <v>3052.0453417908798</v>
      </c>
      <c r="E857">
        <v>2616.0388643921801</v>
      </c>
      <c r="F857">
        <v>2289.0340063431599</v>
      </c>
      <c r="G857">
        <v>2034.6968945272499</v>
      </c>
      <c r="H857">
        <v>1831.22720507453</v>
      </c>
      <c r="I857">
        <v>915.61360253726605</v>
      </c>
      <c r="J857">
        <v>610.40906835817702</v>
      </c>
      <c r="K857">
        <v>457.80680126863302</v>
      </c>
      <c r="L857">
        <v>366.24544101490602</v>
      </c>
      <c r="M857">
        <v>305.204534179088</v>
      </c>
      <c r="N857">
        <v>261.60388643921902</v>
      </c>
      <c r="O857">
        <v>228.903400634316</v>
      </c>
      <c r="P857">
        <v>203.46968945272599</v>
      </c>
      <c r="Q857">
        <v>183.12272050745301</v>
      </c>
      <c r="R857">
        <v>91.561360253726505</v>
      </c>
      <c r="S857">
        <v>61.040906835817701</v>
      </c>
      <c r="T857">
        <v>45.780680126863203</v>
      </c>
      <c r="U857">
        <v>36.624544101490699</v>
      </c>
      <c r="V857">
        <v>30.520453417908801</v>
      </c>
      <c r="W857">
        <v>26.160388643921799</v>
      </c>
      <c r="X857">
        <v>22.890340063431601</v>
      </c>
      <c r="Y857">
        <v>20.346968945272501</v>
      </c>
      <c r="Z857">
        <v>18.3122720507453</v>
      </c>
      <c r="AA857">
        <v>9.1561360253726694</v>
      </c>
      <c r="AB857">
        <v>6.1040906835817701</v>
      </c>
      <c r="AC857">
        <v>4.5780680126863302</v>
      </c>
      <c r="AD857">
        <v>3.6624544101490599</v>
      </c>
      <c r="AE857">
        <v>3.0520453417908802</v>
      </c>
      <c r="AF857">
        <v>2.6160388643921899</v>
      </c>
      <c r="AG857">
        <v>2.2890340063431598</v>
      </c>
      <c r="AH857">
        <v>2.0346968945272499</v>
      </c>
      <c r="AI857">
        <v>1.83122720507453</v>
      </c>
    </row>
    <row r="858" spans="1:35">
      <c r="A858">
        <v>8.5000000000000006E-2</v>
      </c>
      <c r="B858">
        <v>0.2</v>
      </c>
      <c r="C858">
        <v>1480.04016288752</v>
      </c>
      <c r="D858">
        <v>1233.3668024062699</v>
      </c>
      <c r="E858">
        <v>1057.1715449196599</v>
      </c>
      <c r="F858">
        <v>925.02510180470699</v>
      </c>
      <c r="G858">
        <v>822.244534937514</v>
      </c>
      <c r="H858">
        <v>740.02008144376396</v>
      </c>
      <c r="I858">
        <v>370.01004072188198</v>
      </c>
      <c r="J858">
        <v>246.67336048125401</v>
      </c>
      <c r="K858">
        <v>185.00502036094099</v>
      </c>
      <c r="L858">
        <v>148.00401628875201</v>
      </c>
      <c r="M858">
        <v>123.336680240627</v>
      </c>
      <c r="N858">
        <v>105.717154491966</v>
      </c>
      <c r="O858">
        <v>92.502510180470495</v>
      </c>
      <c r="P858">
        <v>82.224453493751597</v>
      </c>
      <c r="Q858">
        <v>74.002008144376404</v>
      </c>
      <c r="R858">
        <v>37.001004072188202</v>
      </c>
      <c r="S858">
        <v>24.667336048125499</v>
      </c>
      <c r="T858">
        <v>18.500502036094101</v>
      </c>
      <c r="U858">
        <v>14.800401628875299</v>
      </c>
      <c r="V858">
        <v>12.3336680240627</v>
      </c>
      <c r="W858">
        <v>10.571715449196599</v>
      </c>
      <c r="X858">
        <v>9.2502510180470505</v>
      </c>
      <c r="Y858">
        <v>8.2224453493751692</v>
      </c>
      <c r="Z858">
        <v>7.4002008144376497</v>
      </c>
      <c r="AA858">
        <v>3.7001004072188199</v>
      </c>
      <c r="AB858">
        <v>2.4667336048125401</v>
      </c>
      <c r="AC858">
        <v>1.85005020360941</v>
      </c>
      <c r="AD858">
        <v>1.4800401628875299</v>
      </c>
      <c r="AE858">
        <v>1.2333668024062701</v>
      </c>
      <c r="AF858">
        <v>1.0571715449196599</v>
      </c>
      <c r="AG858">
        <v>0.92502510180470598</v>
      </c>
      <c r="AH858">
        <v>0.82224453493751604</v>
      </c>
      <c r="AI858">
        <v>0.74002008144376596</v>
      </c>
    </row>
    <row r="859" spans="1:35">
      <c r="A859">
        <v>8.5000000000000006E-2</v>
      </c>
      <c r="B859">
        <v>0.3</v>
      </c>
      <c r="C859">
        <v>623.87176273465798</v>
      </c>
      <c r="D859">
        <v>519.893135612214</v>
      </c>
      <c r="E859">
        <v>445.62268766761201</v>
      </c>
      <c r="F859">
        <v>389.91985170916001</v>
      </c>
      <c r="G859">
        <v>346.595423741476</v>
      </c>
      <c r="H859">
        <v>311.93588136732899</v>
      </c>
      <c r="I859">
        <v>155.96794068366401</v>
      </c>
      <c r="J859">
        <v>103.97862712244201</v>
      </c>
      <c r="K859">
        <v>77.983970341832205</v>
      </c>
      <c r="L859">
        <v>62.387176273465698</v>
      </c>
      <c r="M859">
        <v>51.989313561221401</v>
      </c>
      <c r="N859">
        <v>44.5622687667612</v>
      </c>
      <c r="O859">
        <v>38.991985170916102</v>
      </c>
      <c r="P859">
        <v>34.659542374147598</v>
      </c>
      <c r="Q859">
        <v>31.193588136732799</v>
      </c>
      <c r="R859">
        <v>15.5967940683664</v>
      </c>
      <c r="S859">
        <v>10.3978627122442</v>
      </c>
      <c r="T859">
        <v>7.7983970341832096</v>
      </c>
      <c r="U859">
        <v>6.2387176273465599</v>
      </c>
      <c r="V859">
        <v>5.1989313561221397</v>
      </c>
      <c r="W859">
        <v>4.4562268766761299</v>
      </c>
      <c r="X859">
        <v>3.8991985170915999</v>
      </c>
      <c r="Y859">
        <v>3.4659542374147598</v>
      </c>
      <c r="Z859">
        <v>3.1193588136732799</v>
      </c>
      <c r="AA859">
        <v>1.55967940683664</v>
      </c>
      <c r="AB859">
        <v>1.0397862712244199</v>
      </c>
      <c r="AC859">
        <v>0.77983970341831998</v>
      </c>
      <c r="AD859">
        <v>0.62387176273465705</v>
      </c>
      <c r="AE859">
        <v>0.51989313561221395</v>
      </c>
      <c r="AF859">
        <v>0.44562268766761198</v>
      </c>
      <c r="AG859">
        <v>0.38991985170915999</v>
      </c>
      <c r="AH859">
        <v>0.34659542374147601</v>
      </c>
      <c r="AI859">
        <v>0.31193588136732803</v>
      </c>
    </row>
    <row r="860" spans="1:35">
      <c r="A860">
        <v>8.5000000000000006E-2</v>
      </c>
      <c r="B860">
        <v>0.4</v>
      </c>
      <c r="C860">
        <v>428.70434445638102</v>
      </c>
      <c r="D860">
        <v>357.253620380315</v>
      </c>
      <c r="E860">
        <v>306.217388897413</v>
      </c>
      <c r="F860">
        <v>267.94021528523598</v>
      </c>
      <c r="G860">
        <v>238.169080253544</v>
      </c>
      <c r="H860">
        <v>214.35217222819</v>
      </c>
      <c r="I860">
        <v>107.176086114095</v>
      </c>
      <c r="J860">
        <v>71.450724076063196</v>
      </c>
      <c r="K860">
        <v>53.588043057047599</v>
      </c>
      <c r="L860">
        <v>42.870434445637599</v>
      </c>
      <c r="M860">
        <v>35.725362038031598</v>
      </c>
      <c r="N860">
        <v>30.621738889741302</v>
      </c>
      <c r="O860">
        <v>26.7940215285238</v>
      </c>
      <c r="P860">
        <v>23.816908025354401</v>
      </c>
      <c r="Q860">
        <v>21.4352172228188</v>
      </c>
      <c r="R860">
        <v>10.7176086114094</v>
      </c>
      <c r="S860">
        <v>7.1450724076063299</v>
      </c>
      <c r="T860">
        <v>5.3588043057047097</v>
      </c>
      <c r="U860">
        <v>4.2870434445637899</v>
      </c>
      <c r="V860">
        <v>3.5725362038031601</v>
      </c>
      <c r="W860">
        <v>3.0621738889741299</v>
      </c>
      <c r="X860">
        <v>2.6794021528523499</v>
      </c>
      <c r="Y860">
        <v>2.38169080253543</v>
      </c>
      <c r="Z860">
        <v>2.1435217222818901</v>
      </c>
      <c r="AA860">
        <v>1.0717608611409399</v>
      </c>
      <c r="AB860">
        <v>0.71450724076062899</v>
      </c>
      <c r="AC860">
        <v>0.53588043057047396</v>
      </c>
      <c r="AD860">
        <v>0.42870434445637701</v>
      </c>
      <c r="AE860">
        <v>0.357253620380314</v>
      </c>
      <c r="AF860">
        <v>0.30621738889741301</v>
      </c>
      <c r="AG860">
        <v>0.26794021528523698</v>
      </c>
      <c r="AH860">
        <v>0.238169080253544</v>
      </c>
      <c r="AI860">
        <v>0.214352172228188</v>
      </c>
    </row>
    <row r="861" spans="1:35">
      <c r="A861">
        <v>8.5000000000000006E-2</v>
      </c>
      <c r="B861">
        <v>0.5</v>
      </c>
      <c r="C861">
        <v>359.28280812149501</v>
      </c>
      <c r="D861">
        <v>299.40234010124499</v>
      </c>
      <c r="E861">
        <v>256.63057722963799</v>
      </c>
      <c r="F861">
        <v>224.55175507593299</v>
      </c>
      <c r="G861">
        <v>199.601560067496</v>
      </c>
      <c r="H861">
        <v>179.64140406074699</v>
      </c>
      <c r="I861">
        <v>89.820702030373795</v>
      </c>
      <c r="J861">
        <v>59.880468020249097</v>
      </c>
      <c r="K861">
        <v>44.910351015186897</v>
      </c>
      <c r="L861">
        <v>35.928280812149403</v>
      </c>
      <c r="M861">
        <v>29.940234010124499</v>
      </c>
      <c r="N861">
        <v>25.663057722963899</v>
      </c>
      <c r="O861">
        <v>22.455175507593399</v>
      </c>
      <c r="P861">
        <v>19.960156006749699</v>
      </c>
      <c r="Q861">
        <v>17.964140406074701</v>
      </c>
      <c r="R861">
        <v>8.9820702030373596</v>
      </c>
      <c r="S861">
        <v>5.9880468020248996</v>
      </c>
      <c r="T861">
        <v>4.4910351015186798</v>
      </c>
      <c r="U861">
        <v>3.59282808121494</v>
      </c>
      <c r="V861">
        <v>2.9940234010124498</v>
      </c>
      <c r="W861">
        <v>2.5663057722963898</v>
      </c>
      <c r="X861">
        <v>2.2455175507593399</v>
      </c>
      <c r="Y861">
        <v>1.9960156006749601</v>
      </c>
      <c r="Z861">
        <v>1.79641404060747</v>
      </c>
      <c r="AA861">
        <v>0.898207020303737</v>
      </c>
      <c r="AB861">
        <v>0.598804680202491</v>
      </c>
      <c r="AC861">
        <v>0.449103510151868</v>
      </c>
      <c r="AD861">
        <v>0.35928280812149499</v>
      </c>
      <c r="AE861">
        <v>0.299402340101245</v>
      </c>
      <c r="AF861">
        <v>0.256630577229638</v>
      </c>
      <c r="AG861">
        <v>0.224551755075934</v>
      </c>
      <c r="AH861">
        <v>0.19960156006749699</v>
      </c>
      <c r="AI861">
        <v>0.179641404060747</v>
      </c>
    </row>
    <row r="862" spans="1:35">
      <c r="A862">
        <v>8.5000000000000006E-2</v>
      </c>
      <c r="B862">
        <v>0.6</v>
      </c>
      <c r="C862">
        <v>377.83706274985298</v>
      </c>
      <c r="D862">
        <v>314.86421895821098</v>
      </c>
      <c r="E862">
        <v>269.883616249895</v>
      </c>
      <c r="F862">
        <v>236.148164218658</v>
      </c>
      <c r="G862">
        <v>209.90947930547401</v>
      </c>
      <c r="H862">
        <v>188.918531374926</v>
      </c>
      <c r="I862">
        <v>94.459265687463301</v>
      </c>
      <c r="J862">
        <v>62.972843791642198</v>
      </c>
      <c r="K862">
        <v>47.229632843731601</v>
      </c>
      <c r="L862">
        <v>37.783706274985398</v>
      </c>
      <c r="M862">
        <v>31.486421895821099</v>
      </c>
      <c r="N862">
        <v>26.988361624989501</v>
      </c>
      <c r="O862">
        <v>23.6148164218658</v>
      </c>
      <c r="P862">
        <v>20.9909479305473</v>
      </c>
      <c r="Q862">
        <v>18.891853137492699</v>
      </c>
      <c r="R862">
        <v>9.4459265687463496</v>
      </c>
      <c r="S862">
        <v>6.2972843791642203</v>
      </c>
      <c r="T862">
        <v>4.7229632843731704</v>
      </c>
      <c r="U862">
        <v>3.7783706274985298</v>
      </c>
      <c r="V862">
        <v>3.1486421895821102</v>
      </c>
      <c r="W862">
        <v>2.6988361624989499</v>
      </c>
      <c r="X862">
        <v>2.3614816421865799</v>
      </c>
      <c r="Y862">
        <v>2.0990947930547401</v>
      </c>
      <c r="Z862">
        <v>1.88918531374926</v>
      </c>
      <c r="AA862">
        <v>0.94459265687463401</v>
      </c>
      <c r="AB862">
        <v>0.62972843791642297</v>
      </c>
      <c r="AC862">
        <v>0.472296328437317</v>
      </c>
      <c r="AD862">
        <v>0.37783706274985401</v>
      </c>
      <c r="AE862">
        <v>0.31486421895821098</v>
      </c>
      <c r="AF862">
        <v>0.26988361624989499</v>
      </c>
      <c r="AG862">
        <v>0.236148164218658</v>
      </c>
      <c r="AH862">
        <v>0.20990947930547399</v>
      </c>
      <c r="AI862">
        <v>0.18891853137492601</v>
      </c>
    </row>
    <row r="863" spans="1:35">
      <c r="A863">
        <v>8.5000000000000006E-2</v>
      </c>
      <c r="B863">
        <v>0.7</v>
      </c>
      <c r="C863">
        <v>389.36523961215801</v>
      </c>
      <c r="D863">
        <v>324.47103301013198</v>
      </c>
      <c r="E863">
        <v>278.11802829439898</v>
      </c>
      <c r="F863">
        <v>243.353274757599</v>
      </c>
      <c r="G863">
        <v>216.31402200675399</v>
      </c>
      <c r="H863">
        <v>194.682619806079</v>
      </c>
      <c r="I863">
        <v>97.341309903039701</v>
      </c>
      <c r="J863">
        <v>64.894206602026401</v>
      </c>
      <c r="K863">
        <v>48.670654951519801</v>
      </c>
      <c r="L863">
        <v>38.936523961215897</v>
      </c>
      <c r="M863">
        <v>32.4471033010132</v>
      </c>
      <c r="N863">
        <v>27.811802829439799</v>
      </c>
      <c r="O863">
        <v>24.3353274757599</v>
      </c>
      <c r="P863">
        <v>21.631402200675399</v>
      </c>
      <c r="Q863">
        <v>19.468261980607899</v>
      </c>
      <c r="R863">
        <v>9.7341309903039708</v>
      </c>
      <c r="S863">
        <v>6.4894206602026498</v>
      </c>
      <c r="T863">
        <v>4.8670654951519801</v>
      </c>
      <c r="U863">
        <v>3.8936523961215799</v>
      </c>
      <c r="V863">
        <v>3.24471033010132</v>
      </c>
      <c r="W863">
        <v>2.7811802829439798</v>
      </c>
      <c r="X863">
        <v>2.43353274757599</v>
      </c>
      <c r="Y863">
        <v>2.16314022006754</v>
      </c>
      <c r="Z863">
        <v>1.9468261980607899</v>
      </c>
      <c r="AA863">
        <v>0.97341309903039597</v>
      </c>
      <c r="AB863">
        <v>0.64894206602026505</v>
      </c>
      <c r="AC863">
        <v>0.48670654951519798</v>
      </c>
      <c r="AD863">
        <v>0.38936523961215802</v>
      </c>
      <c r="AE863">
        <v>0.32447103301013203</v>
      </c>
      <c r="AF863">
        <v>0.27811802829439802</v>
      </c>
      <c r="AG863">
        <v>0.24335327475759899</v>
      </c>
      <c r="AH863">
        <v>0.21631402200675401</v>
      </c>
      <c r="AI863">
        <v>0.19468261980607901</v>
      </c>
    </row>
    <row r="864" spans="1:35">
      <c r="A864">
        <v>8.5000000000000006E-2</v>
      </c>
      <c r="B864">
        <v>0.8</v>
      </c>
      <c r="C864">
        <v>399.091683484535</v>
      </c>
      <c r="D864">
        <v>332.57640290377998</v>
      </c>
      <c r="E864">
        <v>285.06548820324002</v>
      </c>
      <c r="F864">
        <v>249.432302177835</v>
      </c>
      <c r="G864">
        <v>221.717601935853</v>
      </c>
      <c r="H864">
        <v>199.54584174226699</v>
      </c>
      <c r="I864">
        <v>99.772920871133906</v>
      </c>
      <c r="J864">
        <v>66.515280580755999</v>
      </c>
      <c r="K864">
        <v>49.886460435566903</v>
      </c>
      <c r="L864">
        <v>39.909168348453498</v>
      </c>
      <c r="M864">
        <v>33.257640290377999</v>
      </c>
      <c r="N864">
        <v>28.506548820323999</v>
      </c>
      <c r="O864">
        <v>24.943230217783402</v>
      </c>
      <c r="P864">
        <v>22.1717601935853</v>
      </c>
      <c r="Q864">
        <v>19.954584174226699</v>
      </c>
      <c r="R864">
        <v>9.9772920871133799</v>
      </c>
      <c r="S864">
        <v>6.6515280580755896</v>
      </c>
      <c r="T864">
        <v>4.9886460435566899</v>
      </c>
      <c r="U864">
        <v>3.9909168348453599</v>
      </c>
      <c r="V864">
        <v>3.3257640290377899</v>
      </c>
      <c r="W864">
        <v>2.8506548820323898</v>
      </c>
      <c r="X864">
        <v>2.4943230217783401</v>
      </c>
      <c r="Y864">
        <v>2.2171760193585301</v>
      </c>
      <c r="Z864">
        <v>1.9954584174226799</v>
      </c>
      <c r="AA864">
        <v>0.99772920871133997</v>
      </c>
      <c r="AB864">
        <v>0.66515280580755998</v>
      </c>
      <c r="AC864">
        <v>0.49886460435566898</v>
      </c>
      <c r="AD864">
        <v>0.399091683484535</v>
      </c>
      <c r="AE864">
        <v>0.33257640290377999</v>
      </c>
      <c r="AF864">
        <v>0.28506548820324001</v>
      </c>
      <c r="AG864">
        <v>0.24943230217783399</v>
      </c>
      <c r="AH864">
        <v>0.22171760193585299</v>
      </c>
      <c r="AI864">
        <v>0.199545841742267</v>
      </c>
    </row>
    <row r="865" spans="1:35">
      <c r="A865">
        <v>8.5000000000000006E-2</v>
      </c>
      <c r="B865">
        <v>0.9</v>
      </c>
      <c r="C865">
        <v>418.76084301128901</v>
      </c>
      <c r="D865">
        <v>348.96736917607399</v>
      </c>
      <c r="E865">
        <v>299.11488786520698</v>
      </c>
      <c r="F865">
        <v>261.72552688205599</v>
      </c>
      <c r="G865">
        <v>232.64491278404901</v>
      </c>
      <c r="H865">
        <v>209.38042150564399</v>
      </c>
      <c r="I865">
        <v>104.690210752822</v>
      </c>
      <c r="J865">
        <v>69.793473835214897</v>
      </c>
      <c r="K865">
        <v>52.345105376411198</v>
      </c>
      <c r="L865">
        <v>41.876084301128898</v>
      </c>
      <c r="M865">
        <v>34.896736917607399</v>
      </c>
      <c r="N865">
        <v>29.9114887865206</v>
      </c>
      <c r="O865">
        <v>26.172552688205599</v>
      </c>
      <c r="P865">
        <v>23.2644912784049</v>
      </c>
      <c r="Q865">
        <v>20.938042150564399</v>
      </c>
      <c r="R865">
        <v>10.4690210752822</v>
      </c>
      <c r="S865">
        <v>6.9793473835214899</v>
      </c>
      <c r="T865">
        <v>5.2345105376411203</v>
      </c>
      <c r="U865">
        <v>4.1876084301129</v>
      </c>
      <c r="V865">
        <v>3.48967369176074</v>
      </c>
      <c r="W865">
        <v>2.9911488786520599</v>
      </c>
      <c r="X865">
        <v>2.6172552688205601</v>
      </c>
      <c r="Y865">
        <v>2.32644912784049</v>
      </c>
      <c r="Z865">
        <v>2.09380421505645</v>
      </c>
      <c r="AA865">
        <v>1.0469021075282201</v>
      </c>
      <c r="AB865">
        <v>0.69793473835214903</v>
      </c>
      <c r="AC865">
        <v>0.52345105376411205</v>
      </c>
      <c r="AD865">
        <v>0.41876084301128902</v>
      </c>
      <c r="AE865">
        <v>0.34896736917607402</v>
      </c>
      <c r="AF865">
        <v>0.29911488786520701</v>
      </c>
      <c r="AG865">
        <v>0.26172552688205603</v>
      </c>
      <c r="AH865">
        <v>0.232644912784049</v>
      </c>
      <c r="AI865">
        <v>0.20938042150564401</v>
      </c>
    </row>
    <row r="866" spans="1:35">
      <c r="A866">
        <v>8.5000000000000006E-2</v>
      </c>
      <c r="B866">
        <v>1</v>
      </c>
      <c r="C866">
        <v>447.23336599163702</v>
      </c>
      <c r="D866">
        <v>372.69447165969802</v>
      </c>
      <c r="E866">
        <v>319.45240427974102</v>
      </c>
      <c r="F866">
        <v>279.52085374477298</v>
      </c>
      <c r="G866">
        <v>248.46298110646501</v>
      </c>
      <c r="H866">
        <v>223.61668299581899</v>
      </c>
      <c r="I866">
        <v>111.808341497909</v>
      </c>
      <c r="J866">
        <v>74.538894331939602</v>
      </c>
      <c r="K866">
        <v>55.904170748954698</v>
      </c>
      <c r="L866">
        <v>44.723336599163702</v>
      </c>
      <c r="M866">
        <v>37.269447165969801</v>
      </c>
      <c r="N866">
        <v>31.945240427974099</v>
      </c>
      <c r="O866">
        <v>27.952085374477299</v>
      </c>
      <c r="P866">
        <v>24.846298110646501</v>
      </c>
      <c r="Q866">
        <v>22.361668299581801</v>
      </c>
      <c r="R866">
        <v>11.180834149790901</v>
      </c>
      <c r="S866">
        <v>7.45388943319396</v>
      </c>
      <c r="T866">
        <v>5.5904170748954698</v>
      </c>
      <c r="U866">
        <v>4.4723336599163703</v>
      </c>
      <c r="V866">
        <v>3.72694471659698</v>
      </c>
      <c r="W866">
        <v>3.19452404279741</v>
      </c>
      <c r="X866">
        <v>2.79520853744773</v>
      </c>
      <c r="Y866">
        <v>2.4846298110646501</v>
      </c>
      <c r="Z866">
        <v>2.2361668299581798</v>
      </c>
      <c r="AA866">
        <v>1.1180834149790899</v>
      </c>
      <c r="AB866">
        <v>0.74538894331939598</v>
      </c>
      <c r="AC866">
        <v>0.55904170748954696</v>
      </c>
      <c r="AD866">
        <v>0.44723336599163799</v>
      </c>
      <c r="AE866">
        <v>0.37269447165969799</v>
      </c>
      <c r="AF866">
        <v>0.31945240427974098</v>
      </c>
      <c r="AG866">
        <v>0.27952085374477298</v>
      </c>
      <c r="AH866">
        <v>0.248462981106465</v>
      </c>
      <c r="AI866">
        <v>0.22361668299581899</v>
      </c>
    </row>
    <row r="867" spans="1:35">
      <c r="A867">
        <v>8.5000000000000006E-2</v>
      </c>
      <c r="B867">
        <v>1.25</v>
      </c>
      <c r="C867">
        <v>528.81283621846706</v>
      </c>
      <c r="D867">
        <v>440.677363515389</v>
      </c>
      <c r="E867">
        <v>377.72345444176199</v>
      </c>
      <c r="F867">
        <v>330.50802263654202</v>
      </c>
      <c r="G867">
        <v>293.78490901025901</v>
      </c>
      <c r="H867">
        <v>264.40641810923302</v>
      </c>
      <c r="I867">
        <v>132.203209054616</v>
      </c>
      <c r="J867">
        <v>88.135472703077895</v>
      </c>
      <c r="K867">
        <v>66.101604527308396</v>
      </c>
      <c r="L867">
        <v>52.881283621846698</v>
      </c>
      <c r="M867">
        <v>44.067736351538898</v>
      </c>
      <c r="N867">
        <v>37.772345444176203</v>
      </c>
      <c r="O867">
        <v>33.050802263654198</v>
      </c>
      <c r="P867">
        <v>29.378490901025899</v>
      </c>
      <c r="Q867">
        <v>26.440641810923299</v>
      </c>
      <c r="R867">
        <v>13.2203209054616</v>
      </c>
      <c r="S867">
        <v>8.8135472703077795</v>
      </c>
      <c r="T867">
        <v>6.61016045273084</v>
      </c>
      <c r="U867">
        <v>5.2881283621846702</v>
      </c>
      <c r="V867">
        <v>4.4067736351538898</v>
      </c>
      <c r="W867">
        <v>3.7772345444176199</v>
      </c>
      <c r="X867">
        <v>3.30508022636542</v>
      </c>
      <c r="Y867">
        <v>2.9378490901025902</v>
      </c>
      <c r="Z867">
        <v>2.6440641810923302</v>
      </c>
      <c r="AA867">
        <v>1.32203209054616</v>
      </c>
      <c r="AB867">
        <v>0.88135472703077899</v>
      </c>
      <c r="AC867">
        <v>0.661016045273084</v>
      </c>
      <c r="AD867">
        <v>0.52881283621846698</v>
      </c>
      <c r="AE867">
        <v>0.440677363515389</v>
      </c>
      <c r="AF867">
        <v>0.37772345444176197</v>
      </c>
      <c r="AG867">
        <v>0.330508022636542</v>
      </c>
      <c r="AH867">
        <v>0.293784909010259</v>
      </c>
      <c r="AI867">
        <v>0.26440641810923299</v>
      </c>
    </row>
    <row r="868" spans="1:35">
      <c r="A868">
        <v>8.5000000000000006E-2</v>
      </c>
      <c r="B868">
        <v>1.5</v>
      </c>
      <c r="C868">
        <v>724.02264681830104</v>
      </c>
      <c r="D868">
        <v>603.35220568191698</v>
      </c>
      <c r="E868">
        <v>517.15903344164303</v>
      </c>
      <c r="F868">
        <v>452.51415426143802</v>
      </c>
      <c r="G868">
        <v>402.234803787945</v>
      </c>
      <c r="H868">
        <v>362.01132340915001</v>
      </c>
      <c r="I868">
        <v>181.005661704575</v>
      </c>
      <c r="J868">
        <v>120.670441136383</v>
      </c>
      <c r="K868">
        <v>90.502830852287602</v>
      </c>
      <c r="L868">
        <v>72.402264681830104</v>
      </c>
      <c r="M868">
        <v>60.335220568191701</v>
      </c>
      <c r="N868">
        <v>51.715903344164303</v>
      </c>
      <c r="O868">
        <v>45.251415426143801</v>
      </c>
      <c r="P868">
        <v>40.223480378794498</v>
      </c>
      <c r="Q868">
        <v>36.201132340915002</v>
      </c>
      <c r="R868">
        <v>18.100566170457501</v>
      </c>
      <c r="S868">
        <v>12.0670441136383</v>
      </c>
      <c r="T868">
        <v>9.0502830852287595</v>
      </c>
      <c r="U868">
        <v>7.2402264681830104</v>
      </c>
      <c r="V868">
        <v>6.0335220568191703</v>
      </c>
      <c r="W868">
        <v>5.1715903344164298</v>
      </c>
      <c r="X868">
        <v>4.5251415426143797</v>
      </c>
      <c r="Y868">
        <v>4.0223480378794498</v>
      </c>
      <c r="Z868">
        <v>3.6201132340914999</v>
      </c>
      <c r="AA868">
        <v>1.8100566170457499</v>
      </c>
      <c r="AB868">
        <v>1.2067044113638301</v>
      </c>
      <c r="AC868">
        <v>0.90502830852287597</v>
      </c>
      <c r="AD868">
        <v>0.72402264681830097</v>
      </c>
      <c r="AE868">
        <v>0.60335220568191705</v>
      </c>
      <c r="AF868">
        <v>0.51715903344164305</v>
      </c>
      <c r="AG868">
        <v>0.45251415426143798</v>
      </c>
      <c r="AH868">
        <v>0.40223480378794502</v>
      </c>
      <c r="AI868">
        <v>0.36201132340914999</v>
      </c>
    </row>
    <row r="869" spans="1:35">
      <c r="A869">
        <v>8.5000000000000006E-2</v>
      </c>
      <c r="B869">
        <v>1.75</v>
      </c>
      <c r="C869">
        <v>1286.2735563209601</v>
      </c>
      <c r="D869">
        <v>1071.8946302674699</v>
      </c>
      <c r="E869">
        <v>918.766825943546</v>
      </c>
      <c r="F869">
        <v>803.92097270060299</v>
      </c>
      <c r="G869">
        <v>714.596420178313</v>
      </c>
      <c r="H869">
        <v>643.13677816048198</v>
      </c>
      <c r="I869">
        <v>321.56838908024099</v>
      </c>
      <c r="J869">
        <v>214.37892605349401</v>
      </c>
      <c r="K869">
        <v>160.78419454012001</v>
      </c>
      <c r="L869">
        <v>128.627355632096</v>
      </c>
      <c r="M869">
        <v>107.18946302674701</v>
      </c>
      <c r="N869">
        <v>91.876682594354605</v>
      </c>
      <c r="O869">
        <v>80.392097270060304</v>
      </c>
      <c r="P869">
        <v>71.4596420178313</v>
      </c>
      <c r="Q869">
        <v>64.313677816048198</v>
      </c>
      <c r="R869">
        <v>32.156838908024099</v>
      </c>
      <c r="S869">
        <v>21.437892605349401</v>
      </c>
      <c r="T869">
        <v>16.078419454012</v>
      </c>
      <c r="U869">
        <v>12.862735563209601</v>
      </c>
      <c r="V869">
        <v>10.7189463026747</v>
      </c>
      <c r="W869">
        <v>9.1876682594354602</v>
      </c>
      <c r="X869">
        <v>8.0392097270060301</v>
      </c>
      <c r="Y869">
        <v>7.14596420178313</v>
      </c>
      <c r="Z869">
        <v>6.4313677816048198</v>
      </c>
      <c r="AA869">
        <v>3.2156838908024099</v>
      </c>
      <c r="AB869">
        <v>2.1437892605349398</v>
      </c>
      <c r="AC869">
        <v>1.6078419454012001</v>
      </c>
      <c r="AD869">
        <v>1.28627355632096</v>
      </c>
      <c r="AE869">
        <v>1.0718946302674699</v>
      </c>
      <c r="AF869">
        <v>0.91876682594354597</v>
      </c>
      <c r="AG869">
        <v>0.80392097270060303</v>
      </c>
      <c r="AH869">
        <v>0.71459642017831304</v>
      </c>
      <c r="AI869">
        <v>0.64313677816048198</v>
      </c>
    </row>
    <row r="870" spans="1:35">
      <c r="A870">
        <v>8.5000000000000006E-2</v>
      </c>
      <c r="B870">
        <v>2</v>
      </c>
      <c r="C870">
        <v>1623.09643259019</v>
      </c>
      <c r="D870">
        <v>1352.5803604918301</v>
      </c>
      <c r="E870">
        <v>1159.3545947072801</v>
      </c>
      <c r="F870">
        <v>1014.43527036887</v>
      </c>
      <c r="G870">
        <v>901.72024032788704</v>
      </c>
      <c r="H870">
        <v>811.54821629509797</v>
      </c>
      <c r="I870">
        <v>405.77410814754899</v>
      </c>
      <c r="J870">
        <v>270.51607209836601</v>
      </c>
      <c r="K870">
        <v>202.88705407377401</v>
      </c>
      <c r="L870">
        <v>162.309643259019</v>
      </c>
      <c r="M870">
        <v>135.258036049183</v>
      </c>
      <c r="N870">
        <v>115.93545947072801</v>
      </c>
      <c r="O870">
        <v>101.44352703688701</v>
      </c>
      <c r="P870">
        <v>90.172024032788698</v>
      </c>
      <c r="Q870">
        <v>81.154821629509797</v>
      </c>
      <c r="R870">
        <v>40.577410814754899</v>
      </c>
      <c r="S870">
        <v>27.0516072098366</v>
      </c>
      <c r="T870">
        <v>20.2887054073774</v>
      </c>
      <c r="U870">
        <v>16.230964325901901</v>
      </c>
      <c r="V870">
        <v>13.5258036049183</v>
      </c>
      <c r="W870">
        <v>11.5935459470728</v>
      </c>
      <c r="X870">
        <v>10.1443527036887</v>
      </c>
      <c r="Y870">
        <v>9.0172024032788691</v>
      </c>
      <c r="Z870">
        <v>8.1154821629509808</v>
      </c>
      <c r="AA870">
        <v>4.0577410814754904</v>
      </c>
      <c r="AB870">
        <v>2.7051607209836601</v>
      </c>
      <c r="AC870">
        <v>2.0288705407377399</v>
      </c>
      <c r="AD870">
        <v>1.62309643259019</v>
      </c>
      <c r="AE870">
        <v>1.3525803604918301</v>
      </c>
      <c r="AF870">
        <v>1.1593545947072801</v>
      </c>
      <c r="AG870">
        <v>1.0144352703688699</v>
      </c>
      <c r="AH870">
        <v>0.901720240327887</v>
      </c>
      <c r="AI870">
        <v>0.81154821629509799</v>
      </c>
    </row>
    <row r="871" spans="1:35">
      <c r="A871">
        <v>8.5000000000000006E-2</v>
      </c>
      <c r="B871">
        <v>2.25</v>
      </c>
      <c r="C871">
        <v>1764.4305056114999</v>
      </c>
      <c r="D871">
        <v>1470.3587546762501</v>
      </c>
      <c r="E871">
        <v>1260.3075040082199</v>
      </c>
      <c r="F871">
        <v>1102.7690660071901</v>
      </c>
      <c r="G871">
        <v>980.23916978417105</v>
      </c>
      <c r="H871">
        <v>882.21525280575395</v>
      </c>
      <c r="I871">
        <v>441.10762640287697</v>
      </c>
      <c r="J871">
        <v>294.07175093525098</v>
      </c>
      <c r="K871">
        <v>220.553813201438</v>
      </c>
      <c r="L871">
        <v>176.44305056114999</v>
      </c>
      <c r="M871">
        <v>147.035875467625</v>
      </c>
      <c r="N871">
        <v>126.030750400822</v>
      </c>
      <c r="O871">
        <v>110.276906600719</v>
      </c>
      <c r="P871">
        <v>98.023916978417105</v>
      </c>
      <c r="Q871">
        <v>88.221525280575406</v>
      </c>
      <c r="R871">
        <v>44.110762640287703</v>
      </c>
      <c r="S871">
        <v>29.407175093525101</v>
      </c>
      <c r="T871">
        <v>22.055381320143798</v>
      </c>
      <c r="U871">
        <v>17.644305056115002</v>
      </c>
      <c r="V871">
        <v>14.703587546762501</v>
      </c>
      <c r="W871">
        <v>12.603075040082199</v>
      </c>
      <c r="X871">
        <v>11.027690660071899</v>
      </c>
      <c r="Y871">
        <v>9.8023916978417098</v>
      </c>
      <c r="Z871">
        <v>8.8221525280575399</v>
      </c>
      <c r="AA871">
        <v>4.41107626402877</v>
      </c>
      <c r="AB871">
        <v>2.9407175093525102</v>
      </c>
      <c r="AC871">
        <v>2.2055381320143801</v>
      </c>
      <c r="AD871">
        <v>1.7644305056114999</v>
      </c>
      <c r="AE871">
        <v>1.47035875467625</v>
      </c>
      <c r="AF871">
        <v>1.2603075040082199</v>
      </c>
      <c r="AG871">
        <v>1.10276906600719</v>
      </c>
      <c r="AH871">
        <v>0.98023916978417103</v>
      </c>
      <c r="AI871">
        <v>0.88221525280575397</v>
      </c>
    </row>
    <row r="872" spans="1:35">
      <c r="A872">
        <v>8.5000000000000006E-2</v>
      </c>
      <c r="B872">
        <v>2.5</v>
      </c>
      <c r="C872">
        <v>1216.65322260279</v>
      </c>
      <c r="D872">
        <v>1013.87768550233</v>
      </c>
      <c r="E872">
        <v>869.03801614485496</v>
      </c>
      <c r="F872">
        <v>760.40826412674801</v>
      </c>
      <c r="G872">
        <v>675.91845700155397</v>
      </c>
      <c r="H872">
        <v>608.32661130139797</v>
      </c>
      <c r="I872">
        <v>304.16330565069899</v>
      </c>
      <c r="J872">
        <v>202.77553710046601</v>
      </c>
      <c r="K872">
        <v>152.08165282534901</v>
      </c>
      <c r="L872">
        <v>121.665322260279</v>
      </c>
      <c r="M872">
        <v>101.38776855023301</v>
      </c>
      <c r="N872">
        <v>86.903801614485502</v>
      </c>
      <c r="O872">
        <v>76.040826412674804</v>
      </c>
      <c r="P872">
        <v>67.591845700155403</v>
      </c>
      <c r="Q872">
        <v>60.832661130139797</v>
      </c>
      <c r="R872">
        <v>30.416330565069899</v>
      </c>
      <c r="S872">
        <v>20.2775537100466</v>
      </c>
      <c r="T872">
        <v>15.2081652825349</v>
      </c>
      <c r="U872">
        <v>12.166532226027901</v>
      </c>
      <c r="V872">
        <v>10.1387768550233</v>
      </c>
      <c r="W872">
        <v>8.6903801614485499</v>
      </c>
      <c r="X872">
        <v>7.60408264126748</v>
      </c>
      <c r="Y872">
        <v>6.75918457001554</v>
      </c>
      <c r="Z872">
        <v>6.0832661130139796</v>
      </c>
      <c r="AA872">
        <v>3.0416330565069898</v>
      </c>
      <c r="AB872">
        <v>2.0277553710046599</v>
      </c>
      <c r="AC872">
        <v>1.52081652825349</v>
      </c>
      <c r="AD872">
        <v>1.21665322260279</v>
      </c>
      <c r="AE872">
        <v>1.0138776855023299</v>
      </c>
      <c r="AF872">
        <v>0.86903801614485499</v>
      </c>
      <c r="AG872">
        <v>0.760408264126748</v>
      </c>
      <c r="AH872">
        <v>0.67591845700155395</v>
      </c>
      <c r="AI872">
        <v>0.60832661130139798</v>
      </c>
    </row>
    <row r="873" spans="1:35">
      <c r="A873">
        <v>8.5000000000000006E-2</v>
      </c>
      <c r="B873">
        <v>2.75</v>
      </c>
      <c r="C873">
        <v>692.08193124660897</v>
      </c>
      <c r="D873">
        <v>576.73494270550702</v>
      </c>
      <c r="E873">
        <v>494.34423660471998</v>
      </c>
      <c r="F873">
        <v>432.55120702913001</v>
      </c>
      <c r="G873">
        <v>384.48996180367101</v>
      </c>
      <c r="H873">
        <v>346.04096562330398</v>
      </c>
      <c r="I873">
        <v>173.02048281165199</v>
      </c>
      <c r="J873">
        <v>115.346988541101</v>
      </c>
      <c r="K873">
        <v>86.510241405826093</v>
      </c>
      <c r="L873">
        <v>69.208193124660895</v>
      </c>
      <c r="M873">
        <v>57.673494270550698</v>
      </c>
      <c r="N873">
        <v>49.434423660472</v>
      </c>
      <c r="O873">
        <v>43.255120702912997</v>
      </c>
      <c r="P873">
        <v>38.448996180367097</v>
      </c>
      <c r="Q873">
        <v>34.604096562330398</v>
      </c>
      <c r="R873">
        <v>17.302048281165199</v>
      </c>
      <c r="S873">
        <v>11.534698854110101</v>
      </c>
      <c r="T873">
        <v>8.65102414058261</v>
      </c>
      <c r="U873">
        <v>6.9208193124660902</v>
      </c>
      <c r="V873">
        <v>5.7673494270550698</v>
      </c>
      <c r="W873">
        <v>4.9434423660471998</v>
      </c>
      <c r="X873">
        <v>4.3255120702912997</v>
      </c>
      <c r="Y873">
        <v>3.8448996180367101</v>
      </c>
      <c r="Z873">
        <v>3.4604096562330402</v>
      </c>
      <c r="AA873">
        <v>1.7302048281165201</v>
      </c>
      <c r="AB873">
        <v>1.1534698854110099</v>
      </c>
      <c r="AC873">
        <v>0.86510241405826105</v>
      </c>
      <c r="AD873">
        <v>0.69208193124660899</v>
      </c>
      <c r="AE873">
        <v>0.57673494270550696</v>
      </c>
      <c r="AF873">
        <v>0.49434423660471999</v>
      </c>
      <c r="AG873">
        <v>0.43255120702913002</v>
      </c>
      <c r="AH873">
        <v>0.38448996180367101</v>
      </c>
      <c r="AI873">
        <v>0.346040965623304</v>
      </c>
    </row>
    <row r="874" spans="1:35">
      <c r="A874">
        <v>8.5000000000000006E-2</v>
      </c>
      <c r="B874">
        <v>3</v>
      </c>
      <c r="C874">
        <v>475.80960702303503</v>
      </c>
      <c r="D874">
        <v>396.50800585252898</v>
      </c>
      <c r="E874">
        <v>339.86400501645397</v>
      </c>
      <c r="F874">
        <v>297.38100438939699</v>
      </c>
      <c r="G874">
        <v>264.338670568353</v>
      </c>
      <c r="H874">
        <v>237.904803511517</v>
      </c>
      <c r="I874">
        <v>118.952401755758</v>
      </c>
      <c r="J874">
        <v>79.301601170505904</v>
      </c>
      <c r="K874">
        <v>59.4762008778794</v>
      </c>
      <c r="L874">
        <v>47.5809607023035</v>
      </c>
      <c r="M874">
        <v>39.650800585252902</v>
      </c>
      <c r="N874">
        <v>33.986400501645399</v>
      </c>
      <c r="O874">
        <v>29.7381004389397</v>
      </c>
      <c r="P874">
        <v>26.4338670568353</v>
      </c>
      <c r="Q874">
        <v>23.7904803511517</v>
      </c>
      <c r="R874">
        <v>11.8952401755758</v>
      </c>
      <c r="S874">
        <v>7.9301601170505904</v>
      </c>
      <c r="T874">
        <v>5.9476200877879402</v>
      </c>
      <c r="U874">
        <v>4.7580960702303496</v>
      </c>
      <c r="V874">
        <v>3.9650800585252899</v>
      </c>
      <c r="W874">
        <v>3.3986400501645302</v>
      </c>
      <c r="X874">
        <v>2.9738100438939701</v>
      </c>
      <c r="Y874">
        <v>2.6433867056835298</v>
      </c>
      <c r="Z874">
        <v>2.3790480351151699</v>
      </c>
      <c r="AA874">
        <v>1.1895240175575801</v>
      </c>
      <c r="AB874">
        <v>0.79301601170505898</v>
      </c>
      <c r="AC874">
        <v>0.59476200877879404</v>
      </c>
      <c r="AD874">
        <v>0.47580960702303499</v>
      </c>
      <c r="AE874">
        <v>0.39650800585252899</v>
      </c>
      <c r="AF874">
        <v>0.33986400501645297</v>
      </c>
      <c r="AG874">
        <v>0.29738100438939702</v>
      </c>
      <c r="AH874">
        <v>0.26433867056835297</v>
      </c>
      <c r="AI874">
        <v>0.23790480351151699</v>
      </c>
    </row>
    <row r="875" spans="1:35">
      <c r="A875">
        <v>8.5000000000000006E-2</v>
      </c>
      <c r="B875">
        <v>3.25</v>
      </c>
      <c r="C875">
        <v>370.383630899195</v>
      </c>
      <c r="D875">
        <v>308.653025749329</v>
      </c>
      <c r="E875">
        <v>264.55973635656801</v>
      </c>
      <c r="F875">
        <v>231.48976931199601</v>
      </c>
      <c r="G875">
        <v>205.76868383288601</v>
      </c>
      <c r="H875">
        <v>185.19181544959699</v>
      </c>
      <c r="I875">
        <v>92.595907724798707</v>
      </c>
      <c r="J875">
        <v>61.730605149865802</v>
      </c>
      <c r="K875">
        <v>46.297953862399297</v>
      </c>
      <c r="L875">
        <v>37.0383630899195</v>
      </c>
      <c r="M875">
        <v>30.865302574932901</v>
      </c>
      <c r="N875">
        <v>26.4559736356568</v>
      </c>
      <c r="O875">
        <v>23.148976931199599</v>
      </c>
      <c r="P875">
        <v>20.576868383288598</v>
      </c>
      <c r="Q875">
        <v>18.5191815449597</v>
      </c>
      <c r="R875">
        <v>9.2595907724798696</v>
      </c>
      <c r="S875">
        <v>6.17306051498658</v>
      </c>
      <c r="T875">
        <v>4.6297953862399304</v>
      </c>
      <c r="U875">
        <v>3.7038363089919502</v>
      </c>
      <c r="V875">
        <v>3.08653025749329</v>
      </c>
      <c r="W875">
        <v>2.6455973635656802</v>
      </c>
      <c r="X875">
        <v>2.3148976931199599</v>
      </c>
      <c r="Y875">
        <v>2.05768683832886</v>
      </c>
      <c r="Z875">
        <v>1.85191815449597</v>
      </c>
      <c r="AA875">
        <v>0.92595907724798798</v>
      </c>
      <c r="AB875">
        <v>0.61730605149865803</v>
      </c>
      <c r="AC875">
        <v>0.46297953862399399</v>
      </c>
      <c r="AD875">
        <v>0.37038363089919502</v>
      </c>
      <c r="AE875">
        <v>0.30865302574932901</v>
      </c>
      <c r="AF875">
        <v>0.26455973635656799</v>
      </c>
      <c r="AG875">
        <v>0.231489769311997</v>
      </c>
      <c r="AH875">
        <v>0.20576868383288599</v>
      </c>
      <c r="AI875">
        <v>0.18519181544959701</v>
      </c>
    </row>
    <row r="876" spans="1:35">
      <c r="A876">
        <v>8.5000000000000006E-2</v>
      </c>
      <c r="B876">
        <v>3.5</v>
      </c>
      <c r="C876">
        <v>345.30488849700799</v>
      </c>
      <c r="D876">
        <v>287.75407374750603</v>
      </c>
      <c r="E876">
        <v>246.646348926434</v>
      </c>
      <c r="F876">
        <v>215.81555531063</v>
      </c>
      <c r="G876">
        <v>191.836049165004</v>
      </c>
      <c r="H876">
        <v>172.652444248504</v>
      </c>
      <c r="I876">
        <v>86.326222124251998</v>
      </c>
      <c r="J876">
        <v>57.550814749501299</v>
      </c>
      <c r="K876">
        <v>43.163111062125999</v>
      </c>
      <c r="L876">
        <v>34.530488849700802</v>
      </c>
      <c r="M876">
        <v>28.7754073747506</v>
      </c>
      <c r="N876">
        <v>24.664634892643399</v>
      </c>
      <c r="O876">
        <v>21.581555531063</v>
      </c>
      <c r="P876">
        <v>19.1836049165004</v>
      </c>
      <c r="Q876">
        <v>17.265244424850401</v>
      </c>
      <c r="R876">
        <v>8.6326222124252006</v>
      </c>
      <c r="S876">
        <v>5.7550814749501296</v>
      </c>
      <c r="T876">
        <v>4.3163111062126003</v>
      </c>
      <c r="U876">
        <v>3.4530488849700798</v>
      </c>
      <c r="V876">
        <v>2.8775407374750599</v>
      </c>
      <c r="W876">
        <v>2.4664634892643398</v>
      </c>
      <c r="X876">
        <v>2.1581555531063001</v>
      </c>
      <c r="Y876">
        <v>1.9183604916500401</v>
      </c>
      <c r="Z876">
        <v>1.7265244424850399</v>
      </c>
      <c r="AA876">
        <v>0.86326222124251994</v>
      </c>
      <c r="AB876">
        <v>0.575508147495013</v>
      </c>
      <c r="AC876">
        <v>0.43163111062125997</v>
      </c>
      <c r="AD876">
        <v>0.34530488849700802</v>
      </c>
      <c r="AE876">
        <v>0.287754073747506</v>
      </c>
      <c r="AF876">
        <v>0.246646348926434</v>
      </c>
      <c r="AG876">
        <v>0.21581555531062999</v>
      </c>
      <c r="AH876">
        <v>0.19183604916500399</v>
      </c>
      <c r="AI876">
        <v>0.17265244424850401</v>
      </c>
    </row>
    <row r="877" spans="1:35">
      <c r="A877">
        <v>8.5000000000000006E-2</v>
      </c>
      <c r="B877">
        <v>3.75</v>
      </c>
      <c r="C877">
        <v>343.18101088615703</v>
      </c>
      <c r="D877">
        <v>285.98417573846399</v>
      </c>
      <c r="E877">
        <v>245.12929349011199</v>
      </c>
      <c r="F877">
        <v>214.48813180384801</v>
      </c>
      <c r="G877">
        <v>190.656117158976</v>
      </c>
      <c r="H877">
        <v>171.590505443078</v>
      </c>
      <c r="I877">
        <v>85.795252721539299</v>
      </c>
      <c r="J877">
        <v>57.196835147692802</v>
      </c>
      <c r="K877">
        <v>42.8976263607696</v>
      </c>
      <c r="L877">
        <v>34.318101088615698</v>
      </c>
      <c r="M877">
        <v>28.598417573846401</v>
      </c>
      <c r="N877">
        <v>24.512929349011198</v>
      </c>
      <c r="O877">
        <v>21.4488131803848</v>
      </c>
      <c r="P877">
        <v>19.0656117158976</v>
      </c>
      <c r="Q877">
        <v>17.159050544307799</v>
      </c>
      <c r="R877">
        <v>8.5795252721539299</v>
      </c>
      <c r="S877">
        <v>5.7196835147692804</v>
      </c>
      <c r="T877">
        <v>4.2897626360769596</v>
      </c>
      <c r="U877">
        <v>3.43181010886157</v>
      </c>
      <c r="V877">
        <v>2.8598417573846402</v>
      </c>
      <c r="W877">
        <v>2.4512929349011201</v>
      </c>
      <c r="X877">
        <v>2.1448813180384798</v>
      </c>
      <c r="Y877">
        <v>1.9065611715897599</v>
      </c>
      <c r="Z877">
        <v>1.7159050544307799</v>
      </c>
      <c r="AA877">
        <v>0.85795252721539295</v>
      </c>
      <c r="AB877">
        <v>0.57196835147692804</v>
      </c>
      <c r="AC877">
        <v>0.42897626360769597</v>
      </c>
      <c r="AD877">
        <v>0.34318101088615699</v>
      </c>
      <c r="AE877">
        <v>0.28598417573846402</v>
      </c>
      <c r="AF877">
        <v>0.245129293490112</v>
      </c>
      <c r="AG877">
        <v>0.21448813180384799</v>
      </c>
      <c r="AH877">
        <v>0.19065611715897601</v>
      </c>
      <c r="AI877">
        <v>0.171590505443078</v>
      </c>
    </row>
    <row r="878" spans="1:35">
      <c r="A878">
        <v>8.5000000000000006E-2</v>
      </c>
      <c r="B878">
        <v>4</v>
      </c>
      <c r="C878">
        <v>340.42144900533901</v>
      </c>
      <c r="D878">
        <v>283.68454083778198</v>
      </c>
      <c r="E878">
        <v>243.15817786095599</v>
      </c>
      <c r="F878">
        <v>212.76340562833599</v>
      </c>
      <c r="G878">
        <v>189.123027225188</v>
      </c>
      <c r="H878">
        <v>170.210724502669</v>
      </c>
      <c r="I878">
        <v>85.105362251334796</v>
      </c>
      <c r="J878">
        <v>56.7369081675565</v>
      </c>
      <c r="K878">
        <v>42.552681125667398</v>
      </c>
      <c r="L878">
        <v>34.042144900533899</v>
      </c>
      <c r="M878">
        <v>28.3684540837782</v>
      </c>
      <c r="N878">
        <v>24.3158177860956</v>
      </c>
      <c r="O878">
        <v>21.276340562833699</v>
      </c>
      <c r="P878">
        <v>18.912302722518799</v>
      </c>
      <c r="Q878">
        <v>17.0210724502669</v>
      </c>
      <c r="R878">
        <v>8.51053622513348</v>
      </c>
      <c r="S878">
        <v>5.6736908167556503</v>
      </c>
      <c r="T878">
        <v>4.25526811256674</v>
      </c>
      <c r="U878">
        <v>3.4042144900533899</v>
      </c>
      <c r="V878">
        <v>2.8368454083778198</v>
      </c>
      <c r="W878">
        <v>2.4315817786095599</v>
      </c>
      <c r="X878">
        <v>2.12763405628337</v>
      </c>
      <c r="Y878">
        <v>1.8912302722518799</v>
      </c>
      <c r="Z878">
        <v>1.7021072450266901</v>
      </c>
      <c r="AA878">
        <v>0.85105362251334804</v>
      </c>
      <c r="AB878">
        <v>0.56736908167556499</v>
      </c>
      <c r="AC878">
        <v>0.42552681125667402</v>
      </c>
      <c r="AD878">
        <v>0.34042144900533899</v>
      </c>
      <c r="AE878">
        <v>0.283684540837782</v>
      </c>
      <c r="AF878">
        <v>0.243158177860956</v>
      </c>
      <c r="AG878">
        <v>0.21276340562833701</v>
      </c>
      <c r="AH878">
        <v>0.18912302722518801</v>
      </c>
      <c r="AI878">
        <v>0.170210724502669</v>
      </c>
    </row>
    <row r="879" spans="1:35">
      <c r="A879">
        <v>8.5000000000000006E-2</v>
      </c>
      <c r="B879">
        <v>4.25</v>
      </c>
      <c r="C879">
        <v>373.86544932667698</v>
      </c>
      <c r="D879">
        <v>311.554541105564</v>
      </c>
      <c r="E879">
        <v>267.04674951905503</v>
      </c>
      <c r="F879">
        <v>233.665905829173</v>
      </c>
      <c r="G879">
        <v>207.703027403709</v>
      </c>
      <c r="H879">
        <v>186.93272466333801</v>
      </c>
      <c r="I879">
        <v>93.466362331669202</v>
      </c>
      <c r="J879">
        <v>62.310908221112797</v>
      </c>
      <c r="K879">
        <v>46.733181165834601</v>
      </c>
      <c r="L879">
        <v>37.386544932667697</v>
      </c>
      <c r="M879">
        <v>31.155454110556398</v>
      </c>
      <c r="N879">
        <v>26.704674951905499</v>
      </c>
      <c r="O879">
        <v>23.366590582917301</v>
      </c>
      <c r="P879">
        <v>20.770302740370902</v>
      </c>
      <c r="Q879">
        <v>18.693272466333799</v>
      </c>
      <c r="R879">
        <v>9.3466362331669295</v>
      </c>
      <c r="S879">
        <v>6.2310908221112804</v>
      </c>
      <c r="T879">
        <v>4.6733181165834603</v>
      </c>
      <c r="U879">
        <v>3.73865449326677</v>
      </c>
      <c r="V879">
        <v>3.1155454110556402</v>
      </c>
      <c r="W879">
        <v>2.6704674951905498</v>
      </c>
      <c r="X879">
        <v>2.3366590582917302</v>
      </c>
      <c r="Y879">
        <v>2.0770302740370901</v>
      </c>
      <c r="Z879">
        <v>1.8693272466333799</v>
      </c>
      <c r="AA879">
        <v>0.93466362331669295</v>
      </c>
      <c r="AB879">
        <v>0.62310908221112804</v>
      </c>
      <c r="AC879">
        <v>0.46733181165834597</v>
      </c>
      <c r="AD879">
        <v>0.37386544932667698</v>
      </c>
      <c r="AE879">
        <v>0.31155454110556402</v>
      </c>
      <c r="AF879">
        <v>0.26704674951905499</v>
      </c>
      <c r="AG879">
        <v>0.23366590582917299</v>
      </c>
      <c r="AH879">
        <v>0.207703027403709</v>
      </c>
      <c r="AI879">
        <v>0.18693272466333799</v>
      </c>
    </row>
    <row r="880" spans="1:35">
      <c r="A880">
        <v>8.5000000000000006E-2</v>
      </c>
      <c r="B880">
        <v>4.5</v>
      </c>
      <c r="C880">
        <v>415.05206737219498</v>
      </c>
      <c r="D880">
        <v>345.87672281016302</v>
      </c>
      <c r="E880">
        <v>296.46576240871099</v>
      </c>
      <c r="F880">
        <v>259.40754210762202</v>
      </c>
      <c r="G880">
        <v>230.584481873442</v>
      </c>
      <c r="H880">
        <v>207.52603368609701</v>
      </c>
      <c r="I880">
        <v>103.76301684304801</v>
      </c>
      <c r="J880">
        <v>69.175344562032606</v>
      </c>
      <c r="K880">
        <v>51.881508421524401</v>
      </c>
      <c r="L880">
        <v>41.505206737219602</v>
      </c>
      <c r="M880">
        <v>34.587672281016303</v>
      </c>
      <c r="N880">
        <v>29.646576240871099</v>
      </c>
      <c r="O880">
        <v>25.940754210762201</v>
      </c>
      <c r="P880">
        <v>23.058448187344201</v>
      </c>
      <c r="Q880">
        <v>20.752603368609801</v>
      </c>
      <c r="R880">
        <v>10.376301684304901</v>
      </c>
      <c r="S880">
        <v>6.9175344562032599</v>
      </c>
      <c r="T880">
        <v>5.1881508421524396</v>
      </c>
      <c r="U880">
        <v>4.1505206737219504</v>
      </c>
      <c r="V880">
        <v>3.45876722810163</v>
      </c>
      <c r="W880">
        <v>2.9646576240871099</v>
      </c>
      <c r="X880">
        <v>2.5940754210762198</v>
      </c>
      <c r="Y880">
        <v>2.3058448187344198</v>
      </c>
      <c r="Z880">
        <v>2.0752603368609801</v>
      </c>
      <c r="AA880">
        <v>1.0376301684304801</v>
      </c>
      <c r="AB880">
        <v>0.69175344562032604</v>
      </c>
      <c r="AC880">
        <v>0.51881508421524403</v>
      </c>
      <c r="AD880">
        <v>0.41505206737219602</v>
      </c>
      <c r="AE880">
        <v>0.34587672281016302</v>
      </c>
      <c r="AF880">
        <v>0.29646576240871098</v>
      </c>
      <c r="AG880">
        <v>0.25940754210762201</v>
      </c>
      <c r="AH880">
        <v>0.23058448187344199</v>
      </c>
      <c r="AI880">
        <v>0.20752603368609801</v>
      </c>
    </row>
    <row r="881" spans="1:35">
      <c r="A881">
        <v>8.5000000000000006E-2</v>
      </c>
      <c r="B881">
        <v>4.75</v>
      </c>
      <c r="C881">
        <v>357.6170400881</v>
      </c>
      <c r="D881">
        <v>298.01420007341602</v>
      </c>
      <c r="E881">
        <v>255.44074292007099</v>
      </c>
      <c r="F881">
        <v>223.510650055062</v>
      </c>
      <c r="G881">
        <v>198.67613338227699</v>
      </c>
      <c r="H881">
        <v>178.80852004405</v>
      </c>
      <c r="I881">
        <v>89.404260022024999</v>
      </c>
      <c r="J881">
        <v>59.602840014683302</v>
      </c>
      <c r="K881">
        <v>44.7021300110125</v>
      </c>
      <c r="L881">
        <v>35.7617040088099</v>
      </c>
      <c r="M881">
        <v>29.801420007341601</v>
      </c>
      <c r="N881">
        <v>25.5440742920071</v>
      </c>
      <c r="O881">
        <v>22.3510650055062</v>
      </c>
      <c r="P881">
        <v>19.867613338227699</v>
      </c>
      <c r="Q881">
        <v>17.8808520044049</v>
      </c>
      <c r="R881">
        <v>8.9404260022024893</v>
      </c>
      <c r="S881">
        <v>5.96028400146833</v>
      </c>
      <c r="T881">
        <v>4.4702130011012402</v>
      </c>
      <c r="U881">
        <v>3.5761704008809998</v>
      </c>
      <c r="V881">
        <v>2.9801420007341601</v>
      </c>
      <c r="W881">
        <v>2.55440742920071</v>
      </c>
      <c r="X881">
        <v>2.2351065005506201</v>
      </c>
      <c r="Y881">
        <v>1.9867613338227701</v>
      </c>
      <c r="Z881">
        <v>1.7880852004404899</v>
      </c>
      <c r="AA881">
        <v>0.89404260022024895</v>
      </c>
      <c r="AB881">
        <v>0.596028400146833</v>
      </c>
      <c r="AC881">
        <v>0.44702130011012398</v>
      </c>
      <c r="AD881">
        <v>0.35761704008809903</v>
      </c>
      <c r="AE881">
        <v>0.298014200073416</v>
      </c>
      <c r="AF881">
        <v>0.25544074292007102</v>
      </c>
      <c r="AG881">
        <v>0.22351065005506199</v>
      </c>
      <c r="AH881">
        <v>0.19867613338227699</v>
      </c>
      <c r="AI881">
        <v>0.17880852004404901</v>
      </c>
    </row>
    <row r="882" spans="1:35">
      <c r="A882">
        <v>8.5000000000000006E-2</v>
      </c>
      <c r="B882">
        <v>5</v>
      </c>
      <c r="C882">
        <v>264.94249006691001</v>
      </c>
      <c r="D882">
        <v>220.785408389092</v>
      </c>
      <c r="E882">
        <v>189.24463576207799</v>
      </c>
      <c r="F882">
        <v>165.58905629181899</v>
      </c>
      <c r="G882">
        <v>147.19027225939399</v>
      </c>
      <c r="H882">
        <v>132.47124503345501</v>
      </c>
      <c r="I882">
        <v>66.235622516727602</v>
      </c>
      <c r="J882">
        <v>44.157081677818397</v>
      </c>
      <c r="K882">
        <v>33.117811258363801</v>
      </c>
      <c r="L882">
        <v>26.494249006691</v>
      </c>
      <c r="M882">
        <v>22.078540838909198</v>
      </c>
      <c r="N882">
        <v>18.924463576207799</v>
      </c>
      <c r="O882">
        <v>16.558905629181901</v>
      </c>
      <c r="P882">
        <v>14.719027225939399</v>
      </c>
      <c r="Q882">
        <v>13.2471245033455</v>
      </c>
      <c r="R882">
        <v>6.6235622516727597</v>
      </c>
      <c r="S882">
        <v>4.4157081677818404</v>
      </c>
      <c r="T882">
        <v>3.3117811258363798</v>
      </c>
      <c r="U882">
        <v>2.6494249006691</v>
      </c>
      <c r="V882">
        <v>2.2078540838909202</v>
      </c>
      <c r="W882">
        <v>1.89244635762078</v>
      </c>
      <c r="X882">
        <v>1.6558905629181899</v>
      </c>
      <c r="Y882">
        <v>1.4719027225939401</v>
      </c>
      <c r="Z882">
        <v>1.32471245033455</v>
      </c>
      <c r="AA882">
        <v>0.66235622516727599</v>
      </c>
      <c r="AB882">
        <v>0.44157081677818399</v>
      </c>
      <c r="AC882">
        <v>0.331178112583638</v>
      </c>
      <c r="AD882">
        <v>0.26494249006691001</v>
      </c>
      <c r="AE882">
        <v>0.220785408389092</v>
      </c>
      <c r="AF882">
        <v>0.18924463576207801</v>
      </c>
      <c r="AG882">
        <v>0.165589056291819</v>
      </c>
      <c r="AH882">
        <v>0.14719027225939399</v>
      </c>
      <c r="AI882">
        <v>0.132471245033455</v>
      </c>
    </row>
    <row r="883" spans="1:35">
      <c r="A883">
        <v>8.5000000000000006E-2</v>
      </c>
      <c r="B883">
        <v>5.5</v>
      </c>
      <c r="C883">
        <v>194.728927460818</v>
      </c>
      <c r="D883">
        <v>162.27410621734799</v>
      </c>
      <c r="E883">
        <v>139.092091043441</v>
      </c>
      <c r="F883">
        <v>121.70557966301099</v>
      </c>
      <c r="G883">
        <v>108.182737478232</v>
      </c>
      <c r="H883">
        <v>97.364463730409298</v>
      </c>
      <c r="I883">
        <v>48.682231865204599</v>
      </c>
      <c r="J883">
        <v>32.454821243469702</v>
      </c>
      <c r="K883">
        <v>24.3411159326023</v>
      </c>
      <c r="L883">
        <v>19.472892746081801</v>
      </c>
      <c r="M883">
        <v>16.227410621734801</v>
      </c>
      <c r="N883">
        <v>13.9092091043441</v>
      </c>
      <c r="O883">
        <v>12.1705579663011</v>
      </c>
      <c r="P883">
        <v>10.8182737478232</v>
      </c>
      <c r="Q883">
        <v>9.7364463730409305</v>
      </c>
      <c r="R883">
        <v>4.8682231865204599</v>
      </c>
      <c r="S883">
        <v>3.24548212434697</v>
      </c>
      <c r="T883">
        <v>2.43411159326023</v>
      </c>
      <c r="U883">
        <v>1.94728927460818</v>
      </c>
      <c r="V883">
        <v>1.6227410621734799</v>
      </c>
      <c r="W883">
        <v>1.39092091043441</v>
      </c>
      <c r="X883">
        <v>1.2170557966301101</v>
      </c>
      <c r="Y883">
        <v>1.0818273747823199</v>
      </c>
      <c r="Z883">
        <v>0.97364463730409201</v>
      </c>
      <c r="AA883">
        <v>0.486822318652046</v>
      </c>
      <c r="AB883">
        <v>0.324548212434697</v>
      </c>
      <c r="AC883">
        <v>0.243411159326023</v>
      </c>
      <c r="AD883">
        <v>0.19472892746081799</v>
      </c>
      <c r="AE883">
        <v>0.162274106217348</v>
      </c>
      <c r="AF883">
        <v>0.139092091043441</v>
      </c>
      <c r="AG883">
        <v>0.121705579663011</v>
      </c>
      <c r="AH883">
        <v>0.108182737478232</v>
      </c>
      <c r="AI883">
        <v>9.7364463730409301E-2</v>
      </c>
    </row>
    <row r="884" spans="1:35">
      <c r="A884">
        <v>8.5000000000000006E-2</v>
      </c>
      <c r="B884">
        <v>6</v>
      </c>
      <c r="C884">
        <v>167.17552453447601</v>
      </c>
      <c r="D884">
        <v>139.31293711206399</v>
      </c>
      <c r="E884">
        <v>119.41108895319699</v>
      </c>
      <c r="F884">
        <v>104.48470283404799</v>
      </c>
      <c r="G884">
        <v>92.875291408042699</v>
      </c>
      <c r="H884">
        <v>83.587762267238404</v>
      </c>
      <c r="I884">
        <v>41.793881133619202</v>
      </c>
      <c r="J884">
        <v>27.862587422412801</v>
      </c>
      <c r="K884">
        <v>20.896940566809601</v>
      </c>
      <c r="L884">
        <v>16.717552453447599</v>
      </c>
      <c r="M884">
        <v>13.931293711206401</v>
      </c>
      <c r="N884">
        <v>11.941108895319701</v>
      </c>
      <c r="O884">
        <v>10.4484702834048</v>
      </c>
      <c r="P884">
        <v>9.2875291408042706</v>
      </c>
      <c r="Q884">
        <v>8.3587762267238404</v>
      </c>
      <c r="R884">
        <v>4.1793881133619202</v>
      </c>
      <c r="S884">
        <v>2.7862587422412801</v>
      </c>
      <c r="T884">
        <v>2.0896940566809601</v>
      </c>
      <c r="U884">
        <v>1.6717552453447599</v>
      </c>
      <c r="V884">
        <v>1.3931293711206401</v>
      </c>
      <c r="W884">
        <v>1.1941108895319701</v>
      </c>
      <c r="X884">
        <v>1.04484702834048</v>
      </c>
      <c r="Y884">
        <v>0.92875291408042704</v>
      </c>
      <c r="Z884">
        <v>0.83587762267238397</v>
      </c>
      <c r="AA884">
        <v>0.41793881133619198</v>
      </c>
      <c r="AB884">
        <v>0.27862587422412799</v>
      </c>
      <c r="AC884">
        <v>0.20896940566809599</v>
      </c>
      <c r="AD884">
        <v>0.16717552453447601</v>
      </c>
      <c r="AE884">
        <v>0.13931293711206399</v>
      </c>
      <c r="AF884">
        <v>0.11941108895319701</v>
      </c>
      <c r="AG884">
        <v>0.104484702834048</v>
      </c>
      <c r="AH884">
        <v>9.2875291408042696E-2</v>
      </c>
      <c r="AI884">
        <v>8.3587762267238394E-2</v>
      </c>
    </row>
    <row r="885" spans="1:35">
      <c r="A885">
        <v>8.5000000000000006E-2</v>
      </c>
      <c r="B885">
        <v>6.5</v>
      </c>
      <c r="C885">
        <v>178.35953350940699</v>
      </c>
      <c r="D885">
        <v>148.63294459117199</v>
      </c>
      <c r="E885">
        <v>127.399666792433</v>
      </c>
      <c r="F885">
        <v>111.474708443379</v>
      </c>
      <c r="G885">
        <v>99.088629727448307</v>
      </c>
      <c r="H885">
        <v>89.179766754703493</v>
      </c>
      <c r="I885">
        <v>44.589883377351697</v>
      </c>
      <c r="J885">
        <v>29.726588918234501</v>
      </c>
      <c r="K885">
        <v>22.294941688675799</v>
      </c>
      <c r="L885">
        <v>17.835953350940699</v>
      </c>
      <c r="M885">
        <v>14.863294459117199</v>
      </c>
      <c r="N885">
        <v>12.739966679243301</v>
      </c>
      <c r="O885">
        <v>11.147470844337899</v>
      </c>
      <c r="P885">
        <v>9.9088629727448296</v>
      </c>
      <c r="Q885">
        <v>8.9179766754703493</v>
      </c>
      <c r="R885">
        <v>4.4589883377351702</v>
      </c>
      <c r="S885">
        <v>2.9726588918234498</v>
      </c>
      <c r="T885">
        <v>2.2294941688675798</v>
      </c>
      <c r="U885">
        <v>1.7835953350940701</v>
      </c>
      <c r="V885">
        <v>1.48632944591172</v>
      </c>
      <c r="W885">
        <v>1.27399666792433</v>
      </c>
      <c r="X885">
        <v>1.1147470844337899</v>
      </c>
      <c r="Y885">
        <v>0.99088629727448296</v>
      </c>
      <c r="Z885">
        <v>0.89179766754703504</v>
      </c>
      <c r="AA885">
        <v>0.44589883377351702</v>
      </c>
      <c r="AB885">
        <v>0.29726588918234398</v>
      </c>
      <c r="AC885">
        <v>0.22294941688675801</v>
      </c>
      <c r="AD885">
        <v>0.178359533509407</v>
      </c>
      <c r="AE885">
        <v>0.14863294459117199</v>
      </c>
      <c r="AF885">
        <v>0.127399666792433</v>
      </c>
      <c r="AG885">
        <v>0.11147470844337901</v>
      </c>
      <c r="AH885">
        <v>9.9088629727448294E-2</v>
      </c>
      <c r="AI885">
        <v>8.9179766754703502E-2</v>
      </c>
    </row>
    <row r="886" spans="1:35">
      <c r="A886">
        <v>8.5000000000000006E-2</v>
      </c>
      <c r="B886">
        <v>7</v>
      </c>
      <c r="C886">
        <v>162.59877165389099</v>
      </c>
      <c r="D886">
        <v>135.49897637824299</v>
      </c>
      <c r="E886">
        <v>116.14197975277899</v>
      </c>
      <c r="F886">
        <v>101.62423228368201</v>
      </c>
      <c r="G886">
        <v>90.332650918828804</v>
      </c>
      <c r="H886">
        <v>81.299385826945894</v>
      </c>
      <c r="I886">
        <v>40.649692913472897</v>
      </c>
      <c r="J886">
        <v>27.099795275648599</v>
      </c>
      <c r="K886">
        <v>20.324846456736399</v>
      </c>
      <c r="L886">
        <v>16.259877165389099</v>
      </c>
      <c r="M886">
        <v>13.5498976378243</v>
      </c>
      <c r="N886">
        <v>11.6141979752779</v>
      </c>
      <c r="O886">
        <v>10.162423228368199</v>
      </c>
      <c r="P886">
        <v>9.0332650918828801</v>
      </c>
      <c r="Q886">
        <v>8.1299385826945905</v>
      </c>
      <c r="R886">
        <v>4.0649692913472899</v>
      </c>
      <c r="S886">
        <v>2.7099795275648599</v>
      </c>
      <c r="T886">
        <v>2.0324846456736401</v>
      </c>
      <c r="U886">
        <v>1.6259877165389101</v>
      </c>
      <c r="V886">
        <v>1.35498976378243</v>
      </c>
      <c r="W886">
        <v>1.16141979752779</v>
      </c>
      <c r="X886">
        <v>1.01624232283682</v>
      </c>
      <c r="Y886">
        <v>0.90332650918828805</v>
      </c>
      <c r="Z886">
        <v>0.81299385826945902</v>
      </c>
      <c r="AA886">
        <v>0.40649692913472901</v>
      </c>
      <c r="AB886">
        <v>0.27099795275648603</v>
      </c>
      <c r="AC886">
        <v>0.20324846456736401</v>
      </c>
      <c r="AD886">
        <v>0.162598771653891</v>
      </c>
      <c r="AE886">
        <v>0.13549897637824301</v>
      </c>
      <c r="AF886">
        <v>0.116141979752779</v>
      </c>
      <c r="AG886">
        <v>0.101624232283682</v>
      </c>
      <c r="AH886">
        <v>9.0332650918828805E-2</v>
      </c>
      <c r="AI886">
        <v>8.1299385826945902E-2</v>
      </c>
    </row>
    <row r="887" spans="1:35">
      <c r="A887">
        <v>8.5000000000000006E-2</v>
      </c>
      <c r="B887">
        <v>7.5</v>
      </c>
      <c r="C887">
        <v>125.754797660721</v>
      </c>
      <c r="D887">
        <v>104.795664717268</v>
      </c>
      <c r="E887">
        <v>89.824855471944105</v>
      </c>
      <c r="F887">
        <v>78.5967485379511</v>
      </c>
      <c r="G887">
        <v>69.863776478178707</v>
      </c>
      <c r="H887">
        <v>62.877398830360796</v>
      </c>
      <c r="I887">
        <v>31.438699415180398</v>
      </c>
      <c r="J887">
        <v>20.9591329434536</v>
      </c>
      <c r="K887">
        <v>15.719349707590199</v>
      </c>
      <c r="L887">
        <v>12.5754797660721</v>
      </c>
      <c r="M887">
        <v>10.4795664717268</v>
      </c>
      <c r="N887">
        <v>8.9824855471944094</v>
      </c>
      <c r="O887">
        <v>7.8596748537951102</v>
      </c>
      <c r="P887">
        <v>6.9863776478178696</v>
      </c>
      <c r="Q887">
        <v>6.2877398830360898</v>
      </c>
      <c r="R887">
        <v>3.14386994151804</v>
      </c>
      <c r="S887">
        <v>2.09591329434536</v>
      </c>
      <c r="T887">
        <v>1.57193497075902</v>
      </c>
      <c r="U887">
        <v>1.25754797660721</v>
      </c>
      <c r="V887">
        <v>1.04795664717268</v>
      </c>
      <c r="W887">
        <v>0.89824855471944098</v>
      </c>
      <c r="X887">
        <v>0.785967485379511</v>
      </c>
      <c r="Y887">
        <v>0.69863776478178696</v>
      </c>
      <c r="Z887">
        <v>0.62877398830360798</v>
      </c>
      <c r="AA887">
        <v>0.31438699415180399</v>
      </c>
      <c r="AB887">
        <v>0.20959132943453601</v>
      </c>
      <c r="AC887">
        <v>0.15719349707590199</v>
      </c>
      <c r="AD887">
        <v>0.12575479766072101</v>
      </c>
      <c r="AE887">
        <v>0.10479566471726801</v>
      </c>
      <c r="AF887">
        <v>8.9824855471944104E-2</v>
      </c>
      <c r="AG887">
        <v>7.8596748537951094E-2</v>
      </c>
      <c r="AH887">
        <v>6.9863776478178694E-2</v>
      </c>
      <c r="AI887">
        <v>6.2877398830360795E-2</v>
      </c>
    </row>
    <row r="888" spans="1:35">
      <c r="A888">
        <v>8.5000000000000006E-2</v>
      </c>
      <c r="B888">
        <v>8</v>
      </c>
      <c r="C888">
        <v>94.586695241091505</v>
      </c>
      <c r="D888">
        <v>78.822246034242895</v>
      </c>
      <c r="E888">
        <v>67.561925172208305</v>
      </c>
      <c r="F888">
        <v>59.116684525682203</v>
      </c>
      <c r="G888">
        <v>52.548164022828601</v>
      </c>
      <c r="H888">
        <v>47.293347620545703</v>
      </c>
      <c r="I888">
        <v>23.646673810272802</v>
      </c>
      <c r="J888">
        <v>15.7644492068486</v>
      </c>
      <c r="K888">
        <v>11.823336905136401</v>
      </c>
      <c r="L888">
        <v>9.4586695241091494</v>
      </c>
      <c r="M888">
        <v>7.8822246034242998</v>
      </c>
      <c r="N888">
        <v>6.7561925172208204</v>
      </c>
      <c r="O888">
        <v>5.9116684525682199</v>
      </c>
      <c r="P888">
        <v>5.2548164022828603</v>
      </c>
      <c r="Q888">
        <v>4.7293347620545703</v>
      </c>
      <c r="R888">
        <v>2.3646673810272798</v>
      </c>
      <c r="S888">
        <v>1.5764449206848601</v>
      </c>
      <c r="T888">
        <v>1.1823336905136399</v>
      </c>
      <c r="U888">
        <v>0.94586695241091501</v>
      </c>
      <c r="V888">
        <v>0.78822246034243004</v>
      </c>
      <c r="W888">
        <v>0.67561925172208204</v>
      </c>
      <c r="X888">
        <v>0.59116684525682195</v>
      </c>
      <c r="Y888">
        <v>0.52548164022828603</v>
      </c>
      <c r="Z888">
        <v>0.472933476205457</v>
      </c>
      <c r="AA888">
        <v>0.236466738102728</v>
      </c>
      <c r="AB888">
        <v>0.15764449206848499</v>
      </c>
      <c r="AC888">
        <v>0.118233369051364</v>
      </c>
      <c r="AD888">
        <v>9.4586695241091603E-2</v>
      </c>
      <c r="AE888">
        <v>7.8822246034242899E-2</v>
      </c>
      <c r="AF888">
        <v>6.7561925172208298E-2</v>
      </c>
      <c r="AG888">
        <v>5.9116684525682202E-2</v>
      </c>
      <c r="AH888">
        <v>5.2548164022828601E-2</v>
      </c>
      <c r="AI888">
        <v>4.7293347620545802E-2</v>
      </c>
    </row>
    <row r="889" spans="1:35">
      <c r="A889">
        <v>8.5000000000000006E-2</v>
      </c>
      <c r="B889">
        <v>8.5</v>
      </c>
      <c r="C889">
        <v>88.722304245331799</v>
      </c>
      <c r="D889">
        <v>73.935253537776404</v>
      </c>
      <c r="E889">
        <v>63.373074460951202</v>
      </c>
      <c r="F889">
        <v>55.4514401533323</v>
      </c>
      <c r="G889">
        <v>49.290169025184298</v>
      </c>
      <c r="H889">
        <v>44.361152122665899</v>
      </c>
      <c r="I889">
        <v>22.1805760613329</v>
      </c>
      <c r="J889">
        <v>14.7870507075553</v>
      </c>
      <c r="K889">
        <v>11.0902880306664</v>
      </c>
      <c r="L889">
        <v>8.8722304245331802</v>
      </c>
      <c r="M889">
        <v>7.3935253537776404</v>
      </c>
      <c r="N889">
        <v>6.3373074460951297</v>
      </c>
      <c r="O889">
        <v>5.5451440153332303</v>
      </c>
      <c r="P889">
        <v>4.9290169025184296</v>
      </c>
      <c r="Q889">
        <v>4.4361152122665901</v>
      </c>
      <c r="R889">
        <v>2.2180576061332902</v>
      </c>
      <c r="S889">
        <v>1.47870507075553</v>
      </c>
      <c r="T889">
        <v>1.10902880306664</v>
      </c>
      <c r="U889">
        <v>0.88722304245331796</v>
      </c>
      <c r="V889">
        <v>0.73935253537776502</v>
      </c>
      <c r="W889">
        <v>0.63373074460951295</v>
      </c>
      <c r="X889">
        <v>0.55451440153332299</v>
      </c>
      <c r="Y889">
        <v>0.49290169025184299</v>
      </c>
      <c r="Z889">
        <v>0.44361152122665898</v>
      </c>
      <c r="AA889">
        <v>0.22180576061332899</v>
      </c>
      <c r="AB889">
        <v>0.14787050707555199</v>
      </c>
      <c r="AC889">
        <v>0.110902880306664</v>
      </c>
      <c r="AD889">
        <v>8.8722304245331701E-2</v>
      </c>
      <c r="AE889">
        <v>7.3935253537776399E-2</v>
      </c>
      <c r="AF889">
        <v>6.3373074460951195E-2</v>
      </c>
      <c r="AG889">
        <v>5.5451440153332303E-2</v>
      </c>
      <c r="AH889">
        <v>4.9290169025184301E-2</v>
      </c>
      <c r="AI889">
        <v>4.4361152122665802E-2</v>
      </c>
    </row>
    <row r="890" spans="1:35">
      <c r="A890">
        <v>8.5000000000000006E-2</v>
      </c>
      <c r="B890">
        <v>9</v>
      </c>
      <c r="C890">
        <v>78.837879948272601</v>
      </c>
      <c r="D890">
        <v>65.698233290227193</v>
      </c>
      <c r="E890">
        <v>56.312771391623301</v>
      </c>
      <c r="F890">
        <v>49.273674967670402</v>
      </c>
      <c r="G890">
        <v>43.798822193484703</v>
      </c>
      <c r="H890">
        <v>39.4189399741363</v>
      </c>
      <c r="I890">
        <v>19.7094699870681</v>
      </c>
      <c r="J890">
        <v>13.1396466580454</v>
      </c>
      <c r="K890">
        <v>9.8547349935340804</v>
      </c>
      <c r="L890">
        <v>7.8837879948272596</v>
      </c>
      <c r="M890">
        <v>6.5698233290227197</v>
      </c>
      <c r="N890">
        <v>5.6312771391623304</v>
      </c>
      <c r="O890">
        <v>4.9273674967670402</v>
      </c>
      <c r="P890">
        <v>4.3798822193484801</v>
      </c>
      <c r="Q890">
        <v>3.9418939974136298</v>
      </c>
      <c r="R890">
        <v>1.97094699870681</v>
      </c>
      <c r="S890">
        <v>1.3139646658045401</v>
      </c>
      <c r="T890">
        <v>0.985473499353408</v>
      </c>
      <c r="U890">
        <v>0.78837879948272604</v>
      </c>
      <c r="V890">
        <v>0.65698233290227204</v>
      </c>
      <c r="W890">
        <v>0.56312771391623295</v>
      </c>
      <c r="X890">
        <v>0.492736749676704</v>
      </c>
      <c r="Y890">
        <v>0.43798822193484799</v>
      </c>
      <c r="Z890">
        <v>0.39418939974136302</v>
      </c>
      <c r="AA890">
        <v>0.19709469987068101</v>
      </c>
      <c r="AB890">
        <v>0.13139646658045401</v>
      </c>
      <c r="AC890">
        <v>9.8547349935340797E-2</v>
      </c>
      <c r="AD890">
        <v>7.8837879948272599E-2</v>
      </c>
      <c r="AE890">
        <v>6.5698233290227198E-2</v>
      </c>
      <c r="AF890">
        <v>5.6312771391623301E-2</v>
      </c>
      <c r="AG890">
        <v>4.9273674967670399E-2</v>
      </c>
      <c r="AH890">
        <v>4.3798822193484799E-2</v>
      </c>
      <c r="AI890">
        <v>3.9418939974136299E-2</v>
      </c>
    </row>
    <row r="891" spans="1:35">
      <c r="A891">
        <v>8.5000000000000006E-2</v>
      </c>
      <c r="B891">
        <v>9.5</v>
      </c>
      <c r="C891">
        <v>69.417842804496104</v>
      </c>
      <c r="D891">
        <v>57.848202337080103</v>
      </c>
      <c r="E891">
        <v>49.584173431782901</v>
      </c>
      <c r="F891">
        <v>43.386151752810001</v>
      </c>
      <c r="G891">
        <v>38.56546822472</v>
      </c>
      <c r="H891">
        <v>34.708921402248002</v>
      </c>
      <c r="I891">
        <v>17.354460701124001</v>
      </c>
      <c r="J891">
        <v>11.569640467416001</v>
      </c>
      <c r="K891">
        <v>8.6772303505620201</v>
      </c>
      <c r="L891">
        <v>6.9417842804496104</v>
      </c>
      <c r="M891">
        <v>5.7848202337080101</v>
      </c>
      <c r="N891">
        <v>4.9584173431782901</v>
      </c>
      <c r="O891">
        <v>4.33861517528101</v>
      </c>
      <c r="P891">
        <v>3.8565468224720099</v>
      </c>
      <c r="Q891">
        <v>3.4708921402247999</v>
      </c>
      <c r="R891">
        <v>1.7354460701123999</v>
      </c>
      <c r="S891">
        <v>1.1569640467416</v>
      </c>
      <c r="T891">
        <v>0.86772303505620196</v>
      </c>
      <c r="U891">
        <v>0.69417842804496099</v>
      </c>
      <c r="V891">
        <v>0.57848202337080101</v>
      </c>
      <c r="W891">
        <v>0.49584173431782902</v>
      </c>
      <c r="X891">
        <v>0.43386151752809998</v>
      </c>
      <c r="Y891">
        <v>0.38565468224720101</v>
      </c>
      <c r="Z891">
        <v>0.34708921402248</v>
      </c>
      <c r="AA891">
        <v>0.17354460701124</v>
      </c>
      <c r="AB891">
        <v>0.11569640467415999</v>
      </c>
      <c r="AC891">
        <v>8.6772303505620194E-2</v>
      </c>
      <c r="AD891">
        <v>6.9417842804496102E-2</v>
      </c>
      <c r="AE891">
        <v>5.7848202337080101E-2</v>
      </c>
      <c r="AF891">
        <v>4.9584173431782903E-2</v>
      </c>
      <c r="AG891">
        <v>4.3386151752810097E-2</v>
      </c>
      <c r="AH891">
        <v>3.8565468224719998E-2</v>
      </c>
      <c r="AI891">
        <v>3.4708921402248002E-2</v>
      </c>
    </row>
    <row r="892" spans="1:35">
      <c r="A892">
        <v>8.5000000000000006E-2</v>
      </c>
      <c r="B892">
        <v>10</v>
      </c>
      <c r="C892">
        <v>66.610214616678405</v>
      </c>
      <c r="D892">
        <v>55.508512180565397</v>
      </c>
      <c r="E892">
        <v>47.578724726198899</v>
      </c>
      <c r="F892">
        <v>41.631384135424</v>
      </c>
      <c r="G892">
        <v>37.005674787043603</v>
      </c>
      <c r="H892">
        <v>33.305107308339203</v>
      </c>
      <c r="I892">
        <v>16.652553654169601</v>
      </c>
      <c r="J892">
        <v>11.101702436112999</v>
      </c>
      <c r="K892">
        <v>8.3262768270848095</v>
      </c>
      <c r="L892">
        <v>6.6610214616678496</v>
      </c>
      <c r="M892">
        <v>5.5508512180565397</v>
      </c>
      <c r="N892">
        <v>4.7578724726198898</v>
      </c>
      <c r="O892">
        <v>4.1631384135424003</v>
      </c>
      <c r="P892">
        <v>3.7005674787043601</v>
      </c>
      <c r="Q892">
        <v>3.3305107308339199</v>
      </c>
      <c r="R892">
        <v>1.66525536541696</v>
      </c>
      <c r="S892">
        <v>1.1101702436112999</v>
      </c>
      <c r="T892">
        <v>0.83262768270848098</v>
      </c>
      <c r="U892">
        <v>0.66610214616678498</v>
      </c>
      <c r="V892">
        <v>0.55508512180565395</v>
      </c>
      <c r="W892">
        <v>0.47578724726198901</v>
      </c>
      <c r="X892">
        <v>0.41631384135423999</v>
      </c>
      <c r="Y892">
        <v>0.37005674787043602</v>
      </c>
      <c r="Z892">
        <v>0.33305107308339199</v>
      </c>
      <c r="AA892">
        <v>0.166525536541696</v>
      </c>
      <c r="AB892">
        <v>0.11101702436113001</v>
      </c>
      <c r="AC892">
        <v>8.3262768270848095E-2</v>
      </c>
      <c r="AD892">
        <v>6.6610214616678501E-2</v>
      </c>
      <c r="AE892">
        <v>5.5508512180565399E-2</v>
      </c>
      <c r="AF892">
        <v>4.7578724726198902E-2</v>
      </c>
      <c r="AG892">
        <v>4.1631384135423999E-2</v>
      </c>
      <c r="AH892">
        <v>3.7005674787043599E-2</v>
      </c>
      <c r="AI892">
        <v>3.3305107308339202E-2</v>
      </c>
    </row>
    <row r="893" spans="1:35">
      <c r="A893">
        <v>8.5000000000000006E-2</v>
      </c>
      <c r="B893">
        <v>12</v>
      </c>
      <c r="C893">
        <v>51.680162240751699</v>
      </c>
      <c r="D893">
        <v>43.066801867293101</v>
      </c>
      <c r="E893">
        <v>36.914401600536898</v>
      </c>
      <c r="F893">
        <v>32.300101400469799</v>
      </c>
      <c r="G893">
        <v>28.711201244862</v>
      </c>
      <c r="H893">
        <v>25.8400811203758</v>
      </c>
      <c r="I893">
        <v>12.9200405601879</v>
      </c>
      <c r="J893">
        <v>8.6133603734586206</v>
      </c>
      <c r="K893">
        <v>6.4600202800939597</v>
      </c>
      <c r="L893">
        <v>5.1680162240751697</v>
      </c>
      <c r="M893">
        <v>4.3066801867293103</v>
      </c>
      <c r="N893">
        <v>3.6914401600536899</v>
      </c>
      <c r="O893">
        <v>3.2300101400469798</v>
      </c>
      <c r="P893">
        <v>2.8711201244861999</v>
      </c>
      <c r="Q893">
        <v>2.58400811203758</v>
      </c>
      <c r="R893">
        <v>1.29200405601879</v>
      </c>
      <c r="S893">
        <v>0.86133603734586195</v>
      </c>
      <c r="T893">
        <v>0.64600202800939599</v>
      </c>
      <c r="U893">
        <v>0.51680162240751704</v>
      </c>
      <c r="V893">
        <v>0.43066801867293097</v>
      </c>
      <c r="W893">
        <v>0.369144016005369</v>
      </c>
      <c r="X893">
        <v>0.32300101400469799</v>
      </c>
      <c r="Y893">
        <v>0.28711201244862</v>
      </c>
      <c r="Z893">
        <v>0.25840081120375802</v>
      </c>
      <c r="AA893">
        <v>0.12920040560187901</v>
      </c>
      <c r="AB893">
        <v>8.6133603734586103E-2</v>
      </c>
      <c r="AC893">
        <v>6.4600202800939602E-2</v>
      </c>
      <c r="AD893">
        <v>5.1680162240751698E-2</v>
      </c>
      <c r="AE893">
        <v>4.3066801867293003E-2</v>
      </c>
      <c r="AF893">
        <v>3.6914401600536897E-2</v>
      </c>
      <c r="AG893">
        <v>3.2300101400469801E-2</v>
      </c>
      <c r="AH893">
        <v>2.8711201244862001E-2</v>
      </c>
      <c r="AI893">
        <v>2.58400811203758E-2</v>
      </c>
    </row>
    <row r="894" spans="1:35">
      <c r="A894">
        <v>8.5000000000000006E-2</v>
      </c>
      <c r="B894">
        <v>14</v>
      </c>
      <c r="C894">
        <v>38.710528948370602</v>
      </c>
      <c r="D894">
        <v>32.258774123642198</v>
      </c>
      <c r="E894">
        <v>27.650377820264701</v>
      </c>
      <c r="F894">
        <v>24.194080592731599</v>
      </c>
      <c r="G894">
        <v>21.5058494157614</v>
      </c>
      <c r="H894">
        <v>19.355264474185301</v>
      </c>
      <c r="I894">
        <v>9.6776322370926593</v>
      </c>
      <c r="J894">
        <v>6.4517548247284404</v>
      </c>
      <c r="K894">
        <v>4.8388161185463296</v>
      </c>
      <c r="L894">
        <v>3.8710528948370602</v>
      </c>
      <c r="M894">
        <v>3.2258774123642202</v>
      </c>
      <c r="N894">
        <v>2.7650377820264702</v>
      </c>
      <c r="O894">
        <v>2.4194080592731599</v>
      </c>
      <c r="P894">
        <v>2.15058494157614</v>
      </c>
      <c r="Q894">
        <v>1.9355264474185301</v>
      </c>
      <c r="R894">
        <v>0.96776322370926604</v>
      </c>
      <c r="S894">
        <v>0.64517548247284395</v>
      </c>
      <c r="T894">
        <v>0.48388161185463302</v>
      </c>
      <c r="U894">
        <v>0.38710528948370598</v>
      </c>
      <c r="V894">
        <v>0.32258774123642198</v>
      </c>
      <c r="W894">
        <v>0.27650377820264699</v>
      </c>
      <c r="X894">
        <v>0.24194080592731601</v>
      </c>
      <c r="Y894">
        <v>0.21505849415761399</v>
      </c>
      <c r="Z894">
        <v>0.19355264474185299</v>
      </c>
      <c r="AA894">
        <v>9.6776322370926607E-2</v>
      </c>
      <c r="AB894">
        <v>6.4517548247284395E-2</v>
      </c>
      <c r="AC894">
        <v>4.8388161185463303E-2</v>
      </c>
      <c r="AD894">
        <v>3.8710528948370598E-2</v>
      </c>
      <c r="AE894">
        <v>3.2258774123642198E-2</v>
      </c>
      <c r="AF894">
        <v>2.76503778202647E-2</v>
      </c>
      <c r="AG894">
        <v>2.41940805927316E-2</v>
      </c>
      <c r="AH894">
        <v>2.1505849415761401E-2</v>
      </c>
      <c r="AI894">
        <v>1.9355264474185299E-2</v>
      </c>
    </row>
    <row r="895" spans="1:35">
      <c r="A895">
        <v>8.5000000000000006E-2</v>
      </c>
      <c r="B895">
        <v>16</v>
      </c>
      <c r="C895">
        <v>25.7640637525326</v>
      </c>
      <c r="D895">
        <v>21.4700531271105</v>
      </c>
      <c r="E895">
        <v>18.4029026803804</v>
      </c>
      <c r="F895">
        <v>16.102539845332899</v>
      </c>
      <c r="G895">
        <v>14.313368751406999</v>
      </c>
      <c r="H895">
        <v>12.8820318762663</v>
      </c>
      <c r="I895">
        <v>6.4410159381331598</v>
      </c>
      <c r="J895">
        <v>4.2940106254221</v>
      </c>
      <c r="K895">
        <v>3.2205079690665799</v>
      </c>
      <c r="L895">
        <v>2.57640637525326</v>
      </c>
      <c r="M895">
        <v>2.14700531271105</v>
      </c>
      <c r="N895">
        <v>1.84029026803804</v>
      </c>
      <c r="O895">
        <v>1.6102539845332899</v>
      </c>
      <c r="P895">
        <v>1.4313368751407001</v>
      </c>
      <c r="Q895">
        <v>1.28820318762663</v>
      </c>
      <c r="R895">
        <v>0.644101593813316</v>
      </c>
      <c r="S895">
        <v>0.429401062542211</v>
      </c>
      <c r="T895">
        <v>0.322050796906658</v>
      </c>
      <c r="U895">
        <v>0.25764063752532601</v>
      </c>
      <c r="V895">
        <v>0.214700531271105</v>
      </c>
      <c r="W895">
        <v>0.18402902680380401</v>
      </c>
      <c r="X895">
        <v>0.161025398453329</v>
      </c>
      <c r="Y895">
        <v>0.14313368751406999</v>
      </c>
      <c r="Z895">
        <v>0.12882031876266301</v>
      </c>
      <c r="AA895">
        <v>6.44101593813316E-2</v>
      </c>
      <c r="AB895">
        <v>4.2940106254221101E-2</v>
      </c>
      <c r="AC895">
        <v>3.22050796906658E-2</v>
      </c>
      <c r="AD895">
        <v>2.5764063752532599E-2</v>
      </c>
      <c r="AE895">
        <v>2.1470053127110499E-2</v>
      </c>
      <c r="AF895">
        <v>1.84029026803804E-2</v>
      </c>
      <c r="AG895">
        <v>1.61025398453329E-2</v>
      </c>
      <c r="AH895">
        <v>1.4313368751407001E-2</v>
      </c>
      <c r="AI895">
        <v>1.2882031876266299E-2</v>
      </c>
    </row>
    <row r="896" spans="1:35">
      <c r="A896">
        <v>8.5000000000000006E-2</v>
      </c>
      <c r="B896">
        <v>18</v>
      </c>
      <c r="C896">
        <v>21.0163491681751</v>
      </c>
      <c r="D896">
        <v>17.513624306812499</v>
      </c>
      <c r="E896">
        <v>15.011677977267899</v>
      </c>
      <c r="F896">
        <v>13.1352182301094</v>
      </c>
      <c r="G896">
        <v>11.675749537874999</v>
      </c>
      <c r="H896">
        <v>10.5081745840875</v>
      </c>
      <c r="I896">
        <v>5.2540872920437698</v>
      </c>
      <c r="J896">
        <v>3.5027248613625099</v>
      </c>
      <c r="K896">
        <v>2.62704364602188</v>
      </c>
      <c r="L896">
        <v>2.1016349168175101</v>
      </c>
      <c r="M896">
        <v>1.7513624306812501</v>
      </c>
      <c r="N896">
        <v>1.5011677977267901</v>
      </c>
      <c r="O896">
        <v>1.31352182301094</v>
      </c>
      <c r="P896">
        <v>1.1675749537875</v>
      </c>
      <c r="Q896">
        <v>1.05081745840875</v>
      </c>
      <c r="R896">
        <v>0.52540872920437698</v>
      </c>
      <c r="S896">
        <v>0.350272486136251</v>
      </c>
      <c r="T896">
        <v>0.26270436460218799</v>
      </c>
      <c r="U896">
        <v>0.210163491681751</v>
      </c>
      <c r="V896">
        <v>0.175136243068125</v>
      </c>
      <c r="W896">
        <v>0.15011677977267901</v>
      </c>
      <c r="X896">
        <v>0.13135218230109399</v>
      </c>
      <c r="Y896">
        <v>0.11675749537875001</v>
      </c>
      <c r="Z896">
        <v>0.105081745840875</v>
      </c>
      <c r="AA896">
        <v>5.2540872920437701E-2</v>
      </c>
      <c r="AB896">
        <v>3.5027248613625099E-2</v>
      </c>
      <c r="AC896">
        <v>2.6270436460218798E-2</v>
      </c>
      <c r="AD896">
        <v>2.1016349168175099E-2</v>
      </c>
      <c r="AE896">
        <v>1.7513624306812501E-2</v>
      </c>
      <c r="AF896">
        <v>1.50116779772679E-2</v>
      </c>
      <c r="AG896">
        <v>1.3135218230109399E-2</v>
      </c>
      <c r="AH896">
        <v>1.1675749537875001E-2</v>
      </c>
      <c r="AI896">
        <v>1.0508174584087499E-2</v>
      </c>
    </row>
    <row r="897" spans="1:35">
      <c r="A897">
        <v>8.5000000000000006E-2</v>
      </c>
      <c r="B897">
        <v>20</v>
      </c>
      <c r="C897">
        <v>17.1454473020361</v>
      </c>
      <c r="D897">
        <v>14.2878727516967</v>
      </c>
      <c r="E897">
        <v>12.2467480728829</v>
      </c>
      <c r="F897">
        <v>10.715904563772501</v>
      </c>
      <c r="G897">
        <v>9.5252485011311894</v>
      </c>
      <c r="H897">
        <v>8.5727236510180695</v>
      </c>
      <c r="I897">
        <v>4.2863618255090303</v>
      </c>
      <c r="J897">
        <v>2.8575745503393502</v>
      </c>
      <c r="K897">
        <v>2.1431809127545098</v>
      </c>
      <c r="L897">
        <v>1.7145447302036101</v>
      </c>
      <c r="M897">
        <v>1.42878727516967</v>
      </c>
      <c r="N897">
        <v>1.22467480728829</v>
      </c>
      <c r="O897">
        <v>1.07159045637725</v>
      </c>
      <c r="P897">
        <v>0.95252485011311905</v>
      </c>
      <c r="Q897">
        <v>0.85727236510180704</v>
      </c>
      <c r="R897">
        <v>0.42863618255090302</v>
      </c>
      <c r="S897">
        <v>0.28575745503393502</v>
      </c>
      <c r="T897">
        <v>0.21431809127545101</v>
      </c>
      <c r="U897">
        <v>0.17145447302036099</v>
      </c>
      <c r="V897">
        <v>0.14287872751696701</v>
      </c>
      <c r="W897">
        <v>0.122467480728829</v>
      </c>
      <c r="X897">
        <v>0.10715904563772501</v>
      </c>
      <c r="Y897">
        <v>9.5252485011311894E-2</v>
      </c>
      <c r="Z897">
        <v>8.5727236510180702E-2</v>
      </c>
      <c r="AA897">
        <v>4.2863618255090302E-2</v>
      </c>
      <c r="AB897">
        <v>2.85757455033935E-2</v>
      </c>
      <c r="AC897">
        <v>2.14318091275452E-2</v>
      </c>
      <c r="AD897">
        <v>1.7145447302036099E-2</v>
      </c>
      <c r="AE897">
        <v>1.42878727516967E-2</v>
      </c>
      <c r="AF897">
        <v>1.2246748072882899E-2</v>
      </c>
      <c r="AG897">
        <v>1.0715904563772499E-2</v>
      </c>
      <c r="AH897">
        <v>9.5252485011312008E-3</v>
      </c>
      <c r="AI897">
        <v>8.5727236510180702E-3</v>
      </c>
    </row>
    <row r="898" spans="1:35">
      <c r="A898">
        <v>8.5000000000000006E-2</v>
      </c>
      <c r="B898">
        <v>25</v>
      </c>
      <c r="C898">
        <v>10.3330515291804</v>
      </c>
      <c r="D898">
        <v>8.61087627431702</v>
      </c>
      <c r="E898">
        <v>7.3807510922717299</v>
      </c>
      <c r="F898">
        <v>6.4581572057377601</v>
      </c>
      <c r="G898">
        <v>5.7405841828780098</v>
      </c>
      <c r="H898">
        <v>5.1665257645902098</v>
      </c>
      <c r="I898">
        <v>2.5832628822951</v>
      </c>
      <c r="J898">
        <v>1.7221752548634</v>
      </c>
      <c r="K898">
        <v>1.29163144114755</v>
      </c>
      <c r="L898">
        <v>1.0333051529180399</v>
      </c>
      <c r="M898">
        <v>0.86108762743170197</v>
      </c>
      <c r="N898">
        <v>0.73807510922717301</v>
      </c>
      <c r="O898">
        <v>0.64581572057377601</v>
      </c>
      <c r="P898">
        <v>0.57405841828780102</v>
      </c>
      <c r="Q898">
        <v>0.51665257645902096</v>
      </c>
      <c r="R898">
        <v>0.25832628822950998</v>
      </c>
      <c r="S898">
        <v>0.17221752548634001</v>
      </c>
      <c r="T898">
        <v>0.12916314411475499</v>
      </c>
      <c r="U898">
        <v>0.103330515291804</v>
      </c>
      <c r="V898">
        <v>8.6108762743170197E-2</v>
      </c>
      <c r="W898">
        <v>7.3807510922717298E-2</v>
      </c>
      <c r="X898">
        <v>6.4581572057377606E-2</v>
      </c>
      <c r="Y898">
        <v>5.7405841828780099E-2</v>
      </c>
      <c r="Z898">
        <v>5.1665257645902102E-2</v>
      </c>
      <c r="AA898">
        <v>2.5832628822950999E-2</v>
      </c>
      <c r="AB898">
        <v>1.7221752548633999E-2</v>
      </c>
      <c r="AC898">
        <v>1.2916314411475499E-2</v>
      </c>
      <c r="AD898">
        <v>1.03330515291804E-2</v>
      </c>
      <c r="AE898">
        <v>8.6108762743170204E-3</v>
      </c>
      <c r="AF898">
        <v>7.3807510922717298E-3</v>
      </c>
      <c r="AG898">
        <v>6.4581572057377601E-3</v>
      </c>
      <c r="AH898">
        <v>5.7405841828780096E-3</v>
      </c>
      <c r="AI898">
        <v>5.1665257645902097E-3</v>
      </c>
    </row>
    <row r="899" spans="1:35">
      <c r="A899">
        <v>8.5000000000000006E-2</v>
      </c>
      <c r="B899">
        <v>30</v>
      </c>
      <c r="C899">
        <v>6.8945590937678798</v>
      </c>
      <c r="D899">
        <v>5.7454659114732296</v>
      </c>
      <c r="E899">
        <v>4.9246850669770499</v>
      </c>
      <c r="F899">
        <v>4.3090994336049198</v>
      </c>
      <c r="G899">
        <v>3.83031060764882</v>
      </c>
      <c r="H899">
        <v>3.4472795468839399</v>
      </c>
      <c r="I899">
        <v>1.7236397734419699</v>
      </c>
      <c r="J899">
        <v>1.14909318229464</v>
      </c>
      <c r="K899">
        <v>0.86181988672098497</v>
      </c>
      <c r="L899">
        <v>0.68945590937678902</v>
      </c>
      <c r="M899">
        <v>0.57454659114732298</v>
      </c>
      <c r="N899">
        <v>0.49246850669770598</v>
      </c>
      <c r="O899">
        <v>0.43090994336049199</v>
      </c>
      <c r="P899">
        <v>0.38303106076488203</v>
      </c>
      <c r="Q899">
        <v>0.34472795468839401</v>
      </c>
      <c r="R899">
        <v>0.17236397734419701</v>
      </c>
      <c r="S899">
        <v>0.114909318229464</v>
      </c>
      <c r="T899">
        <v>8.61819886720986E-2</v>
      </c>
      <c r="U899">
        <v>6.8945590937678894E-2</v>
      </c>
      <c r="V899">
        <v>5.7454659114732402E-2</v>
      </c>
      <c r="W899">
        <v>4.9246850669770602E-2</v>
      </c>
      <c r="X899">
        <v>4.30909943360493E-2</v>
      </c>
      <c r="Y899">
        <v>3.8303106076488201E-2</v>
      </c>
      <c r="Z899">
        <v>3.4472795468839398E-2</v>
      </c>
      <c r="AA899">
        <v>1.7236397734419699E-2</v>
      </c>
      <c r="AB899">
        <v>1.14909318229464E-2</v>
      </c>
      <c r="AC899">
        <v>8.61819886720986E-3</v>
      </c>
      <c r="AD899">
        <v>6.8945590937678804E-3</v>
      </c>
      <c r="AE899">
        <v>5.7454659114732397E-3</v>
      </c>
      <c r="AF899">
        <v>4.92468506697706E-3</v>
      </c>
      <c r="AG899">
        <v>4.30909943360493E-3</v>
      </c>
      <c r="AH899">
        <v>3.8303106076488201E-3</v>
      </c>
      <c r="AI899">
        <v>3.4472795468839402E-3</v>
      </c>
    </row>
    <row r="900" spans="1:35">
      <c r="A900">
        <v>8.5000000000000006E-2</v>
      </c>
      <c r="B900">
        <v>35</v>
      </c>
      <c r="C900">
        <v>5.00341365872639</v>
      </c>
      <c r="D900">
        <v>4.16951138227199</v>
      </c>
      <c r="E900">
        <v>3.5738668990902802</v>
      </c>
      <c r="F900">
        <v>3.1271335367040001</v>
      </c>
      <c r="G900">
        <v>2.7796742548479898</v>
      </c>
      <c r="H900">
        <v>2.5017068293631901</v>
      </c>
      <c r="I900">
        <v>1.2508534146815899</v>
      </c>
      <c r="J900">
        <v>0.83390227645439896</v>
      </c>
      <c r="K900">
        <v>0.62542670734079897</v>
      </c>
      <c r="L900">
        <v>0.500341365872639</v>
      </c>
      <c r="M900">
        <v>0.41695113822719898</v>
      </c>
      <c r="N900">
        <v>0.357386689909028</v>
      </c>
      <c r="O900">
        <v>0.31271335367039899</v>
      </c>
      <c r="P900">
        <v>0.27796742548479902</v>
      </c>
      <c r="Q900">
        <v>0.250170682936319</v>
      </c>
      <c r="R900">
        <v>0.125085341468159</v>
      </c>
      <c r="S900">
        <v>8.3390227645440004E-2</v>
      </c>
      <c r="T900">
        <v>6.2542670734079903E-2</v>
      </c>
      <c r="U900">
        <v>5.0034136587264001E-2</v>
      </c>
      <c r="V900">
        <v>4.1695113822720002E-2</v>
      </c>
      <c r="W900">
        <v>3.5738668990902799E-2</v>
      </c>
      <c r="X900">
        <v>3.1271335367039903E-2</v>
      </c>
      <c r="Y900">
        <v>2.77967425484799E-2</v>
      </c>
      <c r="Z900">
        <v>2.5017068293632001E-2</v>
      </c>
      <c r="AA900">
        <v>1.2508534146816E-2</v>
      </c>
      <c r="AB900">
        <v>8.3390227645439904E-3</v>
      </c>
      <c r="AC900">
        <v>6.2542670734080002E-3</v>
      </c>
      <c r="AD900">
        <v>5.0034136587263902E-3</v>
      </c>
      <c r="AE900">
        <v>4.1695113822720004E-3</v>
      </c>
      <c r="AF900">
        <v>3.5738668990902799E-3</v>
      </c>
      <c r="AG900">
        <v>3.1271335367040001E-3</v>
      </c>
      <c r="AH900">
        <v>2.7796742548480001E-3</v>
      </c>
      <c r="AI900">
        <v>2.5017068293631899E-3</v>
      </c>
    </row>
    <row r="901" spans="1:35">
      <c r="A901">
        <v>8.5000000000000006E-2</v>
      </c>
      <c r="B901">
        <v>40</v>
      </c>
      <c r="C901">
        <v>3.7964523436486699</v>
      </c>
      <c r="D901">
        <v>3.16371028637389</v>
      </c>
      <c r="E901">
        <v>2.71175167403476</v>
      </c>
      <c r="F901">
        <v>2.3727827147804201</v>
      </c>
      <c r="G901">
        <v>2.1091401909159302</v>
      </c>
      <c r="H901">
        <v>1.8982261718243301</v>
      </c>
      <c r="I901">
        <v>0.94911308591216803</v>
      </c>
      <c r="J901">
        <v>0.63274205727477895</v>
      </c>
      <c r="K901">
        <v>0.47455654295608402</v>
      </c>
      <c r="L901">
        <v>0.37964523436486702</v>
      </c>
      <c r="M901">
        <v>0.31637102863738897</v>
      </c>
      <c r="N901">
        <v>0.27117516740347603</v>
      </c>
      <c r="O901">
        <v>0.23727827147804201</v>
      </c>
      <c r="P901">
        <v>0.21091401909159199</v>
      </c>
      <c r="Q901">
        <v>0.18982261718243301</v>
      </c>
      <c r="R901">
        <v>9.4911308591216798E-2</v>
      </c>
      <c r="S901">
        <v>6.3274205727477897E-2</v>
      </c>
      <c r="T901">
        <v>4.7455654295608399E-2</v>
      </c>
      <c r="U901">
        <v>3.7964523436486701E-2</v>
      </c>
      <c r="V901">
        <v>3.16371028637389E-2</v>
      </c>
      <c r="W901">
        <v>2.71175167403476E-2</v>
      </c>
      <c r="X901">
        <v>2.3727827147804199E-2</v>
      </c>
      <c r="Y901">
        <v>2.1091401909159299E-2</v>
      </c>
      <c r="Z901">
        <v>1.8982261718243298E-2</v>
      </c>
      <c r="AA901">
        <v>9.4911308591216804E-3</v>
      </c>
      <c r="AB901">
        <v>6.32742057274778E-3</v>
      </c>
      <c r="AC901">
        <v>4.7455654295608402E-3</v>
      </c>
      <c r="AD901">
        <v>3.7964523436486699E-3</v>
      </c>
      <c r="AE901">
        <v>3.16371028637389E-3</v>
      </c>
      <c r="AF901">
        <v>2.71175167403476E-3</v>
      </c>
      <c r="AG901">
        <v>2.3727827147804201E-3</v>
      </c>
      <c r="AH901">
        <v>2.10914019091592E-3</v>
      </c>
      <c r="AI901">
        <v>1.89822617182433E-3</v>
      </c>
    </row>
    <row r="902" spans="1:35">
      <c r="A902">
        <v>8.5000000000000006E-2</v>
      </c>
      <c r="B902">
        <v>45</v>
      </c>
      <c r="C902">
        <v>2.9831913738426499</v>
      </c>
      <c r="D902">
        <v>2.4859928115355401</v>
      </c>
      <c r="E902">
        <v>2.13085098131618</v>
      </c>
      <c r="F902">
        <v>1.8644946086516601</v>
      </c>
      <c r="G902">
        <v>1.65732854102369</v>
      </c>
      <c r="H902">
        <v>1.4915956869213201</v>
      </c>
      <c r="I902">
        <v>0.74579784346066402</v>
      </c>
      <c r="J902">
        <v>0.49719856230710902</v>
      </c>
      <c r="K902">
        <v>0.37289892173033201</v>
      </c>
      <c r="L902">
        <v>0.29831913738426502</v>
      </c>
      <c r="M902">
        <v>0.24859928115355401</v>
      </c>
      <c r="N902">
        <v>0.21308509813161799</v>
      </c>
      <c r="O902">
        <v>0.18644946086516601</v>
      </c>
      <c r="P902">
        <v>0.16573285410236899</v>
      </c>
      <c r="Q902">
        <v>0.14915956869213201</v>
      </c>
      <c r="R902">
        <v>7.4579784346066394E-2</v>
      </c>
      <c r="S902">
        <v>4.9719856230710902E-2</v>
      </c>
      <c r="T902">
        <v>3.7289892173033197E-2</v>
      </c>
      <c r="U902">
        <v>2.9831913738426499E-2</v>
      </c>
      <c r="V902">
        <v>2.4859928115355399E-2</v>
      </c>
      <c r="W902">
        <v>2.1308509813161802E-2</v>
      </c>
      <c r="X902">
        <v>1.8644946086516598E-2</v>
      </c>
      <c r="Y902">
        <v>1.65732854102369E-2</v>
      </c>
      <c r="Z902">
        <v>1.4915956869213201E-2</v>
      </c>
      <c r="AA902">
        <v>7.4579784346066403E-3</v>
      </c>
      <c r="AB902">
        <v>4.9719856230710903E-3</v>
      </c>
      <c r="AC902">
        <v>3.7289892173033201E-3</v>
      </c>
      <c r="AD902">
        <v>2.98319137384265E-3</v>
      </c>
      <c r="AE902">
        <v>2.48599281153554E-3</v>
      </c>
      <c r="AF902">
        <v>2.1308509813161799E-3</v>
      </c>
      <c r="AG902">
        <v>1.8644946086516601E-3</v>
      </c>
      <c r="AH902">
        <v>1.6573285410236901E-3</v>
      </c>
      <c r="AI902">
        <v>1.49159568692132E-3</v>
      </c>
    </row>
    <row r="903" spans="1:35">
      <c r="A903">
        <v>8.5000000000000006E-2</v>
      </c>
      <c r="B903">
        <v>50</v>
      </c>
      <c r="C903">
        <v>2.40899676846719</v>
      </c>
      <c r="D903">
        <v>2.0074973070559898</v>
      </c>
      <c r="E903">
        <v>1.72071197747657</v>
      </c>
      <c r="F903">
        <v>1.50562298029199</v>
      </c>
      <c r="G903">
        <v>1.33833153803733</v>
      </c>
      <c r="H903">
        <v>1.2044983842335899</v>
      </c>
      <c r="I903">
        <v>0.60224919211679895</v>
      </c>
      <c r="J903">
        <v>0.40149946141119902</v>
      </c>
      <c r="K903">
        <v>0.30112459605839897</v>
      </c>
      <c r="L903">
        <v>0.24089967684672001</v>
      </c>
      <c r="M903">
        <v>0.20074973070559901</v>
      </c>
      <c r="N903">
        <v>0.172071197747657</v>
      </c>
      <c r="O903">
        <v>0.15056229802919899</v>
      </c>
      <c r="P903">
        <v>0.13383315380373301</v>
      </c>
      <c r="Q903">
        <v>0.12044983842336</v>
      </c>
      <c r="R903">
        <v>6.0224919211680002E-2</v>
      </c>
      <c r="S903">
        <v>4.0149946141119899E-2</v>
      </c>
      <c r="T903">
        <v>3.0112459605840001E-2</v>
      </c>
      <c r="U903">
        <v>2.4089967684671899E-2</v>
      </c>
      <c r="V903">
        <v>2.0074973070559901E-2</v>
      </c>
      <c r="W903">
        <v>1.7207119774765699E-2</v>
      </c>
      <c r="X903">
        <v>1.505622980292E-2</v>
      </c>
      <c r="Y903">
        <v>1.33833153803733E-2</v>
      </c>
      <c r="Z903">
        <v>1.2044983842335899E-2</v>
      </c>
      <c r="AA903">
        <v>6.0224919211679896E-3</v>
      </c>
      <c r="AB903">
        <v>4.0149946141119896E-3</v>
      </c>
      <c r="AC903">
        <v>3.01124596058399E-3</v>
      </c>
      <c r="AD903">
        <v>2.4089967684671901E-3</v>
      </c>
      <c r="AE903">
        <v>2.00749730705599E-3</v>
      </c>
      <c r="AF903">
        <v>1.72071197747656E-3</v>
      </c>
      <c r="AG903">
        <v>1.50562298029199E-3</v>
      </c>
      <c r="AH903">
        <v>1.3383315380373301E-3</v>
      </c>
      <c r="AI903">
        <v>1.2044983842335901E-3</v>
      </c>
    </row>
    <row r="904" spans="1:35">
      <c r="A904">
        <v>8.5000000000000006E-2</v>
      </c>
      <c r="B904">
        <v>55</v>
      </c>
      <c r="C904">
        <v>1.98604887362742</v>
      </c>
      <c r="D904">
        <v>1.6550407280228501</v>
      </c>
      <c r="E904">
        <v>1.4186063383053</v>
      </c>
      <c r="F904">
        <v>1.2412805460171299</v>
      </c>
      <c r="G904">
        <v>1.1033604853485599</v>
      </c>
      <c r="H904">
        <v>0.99302443681371</v>
      </c>
      <c r="I904">
        <v>0.496512218406855</v>
      </c>
      <c r="J904">
        <v>0.33100814560456998</v>
      </c>
      <c r="K904">
        <v>0.248256109203427</v>
      </c>
      <c r="L904">
        <v>0.19860488736274201</v>
      </c>
      <c r="M904">
        <v>0.16550407280228499</v>
      </c>
      <c r="N904">
        <v>0.14186063383052999</v>
      </c>
      <c r="O904">
        <v>0.124128054601713</v>
      </c>
      <c r="P904">
        <v>0.110336048534856</v>
      </c>
      <c r="Q904">
        <v>9.9302443681371103E-2</v>
      </c>
      <c r="R904">
        <v>4.9651221840685503E-2</v>
      </c>
      <c r="S904">
        <v>3.3100814560456999E-2</v>
      </c>
      <c r="T904">
        <v>2.4825610920342699E-2</v>
      </c>
      <c r="U904">
        <v>1.98604887362742E-2</v>
      </c>
      <c r="V904">
        <v>1.65504072802285E-2</v>
      </c>
      <c r="W904">
        <v>1.4186063383053E-2</v>
      </c>
      <c r="X904">
        <v>1.2412805460171299E-2</v>
      </c>
      <c r="Y904">
        <v>1.1033604853485601E-2</v>
      </c>
      <c r="Z904">
        <v>9.9302443681371002E-3</v>
      </c>
      <c r="AA904">
        <v>4.9651221840685501E-3</v>
      </c>
      <c r="AB904">
        <v>3.3100814560457002E-3</v>
      </c>
      <c r="AC904">
        <v>2.4825610920342698E-3</v>
      </c>
      <c r="AD904">
        <v>1.9860488736274202E-3</v>
      </c>
      <c r="AE904">
        <v>1.6550407280228501E-3</v>
      </c>
      <c r="AF904">
        <v>1.4186063383053E-3</v>
      </c>
      <c r="AG904">
        <v>1.2412805460171299E-3</v>
      </c>
      <c r="AH904">
        <v>1.10336048534856E-3</v>
      </c>
      <c r="AI904">
        <v>9.9302443681371011E-4</v>
      </c>
    </row>
    <row r="905" spans="1:35">
      <c r="A905">
        <v>8.5000000000000006E-2</v>
      </c>
      <c r="B905">
        <v>60</v>
      </c>
      <c r="C905">
        <v>1.6605107576727101</v>
      </c>
      <c r="D905">
        <v>1.3837589647272599</v>
      </c>
      <c r="E905">
        <v>1.1860791126233601</v>
      </c>
      <c r="F905">
        <v>1.03781922354544</v>
      </c>
      <c r="G905">
        <v>0.92250597648483901</v>
      </c>
      <c r="H905">
        <v>0.83025537883635603</v>
      </c>
      <c r="I905">
        <v>0.41512768941817801</v>
      </c>
      <c r="J905">
        <v>0.27675179294545099</v>
      </c>
      <c r="K905">
        <v>0.20756384470908901</v>
      </c>
      <c r="L905">
        <v>0.16605107576727099</v>
      </c>
      <c r="M905">
        <v>0.138375896472725</v>
      </c>
      <c r="N905">
        <v>0.118607911262336</v>
      </c>
      <c r="O905">
        <v>0.103781922354544</v>
      </c>
      <c r="P905">
        <v>9.2250597648484006E-2</v>
      </c>
      <c r="Q905">
        <v>8.3025537883635606E-2</v>
      </c>
      <c r="R905">
        <v>4.1512768941817803E-2</v>
      </c>
      <c r="S905">
        <v>2.7675179294545198E-2</v>
      </c>
      <c r="T905">
        <v>2.0756384470908901E-2</v>
      </c>
      <c r="U905">
        <v>1.6605107576727101E-2</v>
      </c>
      <c r="V905">
        <v>1.3837589647272599E-2</v>
      </c>
      <c r="W905">
        <v>1.1860791126233601E-2</v>
      </c>
      <c r="X905">
        <v>1.03781922354544E-2</v>
      </c>
      <c r="Y905">
        <v>9.2250597648484006E-3</v>
      </c>
      <c r="Z905">
        <v>8.3025537883635592E-3</v>
      </c>
      <c r="AA905">
        <v>4.1512768941817796E-3</v>
      </c>
      <c r="AB905">
        <v>2.76751792945452E-3</v>
      </c>
      <c r="AC905">
        <v>2.0756384470908898E-3</v>
      </c>
      <c r="AD905">
        <v>1.66051075767271E-3</v>
      </c>
      <c r="AE905">
        <v>1.38375896472726E-3</v>
      </c>
      <c r="AF905">
        <v>1.1860791126233599E-3</v>
      </c>
      <c r="AG905">
        <v>1.0378192235454399E-3</v>
      </c>
      <c r="AH905">
        <v>9.2250597648484004E-4</v>
      </c>
      <c r="AI905">
        <v>8.3025537883635596E-4</v>
      </c>
    </row>
    <row r="906" spans="1:35">
      <c r="A906">
        <v>8.5000000000000006E-2</v>
      </c>
      <c r="B906">
        <v>65</v>
      </c>
      <c r="C906">
        <v>1.4073852306947301</v>
      </c>
      <c r="D906">
        <v>1.17282102557895</v>
      </c>
      <c r="E906">
        <v>1.00527516478195</v>
      </c>
      <c r="F906">
        <v>0.87961576918421203</v>
      </c>
      <c r="G906">
        <v>0.78188068371929997</v>
      </c>
      <c r="H906">
        <v>0.70369261534736904</v>
      </c>
      <c r="I906">
        <v>0.35184630767368402</v>
      </c>
      <c r="J906">
        <v>0.23456420511578999</v>
      </c>
      <c r="K906">
        <v>0.17592315383684201</v>
      </c>
      <c r="L906">
        <v>0.14073852306947399</v>
      </c>
      <c r="M906">
        <v>0.11728210255789499</v>
      </c>
      <c r="N906">
        <v>0.10052751647819499</v>
      </c>
      <c r="O906">
        <v>8.79615769184212E-2</v>
      </c>
      <c r="P906">
        <v>7.818806837193E-2</v>
      </c>
      <c r="Q906">
        <v>7.0369261534736993E-2</v>
      </c>
      <c r="R906">
        <v>3.5184630767368497E-2</v>
      </c>
      <c r="S906">
        <v>2.3456420511578899E-2</v>
      </c>
      <c r="T906">
        <v>1.75923153836842E-2</v>
      </c>
      <c r="U906">
        <v>1.4073852306947399E-2</v>
      </c>
      <c r="V906">
        <v>1.1728210255789399E-2</v>
      </c>
      <c r="W906">
        <v>1.00527516478195E-2</v>
      </c>
      <c r="X906">
        <v>8.7961576918421207E-3</v>
      </c>
      <c r="Y906">
        <v>7.818806837193E-3</v>
      </c>
      <c r="Z906">
        <v>7.0369261534736997E-3</v>
      </c>
      <c r="AA906">
        <v>3.5184630767368498E-3</v>
      </c>
      <c r="AB906">
        <v>2.3456420511579002E-3</v>
      </c>
      <c r="AC906">
        <v>1.7592315383684199E-3</v>
      </c>
      <c r="AD906">
        <v>1.40738523069473E-3</v>
      </c>
      <c r="AE906">
        <v>1.1728210255789501E-3</v>
      </c>
      <c r="AF906">
        <v>1.0052751647819499E-3</v>
      </c>
      <c r="AG906">
        <v>8.79615769184213E-4</v>
      </c>
      <c r="AH906">
        <v>7.8188068371930002E-4</v>
      </c>
      <c r="AI906">
        <v>7.0369261534736899E-4</v>
      </c>
    </row>
    <row r="907" spans="1:35">
      <c r="A907">
        <v>8.5000000000000006E-2</v>
      </c>
      <c r="B907">
        <v>70</v>
      </c>
      <c r="C907">
        <v>1.2012369462105399</v>
      </c>
      <c r="D907">
        <v>1.0010307885087799</v>
      </c>
      <c r="E907">
        <v>0.85802639015039095</v>
      </c>
      <c r="F907">
        <v>0.75077309138159098</v>
      </c>
      <c r="G907">
        <v>0.66735385900585897</v>
      </c>
      <c r="H907">
        <v>0.60061847310527305</v>
      </c>
      <c r="I907">
        <v>0.30030923655263603</v>
      </c>
      <c r="J907">
        <v>0.20020615770175701</v>
      </c>
      <c r="K907">
        <v>0.15015461827631801</v>
      </c>
      <c r="L907">
        <v>0.120123694621054</v>
      </c>
      <c r="M907">
        <v>0.10010307885087801</v>
      </c>
      <c r="N907">
        <v>8.5802639015038998E-2</v>
      </c>
      <c r="O907">
        <v>7.5077309138159201E-2</v>
      </c>
      <c r="P907">
        <v>6.6735385900585906E-2</v>
      </c>
      <c r="Q907">
        <v>6.00618473105273E-2</v>
      </c>
      <c r="R907">
        <v>3.0030923655263601E-2</v>
      </c>
      <c r="S907">
        <v>2.00206157701757E-2</v>
      </c>
      <c r="T907">
        <v>1.5015461827631801E-2</v>
      </c>
      <c r="U907">
        <v>1.2012369462105399E-2</v>
      </c>
      <c r="V907">
        <v>1.0010307885087799E-2</v>
      </c>
      <c r="W907">
        <v>8.5802639015039091E-3</v>
      </c>
      <c r="X907">
        <v>7.5077309138159099E-3</v>
      </c>
      <c r="Y907">
        <v>6.6735385900585902E-3</v>
      </c>
      <c r="Z907">
        <v>6.00618473105273E-3</v>
      </c>
      <c r="AA907">
        <v>3.0030923655263598E-3</v>
      </c>
      <c r="AB907">
        <v>2.0020615770175699E-3</v>
      </c>
      <c r="AC907">
        <v>1.5015461827631799E-3</v>
      </c>
      <c r="AD907">
        <v>1.2012369462105401E-3</v>
      </c>
      <c r="AE907">
        <v>1.0010307885087799E-3</v>
      </c>
      <c r="AF907">
        <v>8.5802639015038998E-4</v>
      </c>
      <c r="AG907">
        <v>7.5077309138159103E-4</v>
      </c>
      <c r="AH907">
        <v>6.6735385900585796E-4</v>
      </c>
      <c r="AI907">
        <v>6.0061847310527298E-4</v>
      </c>
    </row>
    <row r="908" spans="1:35">
      <c r="A908">
        <v>8.5000000000000006E-2</v>
      </c>
      <c r="B908">
        <v>75</v>
      </c>
      <c r="C908">
        <v>1.04700937624464</v>
      </c>
      <c r="D908">
        <v>0.87250781353719997</v>
      </c>
      <c r="E908">
        <v>0.74786384017474195</v>
      </c>
      <c r="F908">
        <v>0.65438086015289998</v>
      </c>
      <c r="G908">
        <v>0.58167187569146594</v>
      </c>
      <c r="H908">
        <v>0.52350468812231998</v>
      </c>
      <c r="I908">
        <v>0.26175234406115999</v>
      </c>
      <c r="J908">
        <v>0.17450156270743999</v>
      </c>
      <c r="K908">
        <v>0.13087617203058</v>
      </c>
      <c r="L908">
        <v>0.104700937624464</v>
      </c>
      <c r="M908">
        <v>8.7250781353720094E-2</v>
      </c>
      <c r="N908">
        <v>7.47863840174742E-2</v>
      </c>
      <c r="O908">
        <v>6.5438086015289998E-2</v>
      </c>
      <c r="P908">
        <v>5.81671875691466E-2</v>
      </c>
      <c r="Q908">
        <v>5.2350468812232001E-2</v>
      </c>
      <c r="R908">
        <v>2.6175234406116001E-2</v>
      </c>
      <c r="S908">
        <v>1.7450156270743901E-2</v>
      </c>
      <c r="T908">
        <v>1.3087617203058E-2</v>
      </c>
      <c r="U908">
        <v>1.0470093762446399E-2</v>
      </c>
      <c r="V908">
        <v>8.7250781353719904E-3</v>
      </c>
      <c r="W908">
        <v>7.4786384017474297E-3</v>
      </c>
      <c r="X908">
        <v>6.5438086015290001E-3</v>
      </c>
      <c r="Y908">
        <v>5.8167187569146597E-3</v>
      </c>
      <c r="Z908">
        <v>5.2350468812231996E-3</v>
      </c>
      <c r="AA908">
        <v>2.6175234406115998E-3</v>
      </c>
      <c r="AB908">
        <v>1.7450156270743999E-3</v>
      </c>
      <c r="AC908">
        <v>1.3087617203057999E-3</v>
      </c>
      <c r="AD908">
        <v>1.04700937624464E-3</v>
      </c>
      <c r="AE908">
        <v>8.7250781353719997E-4</v>
      </c>
      <c r="AF908">
        <v>7.4786384017474302E-4</v>
      </c>
      <c r="AG908">
        <v>6.5438086015289995E-4</v>
      </c>
      <c r="AH908">
        <v>5.8167187569146603E-4</v>
      </c>
      <c r="AI908">
        <v>5.2350468812232002E-4</v>
      </c>
    </row>
    <row r="909" spans="1:35">
      <c r="A909">
        <v>8.5000000000000006E-2</v>
      </c>
      <c r="B909">
        <v>80</v>
      </c>
      <c r="C909">
        <v>0.912237877401606</v>
      </c>
      <c r="D909">
        <v>0.760198231168005</v>
      </c>
      <c r="E909">
        <v>0.65159848385829</v>
      </c>
      <c r="F909">
        <v>0.57014867337600394</v>
      </c>
      <c r="G909">
        <v>0.506798820778671</v>
      </c>
      <c r="H909">
        <v>0.456118938700803</v>
      </c>
      <c r="I909">
        <v>0.228059469350401</v>
      </c>
      <c r="J909">
        <v>0.152039646233601</v>
      </c>
      <c r="K909">
        <v>0.1140297346752</v>
      </c>
      <c r="L909">
        <v>9.12237877401606E-2</v>
      </c>
      <c r="M909">
        <v>7.6019823116800597E-2</v>
      </c>
      <c r="N909">
        <v>6.5159848385829E-2</v>
      </c>
      <c r="O909">
        <v>5.7014867337600299E-2</v>
      </c>
      <c r="P909">
        <v>5.0679882077867E-2</v>
      </c>
      <c r="Q909">
        <v>4.56118938700803E-2</v>
      </c>
      <c r="R909">
        <v>2.2805946935040101E-2</v>
      </c>
      <c r="S909">
        <v>1.52039646233601E-2</v>
      </c>
      <c r="T909">
        <v>1.140297346752E-2</v>
      </c>
      <c r="U909">
        <v>9.12237877401606E-3</v>
      </c>
      <c r="V909">
        <v>7.60198231168005E-3</v>
      </c>
      <c r="W909">
        <v>6.5159848385829104E-3</v>
      </c>
      <c r="X909">
        <v>5.7014867337600401E-3</v>
      </c>
      <c r="Y909">
        <v>5.0679882077867E-3</v>
      </c>
      <c r="Z909">
        <v>4.56118938700803E-3</v>
      </c>
      <c r="AA909">
        <v>2.2805946935040098E-3</v>
      </c>
      <c r="AB909">
        <v>1.52039646233601E-3</v>
      </c>
      <c r="AC909">
        <v>1.1402973467519999E-3</v>
      </c>
      <c r="AD909">
        <v>9.12237877401606E-4</v>
      </c>
      <c r="AE909">
        <v>7.6019823116800598E-4</v>
      </c>
      <c r="AF909">
        <v>6.5159848385829E-4</v>
      </c>
      <c r="AG909">
        <v>5.7014867337600397E-4</v>
      </c>
      <c r="AH909">
        <v>5.0679882077867E-4</v>
      </c>
      <c r="AI909">
        <v>4.56118938700803E-4</v>
      </c>
    </row>
    <row r="910" spans="1:35">
      <c r="A910">
        <v>8.5000000000000006E-2</v>
      </c>
      <c r="B910">
        <v>85</v>
      </c>
      <c r="C910">
        <v>0.800827221682746</v>
      </c>
      <c r="D910">
        <v>0.66735601806895495</v>
      </c>
      <c r="E910">
        <v>0.57201944405910399</v>
      </c>
      <c r="F910">
        <v>0.50051701355171596</v>
      </c>
      <c r="G910">
        <v>0.44490401204596902</v>
      </c>
      <c r="H910">
        <v>0.400413610841373</v>
      </c>
      <c r="I910">
        <v>0.200206805420686</v>
      </c>
      <c r="J910">
        <v>0.133471203613791</v>
      </c>
      <c r="K910">
        <v>0.100103402710343</v>
      </c>
      <c r="L910">
        <v>8.0082722168274598E-2</v>
      </c>
      <c r="M910">
        <v>6.67356018068955E-2</v>
      </c>
      <c r="N910">
        <v>5.72019444059104E-2</v>
      </c>
      <c r="O910">
        <v>5.0051701355171598E-2</v>
      </c>
      <c r="P910">
        <v>4.4490401204596998E-2</v>
      </c>
      <c r="Q910">
        <v>4.0041361084137299E-2</v>
      </c>
      <c r="R910">
        <v>2.0020680542068601E-2</v>
      </c>
      <c r="S910">
        <v>1.3347120361379101E-2</v>
      </c>
      <c r="T910">
        <v>1.00103402710343E-2</v>
      </c>
      <c r="U910">
        <v>8.0082722168274608E-3</v>
      </c>
      <c r="V910">
        <v>6.6735601806895504E-3</v>
      </c>
      <c r="W910">
        <v>5.7201944405910398E-3</v>
      </c>
      <c r="X910">
        <v>5.0051701355171598E-3</v>
      </c>
      <c r="Y910">
        <v>4.4490401204597E-3</v>
      </c>
      <c r="Z910">
        <v>4.0041361084137304E-3</v>
      </c>
      <c r="AA910">
        <v>2.00206805420686E-3</v>
      </c>
      <c r="AB910">
        <v>1.33471203613791E-3</v>
      </c>
      <c r="AC910">
        <v>1.00103402710343E-3</v>
      </c>
      <c r="AD910">
        <v>8.0082722168274599E-4</v>
      </c>
      <c r="AE910">
        <v>6.6735601806895499E-4</v>
      </c>
      <c r="AF910">
        <v>5.7201944405910405E-4</v>
      </c>
      <c r="AG910">
        <v>5.0051701355171598E-4</v>
      </c>
      <c r="AH910">
        <v>4.4490401204597E-4</v>
      </c>
      <c r="AI910">
        <v>4.00413610841373E-4</v>
      </c>
    </row>
    <row r="911" spans="1:35">
      <c r="A911">
        <v>8.5000000000000006E-2</v>
      </c>
      <c r="B911">
        <v>90</v>
      </c>
      <c r="C911">
        <v>0.71543009916901401</v>
      </c>
      <c r="D911">
        <v>0.59619174930751195</v>
      </c>
      <c r="E911">
        <v>0.51102149940643904</v>
      </c>
      <c r="F911">
        <v>0.44714381198063402</v>
      </c>
      <c r="G911">
        <v>0.39746116620500799</v>
      </c>
      <c r="H911">
        <v>0.35771504958450701</v>
      </c>
      <c r="I911">
        <v>0.178857524792253</v>
      </c>
      <c r="J911">
        <v>0.119238349861502</v>
      </c>
      <c r="K911">
        <v>8.9428762396126807E-2</v>
      </c>
      <c r="L911">
        <v>7.1543009916901407E-2</v>
      </c>
      <c r="M911">
        <v>5.9619174930751202E-2</v>
      </c>
      <c r="N911">
        <v>5.1102149940643798E-2</v>
      </c>
      <c r="O911">
        <v>4.4714381198063403E-2</v>
      </c>
      <c r="P911">
        <v>3.9746116620500802E-2</v>
      </c>
      <c r="Q911">
        <v>3.5771504958450703E-2</v>
      </c>
      <c r="R911">
        <v>1.78857524792253E-2</v>
      </c>
      <c r="S911">
        <v>1.1923834986150199E-2</v>
      </c>
      <c r="T911">
        <v>8.9428762396126793E-3</v>
      </c>
      <c r="U911">
        <v>7.1543009916901499E-3</v>
      </c>
      <c r="V911">
        <v>5.9619174930751204E-3</v>
      </c>
      <c r="W911">
        <v>5.1102149940643899E-3</v>
      </c>
      <c r="X911">
        <v>4.4714381198063397E-3</v>
      </c>
      <c r="Y911">
        <v>3.97461166205008E-3</v>
      </c>
      <c r="Z911">
        <v>3.5771504958450702E-3</v>
      </c>
      <c r="AA911">
        <v>1.7885752479225301E-3</v>
      </c>
      <c r="AB911">
        <v>1.1923834986150199E-3</v>
      </c>
      <c r="AC911">
        <v>8.9428762396126895E-4</v>
      </c>
      <c r="AD911">
        <v>7.1543009916901499E-4</v>
      </c>
      <c r="AE911">
        <v>5.9619174930751202E-4</v>
      </c>
      <c r="AF911">
        <v>5.1102149940643901E-4</v>
      </c>
      <c r="AG911">
        <v>4.4714381198063399E-4</v>
      </c>
      <c r="AH911">
        <v>3.9746116620500798E-4</v>
      </c>
      <c r="AI911">
        <v>3.5771504958450701E-4</v>
      </c>
    </row>
    <row r="912" spans="1:35">
      <c r="A912">
        <v>8.5000000000000006E-2</v>
      </c>
      <c r="B912">
        <v>95</v>
      </c>
      <c r="C912">
        <v>0.64213179744799198</v>
      </c>
      <c r="D912">
        <v>0.53510983120666</v>
      </c>
      <c r="E912">
        <v>0.45866556960570898</v>
      </c>
      <c r="F912">
        <v>0.401332373404995</v>
      </c>
      <c r="G912">
        <v>0.35673988747110602</v>
      </c>
      <c r="H912">
        <v>0.32106589872399599</v>
      </c>
      <c r="I912">
        <v>0.160532949361998</v>
      </c>
      <c r="J912">
        <v>0.10702196624133101</v>
      </c>
      <c r="K912">
        <v>8.0266474680998998E-2</v>
      </c>
      <c r="L912">
        <v>6.4213179744799204E-2</v>
      </c>
      <c r="M912">
        <v>5.3510983120665899E-2</v>
      </c>
      <c r="N912">
        <v>4.5866556960570799E-2</v>
      </c>
      <c r="O912">
        <v>4.0133237340499499E-2</v>
      </c>
      <c r="P912">
        <v>3.5673988747110599E-2</v>
      </c>
      <c r="Q912">
        <v>3.2106589872399602E-2</v>
      </c>
      <c r="R912">
        <v>1.6053294936199801E-2</v>
      </c>
      <c r="S912">
        <v>1.0702196624133201E-2</v>
      </c>
      <c r="T912">
        <v>8.0266474680999005E-3</v>
      </c>
      <c r="U912">
        <v>6.4213179744799197E-3</v>
      </c>
      <c r="V912">
        <v>5.3510983120666003E-3</v>
      </c>
      <c r="W912">
        <v>4.5866556960570803E-3</v>
      </c>
      <c r="X912">
        <v>4.0133237340499502E-3</v>
      </c>
      <c r="Y912">
        <v>3.5673988747110599E-3</v>
      </c>
      <c r="Z912">
        <v>3.2106589872399598E-3</v>
      </c>
      <c r="AA912">
        <v>1.6053294936199799E-3</v>
      </c>
      <c r="AB912">
        <v>1.07021966241332E-3</v>
      </c>
      <c r="AC912">
        <v>8.0266474680998996E-4</v>
      </c>
      <c r="AD912">
        <v>6.4213179744799197E-4</v>
      </c>
      <c r="AE912">
        <v>5.3510983120666001E-4</v>
      </c>
      <c r="AF912">
        <v>4.5866556960570898E-4</v>
      </c>
      <c r="AG912">
        <v>4.0133237340499498E-4</v>
      </c>
      <c r="AH912">
        <v>3.5673988747110698E-4</v>
      </c>
      <c r="AI912">
        <v>3.2106589872399598E-4</v>
      </c>
    </row>
    <row r="913" spans="1:35">
      <c r="A913">
        <v>8.5000000000000006E-2</v>
      </c>
      <c r="B913">
        <v>100</v>
      </c>
      <c r="C913">
        <v>0.57812448854903498</v>
      </c>
      <c r="D913">
        <v>0.481770407124196</v>
      </c>
      <c r="E913">
        <v>0.41294606324931099</v>
      </c>
      <c r="F913">
        <v>0.36132780534314701</v>
      </c>
      <c r="G913">
        <v>0.32118027141613098</v>
      </c>
      <c r="H913">
        <v>0.28906224427451699</v>
      </c>
      <c r="I913">
        <v>0.14453112213725799</v>
      </c>
      <c r="J913">
        <v>9.6354081424839297E-2</v>
      </c>
      <c r="K913">
        <v>7.22655610686294E-2</v>
      </c>
      <c r="L913">
        <v>5.7812448854903602E-2</v>
      </c>
      <c r="M913">
        <v>4.81770407124196E-2</v>
      </c>
      <c r="N913">
        <v>4.12946063249311E-2</v>
      </c>
      <c r="O913">
        <v>3.61327805343147E-2</v>
      </c>
      <c r="P913">
        <v>3.2118027141612999E-2</v>
      </c>
      <c r="Q913">
        <v>2.8906224427451801E-2</v>
      </c>
      <c r="R913">
        <v>1.44531122137259E-2</v>
      </c>
      <c r="S913">
        <v>9.6354081424839203E-3</v>
      </c>
      <c r="T913">
        <v>7.2265561068629502E-3</v>
      </c>
      <c r="U913">
        <v>5.7812448854903603E-3</v>
      </c>
      <c r="V913">
        <v>4.8177040712419602E-3</v>
      </c>
      <c r="W913">
        <v>4.1294606324931097E-3</v>
      </c>
      <c r="X913">
        <v>3.6132780534314699E-3</v>
      </c>
      <c r="Y913">
        <v>3.2118027141613001E-3</v>
      </c>
      <c r="Z913">
        <v>2.8906224427451802E-3</v>
      </c>
      <c r="AA913">
        <v>1.4453112213725901E-3</v>
      </c>
      <c r="AB913">
        <v>9.6354081424839303E-4</v>
      </c>
      <c r="AC913">
        <v>7.2265561068629504E-4</v>
      </c>
      <c r="AD913">
        <v>5.7812448854903495E-4</v>
      </c>
      <c r="AE913">
        <v>4.8177040712419603E-4</v>
      </c>
      <c r="AF913">
        <v>4.1294606324931098E-4</v>
      </c>
      <c r="AG913">
        <v>3.6132780534314698E-4</v>
      </c>
      <c r="AH913">
        <v>3.2118027141613101E-4</v>
      </c>
      <c r="AI913">
        <v>2.8906224427451699E-4</v>
      </c>
    </row>
    <row r="914" spans="1:35">
      <c r="A914">
        <v>0.09</v>
      </c>
      <c r="B914">
        <v>0.1</v>
      </c>
      <c r="C914">
        <v>3582.6353748921701</v>
      </c>
      <c r="D914">
        <v>2985.5294790767998</v>
      </c>
      <c r="E914">
        <v>2559.02526778012</v>
      </c>
      <c r="F914">
        <v>2239.1471093076002</v>
      </c>
      <c r="G914">
        <v>1990.3529860512001</v>
      </c>
      <c r="H914">
        <v>1791.3176874460801</v>
      </c>
      <c r="I914">
        <v>895.65884372304401</v>
      </c>
      <c r="J914">
        <v>597.10589581536101</v>
      </c>
      <c r="K914">
        <v>447.82942186152201</v>
      </c>
      <c r="L914">
        <v>358.26353748921701</v>
      </c>
      <c r="M914">
        <v>298.55294790767999</v>
      </c>
      <c r="N914">
        <v>255.902526778012</v>
      </c>
      <c r="O914">
        <v>223.914710930761</v>
      </c>
      <c r="P914">
        <v>199.035298605121</v>
      </c>
      <c r="Q914">
        <v>179.131768744608</v>
      </c>
      <c r="R914">
        <v>89.565884372304396</v>
      </c>
      <c r="S914">
        <v>59.710589581536198</v>
      </c>
      <c r="T914">
        <v>44.782942186152198</v>
      </c>
      <c r="U914">
        <v>35.826353748921697</v>
      </c>
      <c r="V914">
        <v>29.855294790768099</v>
      </c>
      <c r="W914">
        <v>25.5902526778012</v>
      </c>
      <c r="X914">
        <v>22.391471093076099</v>
      </c>
      <c r="Y914">
        <v>19.903529860511998</v>
      </c>
      <c r="Z914">
        <v>17.913176874460799</v>
      </c>
      <c r="AA914">
        <v>8.9565884372304296</v>
      </c>
      <c r="AB914">
        <v>5.9710589581536198</v>
      </c>
      <c r="AC914">
        <v>4.4782942186152104</v>
      </c>
      <c r="AD914">
        <v>3.58263537489217</v>
      </c>
      <c r="AE914">
        <v>2.9855294790768099</v>
      </c>
      <c r="AF914">
        <v>2.55902526778012</v>
      </c>
      <c r="AG914">
        <v>2.2391471093075999</v>
      </c>
      <c r="AH914">
        <v>1.9903529860511999</v>
      </c>
      <c r="AI914">
        <v>1.7913176874460801</v>
      </c>
    </row>
    <row r="915" spans="1:35">
      <c r="A915">
        <v>0.09</v>
      </c>
      <c r="B915">
        <v>0.2</v>
      </c>
      <c r="C915">
        <v>1423.1653078024001</v>
      </c>
      <c r="D915">
        <v>1185.9710898353301</v>
      </c>
      <c r="E915">
        <v>1016.54664843028</v>
      </c>
      <c r="F915">
        <v>889.47831737650199</v>
      </c>
      <c r="G915">
        <v>790.64739322355899</v>
      </c>
      <c r="H915">
        <v>711.582653901203</v>
      </c>
      <c r="I915">
        <v>355.79132695060201</v>
      </c>
      <c r="J915">
        <v>237.194217967067</v>
      </c>
      <c r="K915">
        <v>177.89566347530001</v>
      </c>
      <c r="L915">
        <v>142.31653078023999</v>
      </c>
      <c r="M915">
        <v>118.597108983533</v>
      </c>
      <c r="N915">
        <v>101.654664843028</v>
      </c>
      <c r="O915">
        <v>88.947831737650404</v>
      </c>
      <c r="P915">
        <v>79.064739322355805</v>
      </c>
      <c r="Q915">
        <v>71.158265390120206</v>
      </c>
      <c r="R915">
        <v>35.579132695060103</v>
      </c>
      <c r="S915">
        <v>23.719421796706701</v>
      </c>
      <c r="T915">
        <v>17.789566347529998</v>
      </c>
      <c r="U915">
        <v>14.231653078023999</v>
      </c>
      <c r="V915">
        <v>11.859710898353301</v>
      </c>
      <c r="W915">
        <v>10.1654664843029</v>
      </c>
      <c r="X915">
        <v>8.8947831737650294</v>
      </c>
      <c r="Y915">
        <v>7.9064739322355901</v>
      </c>
      <c r="Z915">
        <v>7.1158265390120201</v>
      </c>
      <c r="AA915">
        <v>3.5579132695060101</v>
      </c>
      <c r="AB915">
        <v>2.3719421796706701</v>
      </c>
      <c r="AC915">
        <v>1.7789566347529999</v>
      </c>
      <c r="AD915">
        <v>1.4231653078024</v>
      </c>
      <c r="AE915">
        <v>1.18597108983533</v>
      </c>
      <c r="AF915">
        <v>1.0165466484302901</v>
      </c>
      <c r="AG915">
        <v>0.88947831737650296</v>
      </c>
      <c r="AH915">
        <v>0.79064739322355904</v>
      </c>
      <c r="AI915">
        <v>0.71158265390120101</v>
      </c>
    </row>
    <row r="916" spans="1:35">
      <c r="A916">
        <v>0.09</v>
      </c>
      <c r="B916">
        <v>0.3</v>
      </c>
      <c r="C916">
        <v>581.213928204691</v>
      </c>
      <c r="D916">
        <v>484.34494017057699</v>
      </c>
      <c r="E916">
        <v>415.15280586049403</v>
      </c>
      <c r="F916">
        <v>363.25870512793199</v>
      </c>
      <c r="G916">
        <v>322.896626780384</v>
      </c>
      <c r="H916">
        <v>290.60696410234499</v>
      </c>
      <c r="I916">
        <v>145.30348205117201</v>
      </c>
      <c r="J916">
        <v>96.868988034115304</v>
      </c>
      <c r="K916">
        <v>72.651741025586404</v>
      </c>
      <c r="L916">
        <v>58.121392820469197</v>
      </c>
      <c r="M916">
        <v>48.434494017057602</v>
      </c>
      <c r="N916">
        <v>41.5152805860494</v>
      </c>
      <c r="O916">
        <v>36.325870512793202</v>
      </c>
      <c r="P916">
        <v>32.289662678038397</v>
      </c>
      <c r="Q916">
        <v>29.060696410234598</v>
      </c>
      <c r="R916">
        <v>14.530348205117299</v>
      </c>
      <c r="S916">
        <v>9.6868988034115198</v>
      </c>
      <c r="T916">
        <v>7.2651741025586496</v>
      </c>
      <c r="U916">
        <v>5.8121392820469104</v>
      </c>
      <c r="V916">
        <v>4.8434494017057599</v>
      </c>
      <c r="W916">
        <v>4.1515280586049403</v>
      </c>
      <c r="X916">
        <v>3.6325870512793199</v>
      </c>
      <c r="Y916">
        <v>3.2289662678038402</v>
      </c>
      <c r="Z916">
        <v>2.9060696410234499</v>
      </c>
      <c r="AA916">
        <v>1.4530348205117201</v>
      </c>
      <c r="AB916">
        <v>0.968689880341153</v>
      </c>
      <c r="AC916">
        <v>0.72651741025586403</v>
      </c>
      <c r="AD916">
        <v>0.58121392820469198</v>
      </c>
      <c r="AE916">
        <v>0.484344940170576</v>
      </c>
      <c r="AF916">
        <v>0.41515280586049402</v>
      </c>
      <c r="AG916">
        <v>0.36325870512793201</v>
      </c>
      <c r="AH916">
        <v>0.322896626780384</v>
      </c>
      <c r="AI916">
        <v>0.29060696410234599</v>
      </c>
    </row>
    <row r="917" spans="1:35">
      <c r="A917">
        <v>0.09</v>
      </c>
      <c r="B917">
        <v>0.4</v>
      </c>
      <c r="C917">
        <v>395.36094975544199</v>
      </c>
      <c r="D917">
        <v>329.46745812953498</v>
      </c>
      <c r="E917">
        <v>282.40067839674401</v>
      </c>
      <c r="F917">
        <v>247.100593597151</v>
      </c>
      <c r="G917">
        <v>219.644972086357</v>
      </c>
      <c r="H917">
        <v>197.680474877721</v>
      </c>
      <c r="I917">
        <v>98.840237438860598</v>
      </c>
      <c r="J917">
        <v>65.893491625907103</v>
      </c>
      <c r="K917">
        <v>49.420118719430299</v>
      </c>
      <c r="L917">
        <v>39.536094975544302</v>
      </c>
      <c r="M917">
        <v>32.946745812953502</v>
      </c>
      <c r="N917">
        <v>28.240067839674499</v>
      </c>
      <c r="O917">
        <v>24.7100593597151</v>
      </c>
      <c r="P917">
        <v>21.964497208635699</v>
      </c>
      <c r="Q917">
        <v>19.768047487772101</v>
      </c>
      <c r="R917">
        <v>9.8840237438860701</v>
      </c>
      <c r="S917">
        <v>6.5893491625907101</v>
      </c>
      <c r="T917">
        <v>4.9420118719430297</v>
      </c>
      <c r="U917">
        <v>3.95360949755442</v>
      </c>
      <c r="V917">
        <v>3.2946745812953502</v>
      </c>
      <c r="W917">
        <v>2.8240067839674401</v>
      </c>
      <c r="X917">
        <v>2.47100593597151</v>
      </c>
      <c r="Y917">
        <v>2.19644972086357</v>
      </c>
      <c r="Z917">
        <v>1.97680474877721</v>
      </c>
      <c r="AA917">
        <v>0.98840237438860701</v>
      </c>
      <c r="AB917">
        <v>0.65893491625907097</v>
      </c>
      <c r="AC917">
        <v>0.494201187194303</v>
      </c>
      <c r="AD917">
        <v>0.395360949755442</v>
      </c>
      <c r="AE917">
        <v>0.32946745812953498</v>
      </c>
      <c r="AF917">
        <v>0.28240067839674399</v>
      </c>
      <c r="AG917">
        <v>0.247100593597151</v>
      </c>
      <c r="AH917">
        <v>0.219644972086357</v>
      </c>
      <c r="AI917">
        <v>0.197680474877721</v>
      </c>
    </row>
    <row r="918" spans="1:35">
      <c r="A918">
        <v>0.09</v>
      </c>
      <c r="B918">
        <v>0.5</v>
      </c>
      <c r="C918">
        <v>362.829644825385</v>
      </c>
      <c r="D918">
        <v>302.35803735448599</v>
      </c>
      <c r="E918">
        <v>259.16403201813</v>
      </c>
      <c r="F918">
        <v>226.76852801586401</v>
      </c>
      <c r="G918">
        <v>201.57202490298999</v>
      </c>
      <c r="H918">
        <v>181.41482241269199</v>
      </c>
      <c r="I918">
        <v>90.707411206346293</v>
      </c>
      <c r="J918">
        <v>60.471607470897197</v>
      </c>
      <c r="K918">
        <v>45.353705603173097</v>
      </c>
      <c r="L918">
        <v>36.282964482538297</v>
      </c>
      <c r="M918">
        <v>30.235803735448599</v>
      </c>
      <c r="N918">
        <v>25.916403201813001</v>
      </c>
      <c r="O918">
        <v>22.676852801586499</v>
      </c>
      <c r="P918">
        <v>20.157202490298999</v>
      </c>
      <c r="Q918">
        <v>18.141482241269099</v>
      </c>
      <c r="R918">
        <v>9.0707411206345796</v>
      </c>
      <c r="S918">
        <v>6.0471607470897304</v>
      </c>
      <c r="T918">
        <v>4.5353705603172898</v>
      </c>
      <c r="U918">
        <v>3.6282964482538298</v>
      </c>
      <c r="V918">
        <v>3.0235803735448599</v>
      </c>
      <c r="W918">
        <v>2.5916403201812899</v>
      </c>
      <c r="X918">
        <v>2.26768528015864</v>
      </c>
      <c r="Y918">
        <v>2.0157202490299002</v>
      </c>
      <c r="Z918">
        <v>1.81414822412691</v>
      </c>
      <c r="AA918">
        <v>0.907074112063459</v>
      </c>
      <c r="AB918">
        <v>0.60471607470897304</v>
      </c>
      <c r="AC918">
        <v>0.453537056031729</v>
      </c>
      <c r="AD918">
        <v>0.36282964482538199</v>
      </c>
      <c r="AE918">
        <v>0.30235803735448602</v>
      </c>
      <c r="AF918">
        <v>0.25916403201813099</v>
      </c>
      <c r="AG918">
        <v>0.226768528015864</v>
      </c>
      <c r="AH918">
        <v>0.20157202490299</v>
      </c>
      <c r="AI918">
        <v>0.181414822412691</v>
      </c>
    </row>
    <row r="919" spans="1:35">
      <c r="A919">
        <v>0.09</v>
      </c>
      <c r="B919">
        <v>0.6</v>
      </c>
      <c r="C919">
        <v>378.265410678188</v>
      </c>
      <c r="D919">
        <v>315.22117556515701</v>
      </c>
      <c r="E919">
        <v>270.18957905584898</v>
      </c>
      <c r="F919">
        <v>236.41588167386701</v>
      </c>
      <c r="G919">
        <v>210.14745037677099</v>
      </c>
      <c r="H919">
        <v>189.132705339094</v>
      </c>
      <c r="I919">
        <v>94.566352669547101</v>
      </c>
      <c r="J919">
        <v>63.044235113031398</v>
      </c>
      <c r="K919">
        <v>47.283176334773501</v>
      </c>
      <c r="L919">
        <v>37.826541067818901</v>
      </c>
      <c r="M919">
        <v>31.522117556515699</v>
      </c>
      <c r="N919">
        <v>27.018957905584902</v>
      </c>
      <c r="O919">
        <v>23.641588167386701</v>
      </c>
      <c r="P919">
        <v>21.014745037677098</v>
      </c>
      <c r="Q919">
        <v>18.913270533909401</v>
      </c>
      <c r="R919">
        <v>9.4566352669547307</v>
      </c>
      <c r="S919">
        <v>6.3044235113031499</v>
      </c>
      <c r="T919">
        <v>4.72831763347736</v>
      </c>
      <c r="U919">
        <v>3.78265410678187</v>
      </c>
      <c r="V919">
        <v>3.1522117556515701</v>
      </c>
      <c r="W919">
        <v>2.7018957905584902</v>
      </c>
      <c r="X919">
        <v>2.36415881673868</v>
      </c>
      <c r="Y919">
        <v>2.1014745037677098</v>
      </c>
      <c r="Z919">
        <v>1.8913270533909301</v>
      </c>
      <c r="AA919">
        <v>0.94566352669546905</v>
      </c>
      <c r="AB919">
        <v>0.63044235113031499</v>
      </c>
      <c r="AC919">
        <v>0.47283176334773402</v>
      </c>
      <c r="AD919">
        <v>0.37826541067818797</v>
      </c>
      <c r="AE919">
        <v>0.315221175565157</v>
      </c>
      <c r="AF919">
        <v>0.27018957905584901</v>
      </c>
      <c r="AG919">
        <v>0.23641588167386701</v>
      </c>
      <c r="AH919">
        <v>0.21014745037677099</v>
      </c>
      <c r="AI919">
        <v>0.18913270533909399</v>
      </c>
    </row>
    <row r="920" spans="1:35">
      <c r="A920">
        <v>0.09</v>
      </c>
      <c r="B920">
        <v>0.7</v>
      </c>
      <c r="C920">
        <v>389.05296618244699</v>
      </c>
      <c r="D920">
        <v>324.21080515203897</v>
      </c>
      <c r="E920">
        <v>277.89497584460503</v>
      </c>
      <c r="F920">
        <v>243.15810386402899</v>
      </c>
      <c r="G920">
        <v>216.14053676802601</v>
      </c>
      <c r="H920">
        <v>194.52648309122301</v>
      </c>
      <c r="I920">
        <v>97.263241545611805</v>
      </c>
      <c r="J920">
        <v>64.842161030407794</v>
      </c>
      <c r="K920">
        <v>48.631620772805903</v>
      </c>
      <c r="L920">
        <v>38.905296618244698</v>
      </c>
      <c r="M920">
        <v>32.421080515203897</v>
      </c>
      <c r="N920">
        <v>27.789497584460499</v>
      </c>
      <c r="O920">
        <v>24.315810386402902</v>
      </c>
      <c r="P920">
        <v>21.614053676802602</v>
      </c>
      <c r="Q920">
        <v>19.452648309122299</v>
      </c>
      <c r="R920">
        <v>9.7263241545611798</v>
      </c>
      <c r="S920">
        <v>6.4842161030407803</v>
      </c>
      <c r="T920">
        <v>4.8631620772805899</v>
      </c>
      <c r="U920">
        <v>3.8905296618244698</v>
      </c>
      <c r="V920">
        <v>3.2421080515203902</v>
      </c>
      <c r="W920">
        <v>2.7789497584460499</v>
      </c>
      <c r="X920">
        <v>2.4315810386402901</v>
      </c>
      <c r="Y920">
        <v>2.1614053676802598</v>
      </c>
      <c r="Z920">
        <v>1.94526483091223</v>
      </c>
      <c r="AA920">
        <v>0.972632415456118</v>
      </c>
      <c r="AB920">
        <v>0.64842161030407797</v>
      </c>
      <c r="AC920">
        <v>0.486316207728059</v>
      </c>
      <c r="AD920">
        <v>0.389052966182447</v>
      </c>
      <c r="AE920">
        <v>0.32421080515203898</v>
      </c>
      <c r="AF920">
        <v>0.27789497584460499</v>
      </c>
      <c r="AG920">
        <v>0.243158103864029</v>
      </c>
      <c r="AH920">
        <v>0.216140536768026</v>
      </c>
      <c r="AI920">
        <v>0.194526483091223</v>
      </c>
    </row>
    <row r="921" spans="1:35">
      <c r="A921">
        <v>0.09</v>
      </c>
      <c r="B921">
        <v>0.8</v>
      </c>
      <c r="C921">
        <v>399.096887420104</v>
      </c>
      <c r="D921">
        <v>332.580739516753</v>
      </c>
      <c r="E921">
        <v>285.06920530007397</v>
      </c>
      <c r="F921">
        <v>249.43555463756499</v>
      </c>
      <c r="G921">
        <v>221.720493011169</v>
      </c>
      <c r="H921">
        <v>199.548443710052</v>
      </c>
      <c r="I921">
        <v>99.774221855025999</v>
      </c>
      <c r="J921">
        <v>66.516147903350699</v>
      </c>
      <c r="K921">
        <v>49.887110927513</v>
      </c>
      <c r="L921">
        <v>39.909688742010403</v>
      </c>
      <c r="M921">
        <v>33.2580739516753</v>
      </c>
      <c r="N921">
        <v>28.506920530007399</v>
      </c>
      <c r="O921">
        <v>24.9435554637565</v>
      </c>
      <c r="P921">
        <v>22.1720493011169</v>
      </c>
      <c r="Q921">
        <v>19.954844371005201</v>
      </c>
      <c r="R921">
        <v>9.9774221855026095</v>
      </c>
      <c r="S921">
        <v>6.6516147903350697</v>
      </c>
      <c r="T921">
        <v>4.9887110927513003</v>
      </c>
      <c r="U921">
        <v>3.9909688742010401</v>
      </c>
      <c r="V921">
        <v>3.32580739516753</v>
      </c>
      <c r="W921">
        <v>2.8506920530007398</v>
      </c>
      <c r="X921">
        <v>2.4943555463756502</v>
      </c>
      <c r="Y921">
        <v>2.2172049301116901</v>
      </c>
      <c r="Z921">
        <v>1.99548443710052</v>
      </c>
      <c r="AA921">
        <v>0.99774221855026102</v>
      </c>
      <c r="AB921">
        <v>0.66516147903350697</v>
      </c>
      <c r="AC921">
        <v>0.49887110927513001</v>
      </c>
      <c r="AD921">
        <v>0.39909688742010402</v>
      </c>
      <c r="AE921">
        <v>0.33258073951675299</v>
      </c>
      <c r="AF921">
        <v>0.28506920530007401</v>
      </c>
      <c r="AG921">
        <v>0.249435554637565</v>
      </c>
      <c r="AH921">
        <v>0.221720493011169</v>
      </c>
      <c r="AI921">
        <v>0.19954844371005201</v>
      </c>
    </row>
    <row r="922" spans="1:35">
      <c r="A922">
        <v>0.09</v>
      </c>
      <c r="B922">
        <v>0.9</v>
      </c>
      <c r="C922">
        <v>417.94913801528003</v>
      </c>
      <c r="D922">
        <v>348.29094834606701</v>
      </c>
      <c r="E922">
        <v>298.53509858234298</v>
      </c>
      <c r="F922">
        <v>261.21821125955</v>
      </c>
      <c r="G922">
        <v>232.19396556404399</v>
      </c>
      <c r="H922">
        <v>208.97456900764001</v>
      </c>
      <c r="I922">
        <v>104.48728450382001</v>
      </c>
      <c r="J922">
        <v>69.658189669213399</v>
      </c>
      <c r="K922">
        <v>52.243642251910103</v>
      </c>
      <c r="L922">
        <v>41.794913801527997</v>
      </c>
      <c r="M922">
        <v>34.8290948346067</v>
      </c>
      <c r="N922">
        <v>29.8535098582343</v>
      </c>
      <c r="O922">
        <v>26.121821125955002</v>
      </c>
      <c r="P922">
        <v>23.219396556404501</v>
      </c>
      <c r="Q922">
        <v>20.897456900763999</v>
      </c>
      <c r="R922">
        <v>10.448728450381999</v>
      </c>
      <c r="S922">
        <v>6.9658189669213399</v>
      </c>
      <c r="T922">
        <v>5.2243642251909996</v>
      </c>
      <c r="U922">
        <v>4.1794913801528102</v>
      </c>
      <c r="V922">
        <v>3.48290948346067</v>
      </c>
      <c r="W922">
        <v>2.9853509858234299</v>
      </c>
      <c r="X922">
        <v>2.6121821125954998</v>
      </c>
      <c r="Y922">
        <v>2.3219396556404499</v>
      </c>
      <c r="Z922">
        <v>2.0897456900764002</v>
      </c>
      <c r="AA922">
        <v>1.0448728450382001</v>
      </c>
      <c r="AB922">
        <v>0.69658189669213399</v>
      </c>
      <c r="AC922">
        <v>0.52243642251910105</v>
      </c>
      <c r="AD922">
        <v>0.41794913801528</v>
      </c>
      <c r="AE922">
        <v>0.348290948346067</v>
      </c>
      <c r="AF922">
        <v>0.29853509858234301</v>
      </c>
      <c r="AG922">
        <v>0.26121821125955003</v>
      </c>
      <c r="AH922">
        <v>0.23219396556404401</v>
      </c>
      <c r="AI922">
        <v>0.20897456900764</v>
      </c>
    </row>
    <row r="923" spans="1:35">
      <c r="A923">
        <v>0.09</v>
      </c>
      <c r="B923">
        <v>1</v>
      </c>
      <c r="C923">
        <v>446.77830647298299</v>
      </c>
      <c r="D923">
        <v>372.31525539415298</v>
      </c>
      <c r="E923">
        <v>319.12736176641698</v>
      </c>
      <c r="F923">
        <v>279.23644154561401</v>
      </c>
      <c r="G923">
        <v>248.210170262768</v>
      </c>
      <c r="H923">
        <v>223.38915323649101</v>
      </c>
      <c r="I923">
        <v>111.69457661824499</v>
      </c>
      <c r="J923">
        <v>74.463051078830603</v>
      </c>
      <c r="K923">
        <v>55.847288309122902</v>
      </c>
      <c r="L923">
        <v>44.6778306472983</v>
      </c>
      <c r="M923">
        <v>37.231525539415301</v>
      </c>
      <c r="N923">
        <v>31.912736176641602</v>
      </c>
      <c r="O923">
        <v>27.923644154561401</v>
      </c>
      <c r="P923">
        <v>24.821017026276799</v>
      </c>
      <c r="Q923">
        <v>22.3389153236492</v>
      </c>
      <c r="R923">
        <v>11.169457661824501</v>
      </c>
      <c r="S923">
        <v>7.4463051078830604</v>
      </c>
      <c r="T923">
        <v>5.5847288309122902</v>
      </c>
      <c r="U923">
        <v>4.4677830647298302</v>
      </c>
      <c r="V923">
        <v>3.7231525539415302</v>
      </c>
      <c r="W923">
        <v>3.1912736176641698</v>
      </c>
      <c r="X923">
        <v>2.7923644154561398</v>
      </c>
      <c r="Y923">
        <v>2.4821017026276802</v>
      </c>
      <c r="Z923">
        <v>2.23389153236492</v>
      </c>
      <c r="AA923">
        <v>1.11694576618245</v>
      </c>
      <c r="AB923">
        <v>0.744630510788306</v>
      </c>
      <c r="AC923">
        <v>0.558472883091229</v>
      </c>
      <c r="AD923">
        <v>0.446778306472983</v>
      </c>
      <c r="AE923">
        <v>0.372315255394153</v>
      </c>
      <c r="AF923">
        <v>0.31912736176641598</v>
      </c>
      <c r="AG923">
        <v>0.279236441545614</v>
      </c>
      <c r="AH923">
        <v>0.24821017026276801</v>
      </c>
      <c r="AI923">
        <v>0.223389153236491</v>
      </c>
    </row>
    <row r="924" spans="1:35">
      <c r="A924">
        <v>0.09</v>
      </c>
      <c r="B924">
        <v>1.25</v>
      </c>
      <c r="C924">
        <v>527.25976377598397</v>
      </c>
      <c r="D924">
        <v>439.38313647998598</v>
      </c>
      <c r="E924">
        <v>376.61411698284502</v>
      </c>
      <c r="F924">
        <v>329.53735235999</v>
      </c>
      <c r="G924">
        <v>292.922090986657</v>
      </c>
      <c r="H924">
        <v>263.62988188799198</v>
      </c>
      <c r="I924">
        <v>131.81494094399599</v>
      </c>
      <c r="J924">
        <v>87.876627295997295</v>
      </c>
      <c r="K924">
        <v>65.907470471997996</v>
      </c>
      <c r="L924">
        <v>52.7259763775984</v>
      </c>
      <c r="M924">
        <v>43.938313647998598</v>
      </c>
      <c r="N924">
        <v>37.661411698284503</v>
      </c>
      <c r="O924">
        <v>32.953735235998998</v>
      </c>
      <c r="P924">
        <v>29.292209098665701</v>
      </c>
      <c r="Q924">
        <v>26.3629881887992</v>
      </c>
      <c r="R924">
        <v>13.1814940943996</v>
      </c>
      <c r="S924">
        <v>8.7876627295997292</v>
      </c>
      <c r="T924">
        <v>6.5907470471998</v>
      </c>
      <c r="U924">
        <v>5.2725976377598398</v>
      </c>
      <c r="V924">
        <v>4.3938313647998601</v>
      </c>
      <c r="W924">
        <v>3.7661411698284502</v>
      </c>
      <c r="X924">
        <v>3.2953735235999</v>
      </c>
      <c r="Y924">
        <v>2.92922090986657</v>
      </c>
      <c r="Z924">
        <v>2.6362988188799199</v>
      </c>
      <c r="AA924">
        <v>1.31814940943996</v>
      </c>
      <c r="AB924">
        <v>0.878766272959973</v>
      </c>
      <c r="AC924">
        <v>0.65907470471997998</v>
      </c>
      <c r="AD924">
        <v>0.52725976377598405</v>
      </c>
      <c r="AE924">
        <v>0.439383136479986</v>
      </c>
      <c r="AF924">
        <v>0.37661411698284503</v>
      </c>
      <c r="AG924">
        <v>0.32953735235998999</v>
      </c>
      <c r="AH924">
        <v>0.292922090986657</v>
      </c>
      <c r="AI924">
        <v>0.26362988188799202</v>
      </c>
    </row>
    <row r="925" spans="1:35">
      <c r="A925">
        <v>0.09</v>
      </c>
      <c r="B925">
        <v>1.5</v>
      </c>
      <c r="C925">
        <v>718.480175222105</v>
      </c>
      <c r="D925">
        <v>598.733479351754</v>
      </c>
      <c r="E925">
        <v>513.20012515864596</v>
      </c>
      <c r="F925">
        <v>449.05010951381502</v>
      </c>
      <c r="G925">
        <v>399.15565290116899</v>
      </c>
      <c r="H925">
        <v>359.24008761105199</v>
      </c>
      <c r="I925">
        <v>179.620043805526</v>
      </c>
      <c r="J925">
        <v>119.74669587035</v>
      </c>
      <c r="K925">
        <v>89.810021902763097</v>
      </c>
      <c r="L925">
        <v>71.848017522210498</v>
      </c>
      <c r="M925">
        <v>59.873347935175403</v>
      </c>
      <c r="N925">
        <v>51.320012515864597</v>
      </c>
      <c r="O925">
        <v>44.905010951381499</v>
      </c>
      <c r="P925">
        <v>39.915565290116902</v>
      </c>
      <c r="Q925">
        <v>35.924008761105199</v>
      </c>
      <c r="R925">
        <v>17.9620043805526</v>
      </c>
      <c r="S925">
        <v>11.974669587035001</v>
      </c>
      <c r="T925">
        <v>8.9810021902763104</v>
      </c>
      <c r="U925">
        <v>7.1848017522210501</v>
      </c>
      <c r="V925">
        <v>5.9873347935175403</v>
      </c>
      <c r="W925">
        <v>5.1320012515864599</v>
      </c>
      <c r="X925">
        <v>4.4905010951381499</v>
      </c>
      <c r="Y925">
        <v>3.9915565290116901</v>
      </c>
      <c r="Z925">
        <v>3.5924008761105202</v>
      </c>
      <c r="AA925">
        <v>1.7962004380552601</v>
      </c>
      <c r="AB925">
        <v>1.1974669587035001</v>
      </c>
      <c r="AC925">
        <v>0.89810021902763104</v>
      </c>
      <c r="AD925">
        <v>0.71848017522210506</v>
      </c>
      <c r="AE925">
        <v>0.59873347935175403</v>
      </c>
      <c r="AF925">
        <v>0.51320012515864599</v>
      </c>
      <c r="AG925">
        <v>0.44905010951381502</v>
      </c>
      <c r="AH925">
        <v>0.399155652901169</v>
      </c>
      <c r="AI925">
        <v>0.35924008761105197</v>
      </c>
    </row>
    <row r="926" spans="1:35">
      <c r="A926">
        <v>0.09</v>
      </c>
      <c r="B926">
        <v>1.75</v>
      </c>
      <c r="C926">
        <v>1231.04635687159</v>
      </c>
      <c r="D926">
        <v>1025.8719640596601</v>
      </c>
      <c r="E926">
        <v>879.318826336852</v>
      </c>
      <c r="F926">
        <v>769.40397304474504</v>
      </c>
      <c r="G926">
        <v>683.91464270643996</v>
      </c>
      <c r="H926">
        <v>615.52317843579601</v>
      </c>
      <c r="I926">
        <v>307.76158921789801</v>
      </c>
      <c r="J926">
        <v>205.17439281193199</v>
      </c>
      <c r="K926">
        <v>153.880794608949</v>
      </c>
      <c r="L926">
        <v>123.104635687159</v>
      </c>
      <c r="M926">
        <v>102.587196405966</v>
      </c>
      <c r="N926">
        <v>87.931882633685206</v>
      </c>
      <c r="O926">
        <v>76.940397304474502</v>
      </c>
      <c r="P926">
        <v>68.391464270643993</v>
      </c>
      <c r="Q926">
        <v>61.552317843579601</v>
      </c>
      <c r="R926">
        <v>30.776158921789801</v>
      </c>
      <c r="S926">
        <v>20.517439281193202</v>
      </c>
      <c r="T926">
        <v>15.3880794608949</v>
      </c>
      <c r="U926">
        <v>12.3104635687159</v>
      </c>
      <c r="V926">
        <v>10.258719640596601</v>
      </c>
      <c r="W926">
        <v>8.7931882633685206</v>
      </c>
      <c r="X926">
        <v>7.6940397304474502</v>
      </c>
      <c r="Y926">
        <v>6.8391464270644002</v>
      </c>
      <c r="Z926">
        <v>6.1552317843579596</v>
      </c>
      <c r="AA926">
        <v>3.0776158921789798</v>
      </c>
      <c r="AB926">
        <v>2.0517439281193202</v>
      </c>
      <c r="AC926">
        <v>1.5388079460894899</v>
      </c>
      <c r="AD926">
        <v>1.2310463568715899</v>
      </c>
      <c r="AE926">
        <v>1.0258719640596601</v>
      </c>
      <c r="AF926">
        <v>0.87931882633685199</v>
      </c>
      <c r="AG926">
        <v>0.76940397304474495</v>
      </c>
      <c r="AH926">
        <v>0.68391464270643998</v>
      </c>
      <c r="AI926">
        <v>0.61552317843579596</v>
      </c>
    </row>
    <row r="927" spans="1:35">
      <c r="A927">
        <v>0.09</v>
      </c>
      <c r="B927">
        <v>2</v>
      </c>
      <c r="C927">
        <v>1540.7084412568599</v>
      </c>
      <c r="D927">
        <v>1283.9237010473801</v>
      </c>
      <c r="E927">
        <v>1100.50602946918</v>
      </c>
      <c r="F927">
        <v>962.94277578553897</v>
      </c>
      <c r="G927">
        <v>855.94913403159001</v>
      </c>
      <c r="H927">
        <v>770.35422062843099</v>
      </c>
      <c r="I927">
        <v>385.17711031421499</v>
      </c>
      <c r="J927">
        <v>256.78474020947698</v>
      </c>
      <c r="K927">
        <v>192.58855515710701</v>
      </c>
      <c r="L927">
        <v>154.07084412568599</v>
      </c>
      <c r="M927">
        <v>128.39237010473801</v>
      </c>
      <c r="N927">
        <v>110.050602946918</v>
      </c>
      <c r="O927">
        <v>96.294277578553903</v>
      </c>
      <c r="P927">
        <v>85.594913403158998</v>
      </c>
      <c r="Q927">
        <v>77.035422062843097</v>
      </c>
      <c r="R927">
        <v>38.517711031421499</v>
      </c>
      <c r="S927">
        <v>25.6784740209477</v>
      </c>
      <c r="T927">
        <v>19.2588555157107</v>
      </c>
      <c r="U927">
        <v>15.407084412568601</v>
      </c>
      <c r="V927">
        <v>12.8392370104738</v>
      </c>
      <c r="W927">
        <v>11.0050602946918</v>
      </c>
      <c r="X927">
        <v>9.6294277578553906</v>
      </c>
      <c r="Y927">
        <v>8.5594913403158994</v>
      </c>
      <c r="Z927">
        <v>7.7035422062843102</v>
      </c>
      <c r="AA927">
        <v>3.8517711031421502</v>
      </c>
      <c r="AB927">
        <v>2.5678474020947699</v>
      </c>
      <c r="AC927">
        <v>1.92588555157107</v>
      </c>
      <c r="AD927">
        <v>1.5407084412568599</v>
      </c>
      <c r="AE927">
        <v>1.2839237010473801</v>
      </c>
      <c r="AF927">
        <v>1.10050602946918</v>
      </c>
      <c r="AG927">
        <v>0.962942775785539</v>
      </c>
      <c r="AH927">
        <v>0.85594913403159001</v>
      </c>
      <c r="AI927">
        <v>0.77035422062843095</v>
      </c>
    </row>
    <row r="928" spans="1:35">
      <c r="A928">
        <v>0.09</v>
      </c>
      <c r="B928">
        <v>2.25</v>
      </c>
      <c r="C928">
        <v>1695.54608047997</v>
      </c>
      <c r="D928">
        <v>1412.9550670666399</v>
      </c>
      <c r="E928">
        <v>1211.1043431999799</v>
      </c>
      <c r="F928">
        <v>1059.71630029998</v>
      </c>
      <c r="G928">
        <v>941.97004471109801</v>
      </c>
      <c r="H928">
        <v>847.77304023998795</v>
      </c>
      <c r="I928">
        <v>423.88652011999397</v>
      </c>
      <c r="J928">
        <v>282.59101341332899</v>
      </c>
      <c r="K928">
        <v>211.94326005999699</v>
      </c>
      <c r="L928">
        <v>169.55460804799699</v>
      </c>
      <c r="M928">
        <v>141.29550670666401</v>
      </c>
      <c r="N928">
        <v>121.11043431999801</v>
      </c>
      <c r="O928">
        <v>105.971630029998</v>
      </c>
      <c r="P928">
        <v>94.197004471109807</v>
      </c>
      <c r="Q928">
        <v>84.777304023998795</v>
      </c>
      <c r="R928">
        <v>42.388652011999397</v>
      </c>
      <c r="S928">
        <v>28.259101341332901</v>
      </c>
      <c r="T928">
        <v>21.194326005999699</v>
      </c>
      <c r="U928">
        <v>16.955460804799699</v>
      </c>
      <c r="V928">
        <v>14.129550670666401</v>
      </c>
      <c r="W928">
        <v>12.1110434319998</v>
      </c>
      <c r="X928">
        <v>10.5971630029998</v>
      </c>
      <c r="Y928">
        <v>9.41970044711098</v>
      </c>
      <c r="Z928">
        <v>8.4777304023998798</v>
      </c>
      <c r="AA928">
        <v>4.2388652011999399</v>
      </c>
      <c r="AB928">
        <v>2.8259101341332902</v>
      </c>
      <c r="AC928">
        <v>2.11943260059997</v>
      </c>
      <c r="AD928">
        <v>1.69554608047997</v>
      </c>
      <c r="AE928">
        <v>1.41295506706664</v>
      </c>
      <c r="AF928">
        <v>1.2111043431999799</v>
      </c>
      <c r="AG928">
        <v>1.0597163002999801</v>
      </c>
      <c r="AH928">
        <v>0.94197004471109802</v>
      </c>
      <c r="AI928">
        <v>0.84777304023998901</v>
      </c>
    </row>
    <row r="929" spans="1:35">
      <c r="A929">
        <v>0.09</v>
      </c>
      <c r="B929">
        <v>2.5</v>
      </c>
      <c r="C929">
        <v>1170.46417041477</v>
      </c>
      <c r="D929">
        <v>975.38680867897597</v>
      </c>
      <c r="E929">
        <v>836.04583601055106</v>
      </c>
      <c r="F929">
        <v>731.54010650923203</v>
      </c>
      <c r="G929">
        <v>650.25787245265099</v>
      </c>
      <c r="H929">
        <v>585.23208520738501</v>
      </c>
      <c r="I929">
        <v>292.61604260369199</v>
      </c>
      <c r="J929">
        <v>195.07736173579499</v>
      </c>
      <c r="K929">
        <v>146.308021301846</v>
      </c>
      <c r="L929">
        <v>117.046417041477</v>
      </c>
      <c r="M929">
        <v>97.538680867897597</v>
      </c>
      <c r="N929">
        <v>83.604583601055097</v>
      </c>
      <c r="O929">
        <v>73.154010650923198</v>
      </c>
      <c r="P929">
        <v>65.025787245265093</v>
      </c>
      <c r="Q929">
        <v>58.5232085207385</v>
      </c>
      <c r="R929">
        <v>29.2616042603692</v>
      </c>
      <c r="S929">
        <v>19.507736173579499</v>
      </c>
      <c r="T929">
        <v>14.6308021301846</v>
      </c>
      <c r="U929">
        <v>11.704641704147701</v>
      </c>
      <c r="V929">
        <v>9.75386808678976</v>
      </c>
      <c r="W929">
        <v>8.3604583601055094</v>
      </c>
      <c r="X929">
        <v>7.3154010650923196</v>
      </c>
      <c r="Y929">
        <v>6.5025787245265096</v>
      </c>
      <c r="Z929">
        <v>5.8523208520738503</v>
      </c>
      <c r="AA929">
        <v>2.9261604260369198</v>
      </c>
      <c r="AB929">
        <v>1.95077361735795</v>
      </c>
      <c r="AC929">
        <v>1.4630802130184599</v>
      </c>
      <c r="AD929">
        <v>1.17046417041477</v>
      </c>
      <c r="AE929">
        <v>0.97538680867897598</v>
      </c>
      <c r="AF929">
        <v>0.83604583601055105</v>
      </c>
      <c r="AG929">
        <v>0.73154010650923196</v>
      </c>
      <c r="AH929">
        <v>0.65025787245265099</v>
      </c>
      <c r="AI929">
        <v>0.58523208520738501</v>
      </c>
    </row>
    <row r="930" spans="1:35">
      <c r="A930">
        <v>0.09</v>
      </c>
      <c r="B930">
        <v>2.75</v>
      </c>
      <c r="C930">
        <v>680.63308618826795</v>
      </c>
      <c r="D930">
        <v>567.19423849022303</v>
      </c>
      <c r="E930">
        <v>486.16649013447699</v>
      </c>
      <c r="F930">
        <v>425.39567886766702</v>
      </c>
      <c r="G930">
        <v>378.12949232681501</v>
      </c>
      <c r="H930">
        <v>340.31654309413398</v>
      </c>
      <c r="I930">
        <v>170.15827154706699</v>
      </c>
      <c r="J930">
        <v>113.438847698044</v>
      </c>
      <c r="K930">
        <v>85.079135773533494</v>
      </c>
      <c r="L930">
        <v>68.063308618826795</v>
      </c>
      <c r="M930">
        <v>56.719423849022299</v>
      </c>
      <c r="N930">
        <v>48.616649013447699</v>
      </c>
      <c r="O930">
        <v>42.539567886766697</v>
      </c>
      <c r="P930">
        <v>37.812949232681497</v>
      </c>
      <c r="Q930">
        <v>34.031654309413398</v>
      </c>
      <c r="R930">
        <v>17.015827154706699</v>
      </c>
      <c r="S930">
        <v>11.343884769804401</v>
      </c>
      <c r="T930">
        <v>8.5079135773533494</v>
      </c>
      <c r="U930">
        <v>6.8063308618826799</v>
      </c>
      <c r="V930">
        <v>5.6719423849022297</v>
      </c>
      <c r="W930">
        <v>4.8616649013447697</v>
      </c>
      <c r="X930">
        <v>4.2539567886766703</v>
      </c>
      <c r="Y930">
        <v>3.7812949232681499</v>
      </c>
      <c r="Z930">
        <v>3.4031654309413399</v>
      </c>
      <c r="AA930">
        <v>1.70158271547067</v>
      </c>
      <c r="AB930">
        <v>1.13438847698044</v>
      </c>
      <c r="AC930">
        <v>0.85079135773533499</v>
      </c>
      <c r="AD930">
        <v>0.68063308618826801</v>
      </c>
      <c r="AE930">
        <v>0.56719423849022299</v>
      </c>
      <c r="AF930">
        <v>0.48616649013447699</v>
      </c>
      <c r="AG930">
        <v>0.42539567886766699</v>
      </c>
      <c r="AH930">
        <v>0.37812949232681498</v>
      </c>
      <c r="AI930">
        <v>0.34031654309413401</v>
      </c>
    </row>
    <row r="931" spans="1:35">
      <c r="A931">
        <v>0.09</v>
      </c>
      <c r="B931">
        <v>3</v>
      </c>
      <c r="C931">
        <v>472.47763614642099</v>
      </c>
      <c r="D931">
        <v>393.73136345535102</v>
      </c>
      <c r="E931">
        <v>337.484025818872</v>
      </c>
      <c r="F931">
        <v>295.29852259151301</v>
      </c>
      <c r="G931">
        <v>262.48757563689998</v>
      </c>
      <c r="H931">
        <v>236.23881807321001</v>
      </c>
      <c r="I931">
        <v>118.11940903660501</v>
      </c>
      <c r="J931">
        <v>78.746272691070203</v>
      </c>
      <c r="K931">
        <v>59.059704518302702</v>
      </c>
      <c r="L931">
        <v>47.247763614642103</v>
      </c>
      <c r="M931">
        <v>39.373136345535102</v>
      </c>
      <c r="N931">
        <v>33.748402581887198</v>
      </c>
      <c r="O931">
        <v>29.529852259151301</v>
      </c>
      <c r="P931">
        <v>26.248757563689999</v>
      </c>
      <c r="Q931">
        <v>23.623881807320998</v>
      </c>
      <c r="R931">
        <v>11.811940903660499</v>
      </c>
      <c r="S931">
        <v>7.8746272691070196</v>
      </c>
      <c r="T931">
        <v>5.9059704518302603</v>
      </c>
      <c r="U931">
        <v>4.72477636146421</v>
      </c>
      <c r="V931">
        <v>3.9373136345535098</v>
      </c>
      <c r="W931">
        <v>3.37484025818872</v>
      </c>
      <c r="X931">
        <v>2.9529852259151301</v>
      </c>
      <c r="Y931">
        <v>2.6248757563690002</v>
      </c>
      <c r="Z931">
        <v>2.3623881807321001</v>
      </c>
      <c r="AA931">
        <v>1.1811940903660501</v>
      </c>
      <c r="AB931">
        <v>0.78746272691070196</v>
      </c>
      <c r="AC931">
        <v>0.59059704518302603</v>
      </c>
      <c r="AD931">
        <v>0.47247763614642102</v>
      </c>
      <c r="AE931">
        <v>0.39373136345535098</v>
      </c>
      <c r="AF931">
        <v>0.33748402581887199</v>
      </c>
      <c r="AG931">
        <v>0.29529852259151301</v>
      </c>
      <c r="AH931">
        <v>0.26248757563690001</v>
      </c>
      <c r="AI931">
        <v>0.23623881807321001</v>
      </c>
    </row>
    <row r="932" spans="1:35">
      <c r="A932">
        <v>0.09</v>
      </c>
      <c r="B932">
        <v>3.25</v>
      </c>
      <c r="C932">
        <v>361.03140369377098</v>
      </c>
      <c r="D932">
        <v>300.85950307814301</v>
      </c>
      <c r="E932">
        <v>257.87957406697899</v>
      </c>
      <c r="F932">
        <v>225.644627308607</v>
      </c>
      <c r="G932">
        <v>200.57300205209501</v>
      </c>
      <c r="H932">
        <v>180.51570184688501</v>
      </c>
      <c r="I932">
        <v>90.257850923442902</v>
      </c>
      <c r="J932">
        <v>60.171900615628601</v>
      </c>
      <c r="K932">
        <v>45.128925461721401</v>
      </c>
      <c r="L932">
        <v>36.103140369377101</v>
      </c>
      <c r="M932">
        <v>30.085950307814301</v>
      </c>
      <c r="N932">
        <v>25.787957406697998</v>
      </c>
      <c r="O932">
        <v>22.564462730860701</v>
      </c>
      <c r="P932">
        <v>20.057300205209501</v>
      </c>
      <c r="Q932">
        <v>18.0515701846886</v>
      </c>
      <c r="R932">
        <v>9.0257850923442895</v>
      </c>
      <c r="S932">
        <v>6.01719006156286</v>
      </c>
      <c r="T932">
        <v>4.5128925461721403</v>
      </c>
      <c r="U932">
        <v>3.61031403693771</v>
      </c>
      <c r="V932">
        <v>3.00859503078143</v>
      </c>
      <c r="W932">
        <v>2.5787957406697899</v>
      </c>
      <c r="X932">
        <v>2.2564462730860702</v>
      </c>
      <c r="Y932">
        <v>2.0057300205209501</v>
      </c>
      <c r="Z932">
        <v>1.8051570184688499</v>
      </c>
      <c r="AA932">
        <v>0.90257850923442895</v>
      </c>
      <c r="AB932">
        <v>0.60171900615628604</v>
      </c>
      <c r="AC932">
        <v>0.45128925461721398</v>
      </c>
      <c r="AD932">
        <v>0.36103140369377101</v>
      </c>
      <c r="AE932">
        <v>0.30085950307814302</v>
      </c>
      <c r="AF932">
        <v>0.25787957406697898</v>
      </c>
      <c r="AG932">
        <v>0.22564462730860699</v>
      </c>
      <c r="AH932">
        <v>0.200573002052095</v>
      </c>
      <c r="AI932">
        <v>0.18051570184688501</v>
      </c>
    </row>
    <row r="933" spans="1:35">
      <c r="A933">
        <v>0.09</v>
      </c>
      <c r="B933">
        <v>3.5</v>
      </c>
      <c r="C933">
        <v>336.96320758022699</v>
      </c>
      <c r="D933">
        <v>280.80267298352197</v>
      </c>
      <c r="E933">
        <v>240.68800541444801</v>
      </c>
      <c r="F933">
        <v>210.60200473764101</v>
      </c>
      <c r="G933">
        <v>187.20178198901499</v>
      </c>
      <c r="H933">
        <v>168.48160379011301</v>
      </c>
      <c r="I933">
        <v>84.240801895056805</v>
      </c>
      <c r="J933">
        <v>56.160534596704501</v>
      </c>
      <c r="K933">
        <v>42.120400947528402</v>
      </c>
      <c r="L933">
        <v>33.696320758022701</v>
      </c>
      <c r="M933">
        <v>28.080267298352201</v>
      </c>
      <c r="N933">
        <v>24.068800541444801</v>
      </c>
      <c r="O933">
        <v>21.060200473764201</v>
      </c>
      <c r="P933">
        <v>18.7201781989015</v>
      </c>
      <c r="Q933">
        <v>16.848160379011301</v>
      </c>
      <c r="R933">
        <v>8.4240801895056805</v>
      </c>
      <c r="S933">
        <v>5.6160534596704501</v>
      </c>
      <c r="T933">
        <v>4.2120400947528402</v>
      </c>
      <c r="U933">
        <v>3.36963207580227</v>
      </c>
      <c r="V933">
        <v>2.8080267298352202</v>
      </c>
      <c r="W933">
        <v>2.4068800541444801</v>
      </c>
      <c r="X933">
        <v>2.1060200473764201</v>
      </c>
      <c r="Y933">
        <v>1.87201781989015</v>
      </c>
      <c r="Z933">
        <v>1.6848160379011301</v>
      </c>
      <c r="AA933">
        <v>0.84240801895056805</v>
      </c>
      <c r="AB933">
        <v>0.56160534596704503</v>
      </c>
      <c r="AC933">
        <v>0.42120400947528402</v>
      </c>
      <c r="AD933">
        <v>0.33696320758022702</v>
      </c>
      <c r="AE933">
        <v>0.28080267298352202</v>
      </c>
      <c r="AF933">
        <v>0.24068800541444799</v>
      </c>
      <c r="AG933">
        <v>0.21060200473764201</v>
      </c>
      <c r="AH933">
        <v>0.18720178198901499</v>
      </c>
      <c r="AI933">
        <v>0.16848160379011301</v>
      </c>
    </row>
    <row r="934" spans="1:35">
      <c r="A934">
        <v>0.09</v>
      </c>
      <c r="B934">
        <v>3.75</v>
      </c>
      <c r="C934">
        <v>331.50022003578499</v>
      </c>
      <c r="D934">
        <v>276.25018336315401</v>
      </c>
      <c r="E934">
        <v>236.78587145413201</v>
      </c>
      <c r="F934">
        <v>207.18763752236501</v>
      </c>
      <c r="G934">
        <v>184.16678890876901</v>
      </c>
      <c r="H934">
        <v>165.75011001789201</v>
      </c>
      <c r="I934">
        <v>82.875055008946205</v>
      </c>
      <c r="J934">
        <v>55.250036672630799</v>
      </c>
      <c r="K934">
        <v>41.437527504473103</v>
      </c>
      <c r="L934">
        <v>33.150022003578499</v>
      </c>
      <c r="M934">
        <v>27.625018336315399</v>
      </c>
      <c r="N934">
        <v>23.6785871454132</v>
      </c>
      <c r="O934">
        <v>20.718763752236502</v>
      </c>
      <c r="P934">
        <v>18.416678890876899</v>
      </c>
      <c r="Q934">
        <v>16.5750110017892</v>
      </c>
      <c r="R934">
        <v>8.2875055008946195</v>
      </c>
      <c r="S934">
        <v>5.5250036672630802</v>
      </c>
      <c r="T934">
        <v>4.1437527504473097</v>
      </c>
      <c r="U934">
        <v>3.3150022003578399</v>
      </c>
      <c r="V934">
        <v>2.7625018336315401</v>
      </c>
      <c r="W934">
        <v>2.3678587145413199</v>
      </c>
      <c r="X934">
        <v>2.07187637522365</v>
      </c>
      <c r="Y934">
        <v>1.8416678890876901</v>
      </c>
      <c r="Z934">
        <v>1.6575011001789199</v>
      </c>
      <c r="AA934">
        <v>0.82875055008946197</v>
      </c>
      <c r="AB934">
        <v>0.55250036672630798</v>
      </c>
      <c r="AC934">
        <v>0.41437527504473098</v>
      </c>
      <c r="AD934">
        <v>0.331500220035784</v>
      </c>
      <c r="AE934">
        <v>0.27625018336315399</v>
      </c>
      <c r="AF934">
        <v>0.23678587145413199</v>
      </c>
      <c r="AG934">
        <v>0.20718763752236499</v>
      </c>
      <c r="AH934">
        <v>0.184166788908769</v>
      </c>
      <c r="AI934">
        <v>0.165750110017892</v>
      </c>
    </row>
    <row r="935" spans="1:35">
      <c r="A935">
        <v>0.09</v>
      </c>
      <c r="B935">
        <v>4</v>
      </c>
      <c r="C935">
        <v>334.13156014533502</v>
      </c>
      <c r="D935">
        <v>278.44296678777903</v>
      </c>
      <c r="E935">
        <v>238.66540010381101</v>
      </c>
      <c r="F935">
        <v>208.83222509083399</v>
      </c>
      <c r="G935">
        <v>185.62864452518599</v>
      </c>
      <c r="H935">
        <v>167.065780072667</v>
      </c>
      <c r="I935">
        <v>83.532890036333797</v>
      </c>
      <c r="J935">
        <v>55.688593357555902</v>
      </c>
      <c r="K935">
        <v>41.766445018166898</v>
      </c>
      <c r="L935">
        <v>33.413156014533499</v>
      </c>
      <c r="M935">
        <v>27.844296678777901</v>
      </c>
      <c r="N935">
        <v>23.866540010381101</v>
      </c>
      <c r="O935">
        <v>20.883222509083399</v>
      </c>
      <c r="P935">
        <v>18.5628644525186</v>
      </c>
      <c r="Q935">
        <v>16.7065780072667</v>
      </c>
      <c r="R935">
        <v>8.35328900363338</v>
      </c>
      <c r="S935">
        <v>5.5688593357555902</v>
      </c>
      <c r="T935">
        <v>4.17664450181669</v>
      </c>
      <c r="U935">
        <v>3.34131560145335</v>
      </c>
      <c r="V935">
        <v>2.7844296678777898</v>
      </c>
      <c r="W935">
        <v>2.3866540010381101</v>
      </c>
      <c r="X935">
        <v>2.0883222509083401</v>
      </c>
      <c r="Y935">
        <v>1.8562864452518599</v>
      </c>
      <c r="Z935">
        <v>1.6706578007266699</v>
      </c>
      <c r="AA935">
        <v>0.83532890036333896</v>
      </c>
      <c r="AB935">
        <v>0.55688593357555904</v>
      </c>
      <c r="AC935">
        <v>0.41766445018166898</v>
      </c>
      <c r="AD935">
        <v>0.33413156014533502</v>
      </c>
      <c r="AE935">
        <v>0.27844296678777902</v>
      </c>
      <c r="AF935">
        <v>0.23866540010381099</v>
      </c>
      <c r="AG935">
        <v>0.20883222509083399</v>
      </c>
      <c r="AH935">
        <v>0.18562864452518599</v>
      </c>
      <c r="AI935">
        <v>0.16706578007266701</v>
      </c>
    </row>
    <row r="936" spans="1:35">
      <c r="A936">
        <v>0.09</v>
      </c>
      <c r="B936">
        <v>4.25</v>
      </c>
      <c r="C936">
        <v>362.410327016292</v>
      </c>
      <c r="D936">
        <v>302.00860584690997</v>
      </c>
      <c r="E936">
        <v>258.86451929735102</v>
      </c>
      <c r="F936">
        <v>226.506454385182</v>
      </c>
      <c r="G936">
        <v>201.339070564606</v>
      </c>
      <c r="H936">
        <v>181.205163508146</v>
      </c>
      <c r="I936">
        <v>90.602581754073</v>
      </c>
      <c r="J936">
        <v>60.401721169382</v>
      </c>
      <c r="K936">
        <v>45.3012908770365</v>
      </c>
      <c r="L936">
        <v>36.241032701629202</v>
      </c>
      <c r="M936">
        <v>30.200860584691</v>
      </c>
      <c r="N936">
        <v>25.886451929735099</v>
      </c>
      <c r="O936">
        <v>22.6506454385182</v>
      </c>
      <c r="P936">
        <v>20.1339070564606</v>
      </c>
      <c r="Q936">
        <v>18.120516350814601</v>
      </c>
      <c r="R936">
        <v>9.0602581754073004</v>
      </c>
      <c r="S936">
        <v>6.0401721169381997</v>
      </c>
      <c r="T936">
        <v>4.5301290877036502</v>
      </c>
      <c r="U936">
        <v>3.6241032701629199</v>
      </c>
      <c r="V936">
        <v>3.0200860584690998</v>
      </c>
      <c r="W936">
        <v>2.5886451929735101</v>
      </c>
      <c r="X936">
        <v>2.2650645438518202</v>
      </c>
      <c r="Y936">
        <v>2.01339070564606</v>
      </c>
      <c r="Z936">
        <v>1.8120516350814599</v>
      </c>
      <c r="AA936">
        <v>0.90602581754073097</v>
      </c>
      <c r="AB936">
        <v>0.60401721169382006</v>
      </c>
      <c r="AC936">
        <v>0.45301290877036499</v>
      </c>
      <c r="AD936">
        <v>0.362410327016292</v>
      </c>
      <c r="AE936">
        <v>0.30200860584691003</v>
      </c>
      <c r="AF936">
        <v>0.25886451929735099</v>
      </c>
      <c r="AG936">
        <v>0.22650645438518199</v>
      </c>
      <c r="AH936">
        <v>0.20133907056460601</v>
      </c>
      <c r="AI936">
        <v>0.181205163508146</v>
      </c>
    </row>
    <row r="937" spans="1:35">
      <c r="A937">
        <v>0.09</v>
      </c>
      <c r="B937">
        <v>4.5</v>
      </c>
      <c r="C937">
        <v>394.052785828899</v>
      </c>
      <c r="D937">
        <v>328.37732152408199</v>
      </c>
      <c r="E937">
        <v>281.46627559207002</v>
      </c>
      <c r="F937">
        <v>246.28299114306199</v>
      </c>
      <c r="G937">
        <v>218.91821434938799</v>
      </c>
      <c r="H937">
        <v>197.02639291444899</v>
      </c>
      <c r="I937">
        <v>98.513196457224794</v>
      </c>
      <c r="J937">
        <v>65.675464304816501</v>
      </c>
      <c r="K937">
        <v>49.256598228612397</v>
      </c>
      <c r="L937">
        <v>39.405278582889899</v>
      </c>
      <c r="M937">
        <v>32.837732152408201</v>
      </c>
      <c r="N937">
        <v>28.146627559207001</v>
      </c>
      <c r="O937">
        <v>24.628299114306198</v>
      </c>
      <c r="P937">
        <v>21.891821434938802</v>
      </c>
      <c r="Q937">
        <v>19.7026392914449</v>
      </c>
      <c r="R937">
        <v>9.8513196457224801</v>
      </c>
      <c r="S937">
        <v>6.5675464304816504</v>
      </c>
      <c r="T937">
        <v>4.92565982286124</v>
      </c>
      <c r="U937">
        <v>3.94052785828899</v>
      </c>
      <c r="V937">
        <v>3.2837732152408199</v>
      </c>
      <c r="W937">
        <v>2.8146627559207</v>
      </c>
      <c r="X937">
        <v>2.46282991143062</v>
      </c>
      <c r="Y937">
        <v>2.1891821434938801</v>
      </c>
      <c r="Z937">
        <v>1.9702639291444899</v>
      </c>
      <c r="AA937">
        <v>0.98513196457224705</v>
      </c>
      <c r="AB937">
        <v>0.656754643048165</v>
      </c>
      <c r="AC937">
        <v>0.49256598228612303</v>
      </c>
      <c r="AD937">
        <v>0.39405278582889902</v>
      </c>
      <c r="AE937">
        <v>0.328377321524082</v>
      </c>
      <c r="AF937">
        <v>0.28146627559206999</v>
      </c>
      <c r="AG937">
        <v>0.24628299114306099</v>
      </c>
      <c r="AH937">
        <v>0.21891821434938799</v>
      </c>
      <c r="AI937">
        <v>0.19702639291444901</v>
      </c>
    </row>
    <row r="938" spans="1:35">
      <c r="A938">
        <v>0.09</v>
      </c>
      <c r="B938">
        <v>4.75</v>
      </c>
      <c r="C938">
        <v>342.14972061774</v>
      </c>
      <c r="D938">
        <v>285.12476718145001</v>
      </c>
      <c r="E938">
        <v>244.39265758409999</v>
      </c>
      <c r="F938">
        <v>213.84357538608799</v>
      </c>
      <c r="G938">
        <v>190.08317812096701</v>
      </c>
      <c r="H938">
        <v>171.07486030887</v>
      </c>
      <c r="I938">
        <v>85.537430154435199</v>
      </c>
      <c r="J938">
        <v>57.024953436290097</v>
      </c>
      <c r="K938">
        <v>42.7687150772176</v>
      </c>
      <c r="L938">
        <v>34.214972061773999</v>
      </c>
      <c r="M938">
        <v>28.512476718144999</v>
      </c>
      <c r="N938">
        <v>24.439265758409999</v>
      </c>
      <c r="O938">
        <v>21.3843575386088</v>
      </c>
      <c r="P938">
        <v>19.008317812096699</v>
      </c>
      <c r="Q938">
        <v>17.107486030886999</v>
      </c>
      <c r="R938">
        <v>8.5537430154435192</v>
      </c>
      <c r="S938">
        <v>5.7024953436290096</v>
      </c>
      <c r="T938">
        <v>4.2768715077217596</v>
      </c>
      <c r="U938">
        <v>3.4214972061774001</v>
      </c>
      <c r="V938">
        <v>2.8512476718144999</v>
      </c>
      <c r="W938">
        <v>2.443926575841</v>
      </c>
      <c r="X938">
        <v>2.1384357538608798</v>
      </c>
      <c r="Y938">
        <v>1.90083178120967</v>
      </c>
      <c r="Z938">
        <v>1.7107486030887</v>
      </c>
      <c r="AA938">
        <v>0.85537430154435201</v>
      </c>
      <c r="AB938">
        <v>0.57024953436290104</v>
      </c>
      <c r="AC938">
        <v>0.42768715077217601</v>
      </c>
      <c r="AD938">
        <v>0.34214972061774002</v>
      </c>
      <c r="AE938">
        <v>0.28512476718145002</v>
      </c>
      <c r="AF938">
        <v>0.2443926575841</v>
      </c>
      <c r="AG938">
        <v>0.213843575386088</v>
      </c>
      <c r="AH938">
        <v>0.19008317812096701</v>
      </c>
      <c r="AI938">
        <v>0.17107486030887001</v>
      </c>
    </row>
    <row r="939" spans="1:35">
      <c r="A939">
        <v>0.09</v>
      </c>
      <c r="B939">
        <v>5</v>
      </c>
      <c r="C939">
        <v>256.92604934961003</v>
      </c>
      <c r="D939">
        <v>214.10504112467501</v>
      </c>
      <c r="E939">
        <v>183.518606678293</v>
      </c>
      <c r="F939">
        <v>160.578780843506</v>
      </c>
      <c r="G939">
        <v>142.73669408311599</v>
      </c>
      <c r="H939">
        <v>128.46302467480501</v>
      </c>
      <c r="I939">
        <v>64.231512337402506</v>
      </c>
      <c r="J939">
        <v>42.821008224934999</v>
      </c>
      <c r="K939">
        <v>32.115756168701203</v>
      </c>
      <c r="L939">
        <v>25.692604934961</v>
      </c>
      <c r="M939">
        <v>21.4105041124675</v>
      </c>
      <c r="N939">
        <v>18.3518606678293</v>
      </c>
      <c r="O939">
        <v>16.057878084350602</v>
      </c>
      <c r="P939">
        <v>14.2736694083116</v>
      </c>
      <c r="Q939">
        <v>12.8463024674805</v>
      </c>
      <c r="R939">
        <v>6.4231512337402501</v>
      </c>
      <c r="S939">
        <v>4.2821008224934998</v>
      </c>
      <c r="T939">
        <v>3.2115756168701202</v>
      </c>
      <c r="U939">
        <v>2.5692604934960999</v>
      </c>
      <c r="V939">
        <v>2.1410504112467499</v>
      </c>
      <c r="W939">
        <v>1.8351860667829301</v>
      </c>
      <c r="X939">
        <v>1.6057878084350601</v>
      </c>
      <c r="Y939">
        <v>1.42736694083116</v>
      </c>
      <c r="Z939">
        <v>1.2846302467480499</v>
      </c>
      <c r="AA939">
        <v>0.64231512337402497</v>
      </c>
      <c r="AB939">
        <v>0.42821008224934998</v>
      </c>
      <c r="AC939">
        <v>0.32115756168701198</v>
      </c>
      <c r="AD939">
        <v>0.25692604934961</v>
      </c>
      <c r="AE939">
        <v>0.21410504112467499</v>
      </c>
      <c r="AF939">
        <v>0.18351860667829301</v>
      </c>
      <c r="AG939">
        <v>0.16057878084350599</v>
      </c>
      <c r="AH939">
        <v>0.14273669408311601</v>
      </c>
      <c r="AI939">
        <v>0.128463024674805</v>
      </c>
    </row>
    <row r="940" spans="1:35">
      <c r="A940">
        <v>0.09</v>
      </c>
      <c r="B940">
        <v>5.5</v>
      </c>
      <c r="C940">
        <v>189.09733499894901</v>
      </c>
      <c r="D940">
        <v>157.581112499124</v>
      </c>
      <c r="E940">
        <v>135.06952499924901</v>
      </c>
      <c r="F940">
        <v>118.185834374343</v>
      </c>
      <c r="G940">
        <v>105.054074999416</v>
      </c>
      <c r="H940">
        <v>94.548667499474803</v>
      </c>
      <c r="I940">
        <v>47.274333749737401</v>
      </c>
      <c r="J940">
        <v>31.516222499824899</v>
      </c>
      <c r="K940">
        <v>23.637166874868701</v>
      </c>
      <c r="L940">
        <v>18.909733499894902</v>
      </c>
      <c r="M940">
        <v>15.7581112499124</v>
      </c>
      <c r="N940">
        <v>13.5069524999249</v>
      </c>
      <c r="O940">
        <v>11.818583437434301</v>
      </c>
      <c r="P940">
        <v>10.505407499941599</v>
      </c>
      <c r="Q940">
        <v>9.4548667499474792</v>
      </c>
      <c r="R940">
        <v>4.7274333749737396</v>
      </c>
      <c r="S940">
        <v>3.15162224998249</v>
      </c>
      <c r="T940">
        <v>2.3637166874868698</v>
      </c>
      <c r="U940">
        <v>1.8909733499894901</v>
      </c>
      <c r="V940">
        <v>1.5758111249912401</v>
      </c>
      <c r="W940">
        <v>1.35069524999249</v>
      </c>
      <c r="X940">
        <v>1.18185834374343</v>
      </c>
      <c r="Y940">
        <v>1.0505407499941599</v>
      </c>
      <c r="Z940">
        <v>0.94548667499474803</v>
      </c>
      <c r="AA940">
        <v>0.47274333749737402</v>
      </c>
      <c r="AB940">
        <v>0.31516222499824897</v>
      </c>
      <c r="AC940">
        <v>0.23637166874868701</v>
      </c>
      <c r="AD940">
        <v>0.18909733499894901</v>
      </c>
      <c r="AE940">
        <v>0.15758111249912399</v>
      </c>
      <c r="AF940">
        <v>0.13506952499924901</v>
      </c>
      <c r="AG940">
        <v>0.118185834374343</v>
      </c>
      <c r="AH940">
        <v>0.10505407499941601</v>
      </c>
      <c r="AI940">
        <v>9.4548667499474895E-2</v>
      </c>
    </row>
    <row r="941" spans="1:35">
      <c r="A941">
        <v>0.09</v>
      </c>
      <c r="B941">
        <v>6</v>
      </c>
      <c r="C941">
        <v>164.96986158735999</v>
      </c>
      <c r="D941">
        <v>137.47488465613301</v>
      </c>
      <c r="E941">
        <v>117.83561541954199</v>
      </c>
      <c r="F941">
        <v>103.10616349209999</v>
      </c>
      <c r="G941">
        <v>91.649923104088899</v>
      </c>
      <c r="H941">
        <v>82.484930793679993</v>
      </c>
      <c r="I941">
        <v>41.242465396839997</v>
      </c>
      <c r="J941">
        <v>27.494976931226599</v>
      </c>
      <c r="K941">
        <v>20.621232698419998</v>
      </c>
      <c r="L941">
        <v>16.496986158736</v>
      </c>
      <c r="M941">
        <v>13.7474884656133</v>
      </c>
      <c r="N941">
        <v>11.783561541954199</v>
      </c>
      <c r="O941">
        <v>10.310616349209999</v>
      </c>
      <c r="P941">
        <v>9.1649923104088895</v>
      </c>
      <c r="Q941">
        <v>8.248493079368</v>
      </c>
      <c r="R941">
        <v>4.124246539684</v>
      </c>
      <c r="S941">
        <v>2.74949769312266</v>
      </c>
      <c r="T941">
        <v>2.062123269842</v>
      </c>
      <c r="U941">
        <v>1.6496986158736</v>
      </c>
      <c r="V941">
        <v>1.37474884656133</v>
      </c>
      <c r="W941">
        <v>1.1783561541954199</v>
      </c>
      <c r="X941">
        <v>1.031061634921</v>
      </c>
      <c r="Y941">
        <v>0.91649923104088904</v>
      </c>
      <c r="Z941">
        <v>0.8248493079368</v>
      </c>
      <c r="AA941">
        <v>0.4124246539684</v>
      </c>
      <c r="AB941">
        <v>0.274949769312266</v>
      </c>
      <c r="AC941">
        <v>0.2062123269842</v>
      </c>
      <c r="AD941">
        <v>0.16496986158735999</v>
      </c>
      <c r="AE941">
        <v>0.137474884656133</v>
      </c>
      <c r="AF941">
        <v>0.117835615419542</v>
      </c>
      <c r="AG941">
        <v>0.1031061634921</v>
      </c>
      <c r="AH941">
        <v>9.1649923104088898E-2</v>
      </c>
      <c r="AI941">
        <v>8.2484930793679995E-2</v>
      </c>
    </row>
    <row r="942" spans="1:35">
      <c r="A942">
        <v>0.09</v>
      </c>
      <c r="B942">
        <v>6.5</v>
      </c>
      <c r="C942">
        <v>169.71140637674199</v>
      </c>
      <c r="D942">
        <v>141.42617198061799</v>
      </c>
      <c r="E942">
        <v>121.222433126244</v>
      </c>
      <c r="F942">
        <v>106.069628985463</v>
      </c>
      <c r="G942">
        <v>94.284114653745604</v>
      </c>
      <c r="H942">
        <v>84.855703188371095</v>
      </c>
      <c r="I942">
        <v>42.427851594185498</v>
      </c>
      <c r="J942">
        <v>28.285234396123599</v>
      </c>
      <c r="K942">
        <v>21.213925797092699</v>
      </c>
      <c r="L942">
        <v>16.9711406376742</v>
      </c>
      <c r="M942">
        <v>14.142617198061799</v>
      </c>
      <c r="N942">
        <v>12.1222433126244</v>
      </c>
      <c r="O942">
        <v>10.6069628985463</v>
      </c>
      <c r="P942">
        <v>9.4284114653745608</v>
      </c>
      <c r="Q942">
        <v>8.4855703188371105</v>
      </c>
      <c r="R942">
        <v>4.2427851594185499</v>
      </c>
      <c r="S942">
        <v>2.82852343961236</v>
      </c>
      <c r="T942">
        <v>2.1213925797092701</v>
      </c>
      <c r="U942">
        <v>1.69711406376742</v>
      </c>
      <c r="V942">
        <v>1.41426171980618</v>
      </c>
      <c r="W942">
        <v>1.2122243312624399</v>
      </c>
      <c r="X942">
        <v>1.0606962898546299</v>
      </c>
      <c r="Y942">
        <v>0.94284114653745599</v>
      </c>
      <c r="Z942">
        <v>0.84855703188371001</v>
      </c>
      <c r="AA942">
        <v>0.42427851594185501</v>
      </c>
      <c r="AB942">
        <v>0.28285234396123698</v>
      </c>
      <c r="AC942">
        <v>0.212139257970927</v>
      </c>
      <c r="AD942">
        <v>0.16971140637674201</v>
      </c>
      <c r="AE942">
        <v>0.14142617198061799</v>
      </c>
      <c r="AF942">
        <v>0.12122243312624401</v>
      </c>
      <c r="AG942">
        <v>0.106069628985463</v>
      </c>
      <c r="AH942">
        <v>9.4284114653745602E-2</v>
      </c>
      <c r="AI942">
        <v>8.4855703188371101E-2</v>
      </c>
    </row>
    <row r="943" spans="1:35">
      <c r="A943">
        <v>0.09</v>
      </c>
      <c r="B943">
        <v>7</v>
      </c>
      <c r="C943">
        <v>156.27336837953999</v>
      </c>
      <c r="D943">
        <v>130.22780698295</v>
      </c>
      <c r="E943">
        <v>111.623834556815</v>
      </c>
      <c r="F943">
        <v>97.670855237213104</v>
      </c>
      <c r="G943">
        <v>86.818537988633906</v>
      </c>
      <c r="H943">
        <v>78.136684189770406</v>
      </c>
      <c r="I943">
        <v>39.068342094885203</v>
      </c>
      <c r="J943">
        <v>26.045561396590099</v>
      </c>
      <c r="K943">
        <v>19.534171047442602</v>
      </c>
      <c r="L943">
        <v>15.627336837953999</v>
      </c>
      <c r="M943">
        <v>13.022780698295</v>
      </c>
      <c r="N943">
        <v>11.1623834556815</v>
      </c>
      <c r="O943">
        <v>9.7670855237213097</v>
      </c>
      <c r="P943">
        <v>8.6818537988633899</v>
      </c>
      <c r="Q943">
        <v>7.8136684189770396</v>
      </c>
      <c r="R943">
        <v>3.9068342094885198</v>
      </c>
      <c r="S943">
        <v>2.6045561396590098</v>
      </c>
      <c r="T943">
        <v>1.9534171047442599</v>
      </c>
      <c r="U943">
        <v>1.56273368379541</v>
      </c>
      <c r="V943">
        <v>1.3022780698295</v>
      </c>
      <c r="W943">
        <v>1.1162383455681499</v>
      </c>
      <c r="X943">
        <v>0.97670855237213094</v>
      </c>
      <c r="Y943">
        <v>0.86818537988633804</v>
      </c>
      <c r="Z943">
        <v>0.781366841897705</v>
      </c>
      <c r="AA943">
        <v>0.390683420948852</v>
      </c>
      <c r="AB943">
        <v>0.260455613965901</v>
      </c>
      <c r="AC943">
        <v>0.195341710474426</v>
      </c>
      <c r="AD943">
        <v>0.15627336837954101</v>
      </c>
      <c r="AE943">
        <v>0.13022780698295</v>
      </c>
      <c r="AF943">
        <v>0.111623834556815</v>
      </c>
      <c r="AG943">
        <v>9.7670855237213097E-2</v>
      </c>
      <c r="AH943">
        <v>8.6818537988633898E-2</v>
      </c>
      <c r="AI943">
        <v>7.8136684189770503E-2</v>
      </c>
    </row>
    <row r="944" spans="1:35">
      <c r="A944">
        <v>0.09</v>
      </c>
      <c r="B944">
        <v>7.5</v>
      </c>
      <c r="C944">
        <v>123.030207195212</v>
      </c>
      <c r="D944">
        <v>102.525172662676</v>
      </c>
      <c r="E944">
        <v>87.878719425151601</v>
      </c>
      <c r="F944">
        <v>76.893879497007703</v>
      </c>
      <c r="G944">
        <v>68.350115108451206</v>
      </c>
      <c r="H944">
        <v>61.5151035976061</v>
      </c>
      <c r="I944">
        <v>30.757551798803</v>
      </c>
      <c r="J944">
        <v>20.505034532535301</v>
      </c>
      <c r="K944">
        <v>15.3787758994015</v>
      </c>
      <c r="L944">
        <v>12.3030207195212</v>
      </c>
      <c r="M944">
        <v>10.252517266267599</v>
      </c>
      <c r="N944">
        <v>8.7878719425151601</v>
      </c>
      <c r="O944">
        <v>7.6893879497007704</v>
      </c>
      <c r="P944">
        <v>6.8350115108451197</v>
      </c>
      <c r="Q944">
        <v>6.1515103597606098</v>
      </c>
      <c r="R944">
        <v>3.0757551798803</v>
      </c>
      <c r="S944">
        <v>2.0505034532535298</v>
      </c>
      <c r="T944">
        <v>1.53787758994015</v>
      </c>
      <c r="U944">
        <v>1.23030207195212</v>
      </c>
      <c r="V944">
        <v>1.02525172662676</v>
      </c>
      <c r="W944">
        <v>0.87878719425151597</v>
      </c>
      <c r="X944">
        <v>0.768938794970077</v>
      </c>
      <c r="Y944">
        <v>0.68350115108451204</v>
      </c>
      <c r="Z944">
        <v>0.61515103597606102</v>
      </c>
      <c r="AA944">
        <v>0.30757551798803001</v>
      </c>
      <c r="AB944">
        <v>0.20505034532535299</v>
      </c>
      <c r="AC944">
        <v>0.15378775899401501</v>
      </c>
      <c r="AD944">
        <v>0.123030207195212</v>
      </c>
      <c r="AE944">
        <v>0.102525172662676</v>
      </c>
      <c r="AF944">
        <v>8.7878719425151602E-2</v>
      </c>
      <c r="AG944">
        <v>7.6893879497007697E-2</v>
      </c>
      <c r="AH944">
        <v>6.8350115108451306E-2</v>
      </c>
      <c r="AI944">
        <v>6.1515103597606098E-2</v>
      </c>
    </row>
    <row r="945" spans="1:35">
      <c r="A945">
        <v>0.09</v>
      </c>
      <c r="B945">
        <v>8</v>
      </c>
      <c r="C945">
        <v>96.492205452858897</v>
      </c>
      <c r="D945">
        <v>80.410171210715802</v>
      </c>
      <c r="E945">
        <v>68.923003894899196</v>
      </c>
      <c r="F945">
        <v>60.307628408036798</v>
      </c>
      <c r="G945">
        <v>53.606780807143799</v>
      </c>
      <c r="H945">
        <v>48.246102726429399</v>
      </c>
      <c r="I945">
        <v>24.123051363214699</v>
      </c>
      <c r="J945">
        <v>16.082034242143099</v>
      </c>
      <c r="K945">
        <v>12.0615256816073</v>
      </c>
      <c r="L945">
        <v>9.6492205452858908</v>
      </c>
      <c r="M945">
        <v>8.0410171210715795</v>
      </c>
      <c r="N945">
        <v>6.89230038948992</v>
      </c>
      <c r="O945">
        <v>6.0307628408036802</v>
      </c>
      <c r="P945">
        <v>5.3606780807143801</v>
      </c>
      <c r="Q945">
        <v>4.8246102726429401</v>
      </c>
      <c r="R945">
        <v>2.41230513632147</v>
      </c>
      <c r="S945">
        <v>1.60820342421431</v>
      </c>
      <c r="T945">
        <v>1.2061525681607299</v>
      </c>
      <c r="U945">
        <v>0.96492205452859003</v>
      </c>
      <c r="V945">
        <v>0.80410171210715797</v>
      </c>
      <c r="W945">
        <v>0.68923003894899204</v>
      </c>
      <c r="X945">
        <v>0.60307628408036795</v>
      </c>
      <c r="Y945">
        <v>0.53606780807143795</v>
      </c>
      <c r="Z945">
        <v>0.48246102726429502</v>
      </c>
      <c r="AA945">
        <v>0.24123051363214701</v>
      </c>
      <c r="AB945">
        <v>0.16082034242143101</v>
      </c>
      <c r="AC945">
        <v>0.120615256816073</v>
      </c>
      <c r="AD945">
        <v>9.6492205452858901E-2</v>
      </c>
      <c r="AE945">
        <v>8.0410171210715795E-2</v>
      </c>
      <c r="AF945">
        <v>6.8923003894899207E-2</v>
      </c>
      <c r="AG945">
        <v>6.0307628408036801E-2</v>
      </c>
      <c r="AH945">
        <v>5.3606780807143803E-2</v>
      </c>
      <c r="AI945">
        <v>4.8246102726429402E-2</v>
      </c>
    </row>
    <row r="946" spans="1:35">
      <c r="A946">
        <v>0.09</v>
      </c>
      <c r="B946">
        <v>8.5</v>
      </c>
      <c r="C946">
        <v>87.476210139662697</v>
      </c>
      <c r="D946">
        <v>72.896841783052295</v>
      </c>
      <c r="E946">
        <v>62.483007242616203</v>
      </c>
      <c r="F946">
        <v>54.672631337289197</v>
      </c>
      <c r="G946">
        <v>48.5978945220348</v>
      </c>
      <c r="H946">
        <v>43.738105069831299</v>
      </c>
      <c r="I946">
        <v>21.8690525349156</v>
      </c>
      <c r="J946">
        <v>14.5793683566104</v>
      </c>
      <c r="K946">
        <v>10.9345262674578</v>
      </c>
      <c r="L946">
        <v>8.7476210139662705</v>
      </c>
      <c r="M946">
        <v>7.2896841783052304</v>
      </c>
      <c r="N946">
        <v>6.24830072426162</v>
      </c>
      <c r="O946">
        <v>5.4672631337289204</v>
      </c>
      <c r="P946">
        <v>4.8597894522034801</v>
      </c>
      <c r="Q946">
        <v>4.3738105069831299</v>
      </c>
      <c r="R946">
        <v>2.1869052534915601</v>
      </c>
      <c r="S946">
        <v>1.45793683566104</v>
      </c>
      <c r="T946">
        <v>1.09345262674578</v>
      </c>
      <c r="U946">
        <v>0.87476210139662702</v>
      </c>
      <c r="V946">
        <v>0.72896841783052202</v>
      </c>
      <c r="W946">
        <v>0.62483007242616195</v>
      </c>
      <c r="X946">
        <v>0.54672631337289201</v>
      </c>
      <c r="Y946">
        <v>0.48597894522034801</v>
      </c>
      <c r="Z946">
        <v>0.43738105069831301</v>
      </c>
      <c r="AA946">
        <v>0.21869052534915601</v>
      </c>
      <c r="AB946">
        <v>0.145793683566104</v>
      </c>
      <c r="AC946">
        <v>0.109345262674578</v>
      </c>
      <c r="AD946">
        <v>8.7476210139662697E-2</v>
      </c>
      <c r="AE946">
        <v>7.2896841783052196E-2</v>
      </c>
      <c r="AF946">
        <v>6.2483007242616198E-2</v>
      </c>
      <c r="AG946">
        <v>5.4672631337289203E-2</v>
      </c>
      <c r="AH946">
        <v>4.85978945220348E-2</v>
      </c>
      <c r="AI946">
        <v>4.37381050698313E-2</v>
      </c>
    </row>
    <row r="947" spans="1:35">
      <c r="A947">
        <v>0.09</v>
      </c>
      <c r="B947">
        <v>9</v>
      </c>
      <c r="C947">
        <v>77.159775174719698</v>
      </c>
      <c r="D947">
        <v>64.2998126455998</v>
      </c>
      <c r="E947">
        <v>55.114125124799799</v>
      </c>
      <c r="F947">
        <v>48.224859484199797</v>
      </c>
      <c r="G947">
        <v>42.866541763733203</v>
      </c>
      <c r="H947">
        <v>38.579887587359799</v>
      </c>
      <c r="I947">
        <v>19.2899437936799</v>
      </c>
      <c r="J947">
        <v>12.859962529119899</v>
      </c>
      <c r="K947">
        <v>9.6449718968399605</v>
      </c>
      <c r="L947">
        <v>7.7159775174719698</v>
      </c>
      <c r="M947">
        <v>6.4299812645599701</v>
      </c>
      <c r="N947">
        <v>5.5114125124799704</v>
      </c>
      <c r="O947">
        <v>4.8224859484199802</v>
      </c>
      <c r="P947">
        <v>4.2866541763733101</v>
      </c>
      <c r="Q947">
        <v>3.85798875873598</v>
      </c>
      <c r="R947">
        <v>1.92899437936799</v>
      </c>
      <c r="S947">
        <v>1.2859962529119899</v>
      </c>
      <c r="T947">
        <v>0.964497189683996</v>
      </c>
      <c r="U947">
        <v>0.77159775174719702</v>
      </c>
      <c r="V947">
        <v>0.64299812645599796</v>
      </c>
      <c r="W947">
        <v>0.55114125124799695</v>
      </c>
      <c r="X947">
        <v>0.482248594841998</v>
      </c>
      <c r="Y947">
        <v>0.42866541763733201</v>
      </c>
      <c r="Z947">
        <v>0.38579887587359801</v>
      </c>
      <c r="AA947">
        <v>0.19289943793679901</v>
      </c>
      <c r="AB947">
        <v>0.128599625291199</v>
      </c>
      <c r="AC947">
        <v>9.6449718968399697E-2</v>
      </c>
      <c r="AD947">
        <v>7.7159775174719697E-2</v>
      </c>
      <c r="AE947">
        <v>6.4299812645599697E-2</v>
      </c>
      <c r="AF947">
        <v>5.5114125124799802E-2</v>
      </c>
      <c r="AG947">
        <v>4.82248594841998E-2</v>
      </c>
      <c r="AH947">
        <v>4.2866541763733099E-2</v>
      </c>
      <c r="AI947">
        <v>3.85798875873598E-2</v>
      </c>
    </row>
    <row r="948" spans="1:35">
      <c r="A948">
        <v>0.09</v>
      </c>
      <c r="B948">
        <v>9.5</v>
      </c>
      <c r="C948">
        <v>66.367695027184098</v>
      </c>
      <c r="D948">
        <v>55.306412522653403</v>
      </c>
      <c r="E948">
        <v>47.405496447988703</v>
      </c>
      <c r="F948">
        <v>41.479809391990102</v>
      </c>
      <c r="G948">
        <v>36.870941681768898</v>
      </c>
      <c r="H948">
        <v>33.183847513591999</v>
      </c>
      <c r="I948">
        <v>16.591923756796</v>
      </c>
      <c r="J948">
        <v>11.061282504530601</v>
      </c>
      <c r="K948">
        <v>8.2959618783980194</v>
      </c>
      <c r="L948">
        <v>6.6367695027184102</v>
      </c>
      <c r="M948">
        <v>5.5306412522653403</v>
      </c>
      <c r="N948">
        <v>4.7405496447988602</v>
      </c>
      <c r="O948">
        <v>4.1479809391990097</v>
      </c>
      <c r="P948">
        <v>3.6870941681769001</v>
      </c>
      <c r="Q948">
        <v>3.3183847513592002</v>
      </c>
      <c r="R948">
        <v>1.6591923756796001</v>
      </c>
      <c r="S948">
        <v>1.1061282504530601</v>
      </c>
      <c r="T948">
        <v>0.82959618783980205</v>
      </c>
      <c r="U948">
        <v>0.66367695027184104</v>
      </c>
      <c r="V948">
        <v>0.55306412522653403</v>
      </c>
      <c r="W948">
        <v>0.47405496447988599</v>
      </c>
      <c r="X948">
        <v>0.41479809391990102</v>
      </c>
      <c r="Y948">
        <v>0.36870941681768898</v>
      </c>
      <c r="Z948">
        <v>0.33183847513592002</v>
      </c>
      <c r="AA948">
        <v>0.16591923756796001</v>
      </c>
      <c r="AB948">
        <v>0.11061282504530601</v>
      </c>
      <c r="AC948">
        <v>8.2959618783980199E-2</v>
      </c>
      <c r="AD948">
        <v>6.6367695027184107E-2</v>
      </c>
      <c r="AE948">
        <v>5.5306412522653399E-2</v>
      </c>
      <c r="AF948">
        <v>4.7405496447988603E-2</v>
      </c>
      <c r="AG948">
        <v>4.14798093919901E-2</v>
      </c>
      <c r="AH948">
        <v>3.6870941681768903E-2</v>
      </c>
      <c r="AI948">
        <v>3.3183847513591998E-2</v>
      </c>
    </row>
    <row r="949" spans="1:35">
      <c r="A949">
        <v>0.09</v>
      </c>
      <c r="B949">
        <v>10</v>
      </c>
      <c r="C949">
        <v>65.910861583171894</v>
      </c>
      <c r="D949">
        <v>54.925717985976497</v>
      </c>
      <c r="E949">
        <v>47.079186845122699</v>
      </c>
      <c r="F949">
        <v>41.194288489482403</v>
      </c>
      <c r="G949">
        <v>36.617145323984303</v>
      </c>
      <c r="H949">
        <v>32.955430791585897</v>
      </c>
      <c r="I949">
        <v>16.477715395792899</v>
      </c>
      <c r="J949">
        <v>10.9851435971953</v>
      </c>
      <c r="K949">
        <v>8.2388576978964796</v>
      </c>
      <c r="L949">
        <v>6.5910861583171902</v>
      </c>
      <c r="M949">
        <v>5.4925717985976501</v>
      </c>
      <c r="N949">
        <v>4.7079186845122702</v>
      </c>
      <c r="O949">
        <v>4.1194288489482398</v>
      </c>
      <c r="P949">
        <v>3.6617145323984399</v>
      </c>
      <c r="Q949">
        <v>3.2955430791585898</v>
      </c>
      <c r="R949">
        <v>1.64777153957929</v>
      </c>
      <c r="S949">
        <v>1.0985143597195299</v>
      </c>
      <c r="T949">
        <v>0.823885769789648</v>
      </c>
      <c r="U949">
        <v>0.65910861583171898</v>
      </c>
      <c r="V949">
        <v>0.54925717985976596</v>
      </c>
      <c r="W949">
        <v>0.470791868451228</v>
      </c>
      <c r="X949">
        <v>0.411942884894824</v>
      </c>
      <c r="Y949">
        <v>0.36617145323984401</v>
      </c>
      <c r="Z949">
        <v>0.32955430791585899</v>
      </c>
      <c r="AA949">
        <v>0.164777153957929</v>
      </c>
      <c r="AB949">
        <v>0.109851435971953</v>
      </c>
      <c r="AC949">
        <v>8.2388576978964803E-2</v>
      </c>
      <c r="AD949">
        <v>6.5910861583171901E-2</v>
      </c>
      <c r="AE949">
        <v>5.4925717985976501E-2</v>
      </c>
      <c r="AF949">
        <v>4.7079186845122703E-2</v>
      </c>
      <c r="AG949">
        <v>4.1194288489482402E-2</v>
      </c>
      <c r="AH949">
        <v>3.6617145323984399E-2</v>
      </c>
      <c r="AI949">
        <v>3.2955430791585902E-2</v>
      </c>
    </row>
    <row r="950" spans="1:35">
      <c r="A950">
        <v>0.09</v>
      </c>
      <c r="B950">
        <v>12</v>
      </c>
      <c r="C950">
        <v>48.481847112756398</v>
      </c>
      <c r="D950">
        <v>40.401539260630301</v>
      </c>
      <c r="E950">
        <v>34.629890794825997</v>
      </c>
      <c r="F950">
        <v>30.301154445472701</v>
      </c>
      <c r="G950">
        <v>26.934359507086899</v>
      </c>
      <c r="H950">
        <v>24.240923556378199</v>
      </c>
      <c r="I950">
        <v>12.1204617781891</v>
      </c>
      <c r="J950">
        <v>8.0803078521260705</v>
      </c>
      <c r="K950">
        <v>6.0602308890945498</v>
      </c>
      <c r="L950">
        <v>4.84818471127564</v>
      </c>
      <c r="M950">
        <v>4.0401539260630299</v>
      </c>
      <c r="N950">
        <v>3.4629890794825999</v>
      </c>
      <c r="O950">
        <v>3.03011544454727</v>
      </c>
      <c r="P950">
        <v>2.69343595070869</v>
      </c>
      <c r="Q950">
        <v>2.42409235563782</v>
      </c>
      <c r="R950">
        <v>1.21204617781891</v>
      </c>
      <c r="S950">
        <v>0.80803078521260596</v>
      </c>
      <c r="T950">
        <v>0.606023088909455</v>
      </c>
      <c r="U950">
        <v>0.48481847112756399</v>
      </c>
      <c r="V950">
        <v>0.40401539260630298</v>
      </c>
      <c r="W950">
        <v>0.34629890794826002</v>
      </c>
      <c r="X950">
        <v>0.303011544454727</v>
      </c>
      <c r="Y950">
        <v>0.26934359507086902</v>
      </c>
      <c r="Z950">
        <v>0.24240923556378199</v>
      </c>
      <c r="AA950">
        <v>0.121204617781891</v>
      </c>
      <c r="AB950">
        <v>8.0803078521260702E-2</v>
      </c>
      <c r="AC950">
        <v>6.0602308890945498E-2</v>
      </c>
      <c r="AD950">
        <v>4.8481847112756403E-2</v>
      </c>
      <c r="AE950">
        <v>4.0401539260630302E-2</v>
      </c>
      <c r="AF950">
        <v>3.4629890794826E-2</v>
      </c>
      <c r="AG950">
        <v>3.0301154445472701E-2</v>
      </c>
      <c r="AH950">
        <v>2.6934359507086902E-2</v>
      </c>
      <c r="AI950">
        <v>2.4240923556378201E-2</v>
      </c>
    </row>
    <row r="951" spans="1:35">
      <c r="A951">
        <v>0.09</v>
      </c>
      <c r="B951">
        <v>14</v>
      </c>
      <c r="C951">
        <v>37.509834784544701</v>
      </c>
      <c r="D951">
        <v>31.258195653787201</v>
      </c>
      <c r="E951">
        <v>26.792739131817601</v>
      </c>
      <c r="F951">
        <v>23.443646740340402</v>
      </c>
      <c r="G951">
        <v>20.838797102524801</v>
      </c>
      <c r="H951">
        <v>18.754917392272301</v>
      </c>
      <c r="I951">
        <v>9.3774586961361805</v>
      </c>
      <c r="J951">
        <v>6.2516391307574501</v>
      </c>
      <c r="K951">
        <v>4.6887293480680903</v>
      </c>
      <c r="L951">
        <v>3.75098347845447</v>
      </c>
      <c r="M951">
        <v>3.1258195653787202</v>
      </c>
      <c r="N951">
        <v>2.6792739131817598</v>
      </c>
      <c r="O951">
        <v>2.3443646740340398</v>
      </c>
      <c r="P951">
        <v>2.08387971025248</v>
      </c>
      <c r="Q951">
        <v>1.8754917392272299</v>
      </c>
      <c r="R951">
        <v>0.93774586961361805</v>
      </c>
      <c r="S951">
        <v>0.62516391307574504</v>
      </c>
      <c r="T951">
        <v>0.46887293480680903</v>
      </c>
      <c r="U951">
        <v>0.37509834784544699</v>
      </c>
      <c r="V951">
        <v>0.31258195653787202</v>
      </c>
      <c r="W951">
        <v>0.267927391318176</v>
      </c>
      <c r="X951">
        <v>0.23443646740340399</v>
      </c>
      <c r="Y951">
        <v>0.208387971025248</v>
      </c>
      <c r="Z951">
        <v>0.18754917392272299</v>
      </c>
      <c r="AA951">
        <v>9.3774586961361803E-2</v>
      </c>
      <c r="AB951">
        <v>6.2516391307574595E-2</v>
      </c>
      <c r="AC951">
        <v>4.6887293480680901E-2</v>
      </c>
      <c r="AD951">
        <v>3.7509834784544699E-2</v>
      </c>
      <c r="AE951">
        <v>3.1258195653787298E-2</v>
      </c>
      <c r="AF951">
        <v>2.6792739131817601E-2</v>
      </c>
      <c r="AG951">
        <v>2.3443646740340399E-2</v>
      </c>
      <c r="AH951">
        <v>2.08387971025248E-2</v>
      </c>
      <c r="AI951">
        <v>1.8754917392272301E-2</v>
      </c>
    </row>
    <row r="952" spans="1:35">
      <c r="A952">
        <v>0.09</v>
      </c>
      <c r="B952">
        <v>16</v>
      </c>
      <c r="C952">
        <v>25.1988720270007</v>
      </c>
      <c r="D952">
        <v>20.999060022500601</v>
      </c>
      <c r="E952">
        <v>17.999194305000501</v>
      </c>
      <c r="F952">
        <v>15.749295016875401</v>
      </c>
      <c r="G952">
        <v>13.9993733483337</v>
      </c>
      <c r="H952">
        <v>12.5994360135003</v>
      </c>
      <c r="I952">
        <v>6.2997180067501901</v>
      </c>
      <c r="J952">
        <v>4.1998120045001297</v>
      </c>
      <c r="K952">
        <v>3.1498590033750902</v>
      </c>
      <c r="L952">
        <v>2.5198872027000698</v>
      </c>
      <c r="M952">
        <v>2.09990600225006</v>
      </c>
      <c r="N952">
        <v>1.7999194305000501</v>
      </c>
      <c r="O952">
        <v>1.57492950168754</v>
      </c>
      <c r="P952">
        <v>1.3999373348333699</v>
      </c>
      <c r="Q952">
        <v>1.25994360135003</v>
      </c>
      <c r="R952">
        <v>0.62997180067501901</v>
      </c>
      <c r="S952">
        <v>0.41998120045001203</v>
      </c>
      <c r="T952">
        <v>0.31498590033750901</v>
      </c>
      <c r="U952">
        <v>0.25198872027000702</v>
      </c>
      <c r="V952">
        <v>0.20999060022500601</v>
      </c>
      <c r="W952">
        <v>0.17999194305000499</v>
      </c>
      <c r="X952">
        <v>0.157492950168754</v>
      </c>
      <c r="Y952">
        <v>0.13999373348333699</v>
      </c>
      <c r="Z952">
        <v>0.12599436013500301</v>
      </c>
      <c r="AA952">
        <v>6.2997180067501907E-2</v>
      </c>
      <c r="AB952">
        <v>4.1998120045001301E-2</v>
      </c>
      <c r="AC952">
        <v>3.1498590033750898E-2</v>
      </c>
      <c r="AD952">
        <v>2.5198872027000802E-2</v>
      </c>
      <c r="AE952">
        <v>2.0999060022500599E-2</v>
      </c>
      <c r="AF952">
        <v>1.79991943050005E-2</v>
      </c>
      <c r="AG952">
        <v>1.57492950168754E-2</v>
      </c>
      <c r="AH952">
        <v>1.3999373348333699E-2</v>
      </c>
      <c r="AI952">
        <v>1.2599436013500401E-2</v>
      </c>
    </row>
    <row r="953" spans="1:35">
      <c r="A953">
        <v>0.09</v>
      </c>
      <c r="B953">
        <v>18</v>
      </c>
      <c r="C953">
        <v>20.521266410720099</v>
      </c>
      <c r="D953">
        <v>17.101055342266701</v>
      </c>
      <c r="E953">
        <v>14.6580474362286</v>
      </c>
      <c r="F953">
        <v>12.8257915067</v>
      </c>
      <c r="G953">
        <v>11.400703561511101</v>
      </c>
      <c r="H953">
        <v>10.26063320536</v>
      </c>
      <c r="I953">
        <v>5.13031660268003</v>
      </c>
      <c r="J953">
        <v>3.4202110684533502</v>
      </c>
      <c r="K953">
        <v>2.5651583013400101</v>
      </c>
      <c r="L953">
        <v>2.05212664107201</v>
      </c>
      <c r="M953">
        <v>1.71010553422667</v>
      </c>
      <c r="N953">
        <v>1.4658047436228601</v>
      </c>
      <c r="O953">
        <v>1.2825791506699999</v>
      </c>
      <c r="P953">
        <v>1.1400703561511101</v>
      </c>
      <c r="Q953">
        <v>1.0260633205359999</v>
      </c>
      <c r="R953">
        <v>0.51303166026800295</v>
      </c>
      <c r="S953">
        <v>0.34202110684533499</v>
      </c>
      <c r="T953">
        <v>0.25651583013400098</v>
      </c>
      <c r="U953">
        <v>0.20521266410720099</v>
      </c>
      <c r="V953">
        <v>0.17101055342266699</v>
      </c>
      <c r="W953">
        <v>0.146580474362286</v>
      </c>
      <c r="X953">
        <v>0.12825791506699999</v>
      </c>
      <c r="Y953">
        <v>0.114007035615111</v>
      </c>
      <c r="Z953">
        <v>0.10260633205359999</v>
      </c>
      <c r="AA953">
        <v>5.1303166026800302E-2</v>
      </c>
      <c r="AB953">
        <v>3.42021106845335E-2</v>
      </c>
      <c r="AC953">
        <v>2.5651583013400099E-2</v>
      </c>
      <c r="AD953">
        <v>2.05212664107201E-2</v>
      </c>
      <c r="AE953">
        <v>1.7101055342266702E-2</v>
      </c>
      <c r="AF953">
        <v>1.4658047436228601E-2</v>
      </c>
      <c r="AG953">
        <v>1.2825791506699999E-2</v>
      </c>
      <c r="AH953">
        <v>1.14007035615111E-2</v>
      </c>
      <c r="AI953">
        <v>1.026063320536E-2</v>
      </c>
    </row>
    <row r="954" spans="1:35">
      <c r="A954">
        <v>0.09</v>
      </c>
      <c r="B954">
        <v>20</v>
      </c>
      <c r="C954">
        <v>16.6477920925416</v>
      </c>
      <c r="D954">
        <v>13.873160077117999</v>
      </c>
      <c r="E954">
        <v>11.8912800661011</v>
      </c>
      <c r="F954">
        <v>10.404870057838499</v>
      </c>
      <c r="G954">
        <v>9.2487733847453697</v>
      </c>
      <c r="H954">
        <v>8.3238960462708302</v>
      </c>
      <c r="I954">
        <v>4.1619480231354098</v>
      </c>
      <c r="J954">
        <v>2.7746320154236099</v>
      </c>
      <c r="K954">
        <v>2.0809740115677</v>
      </c>
      <c r="L954">
        <v>1.66477920925416</v>
      </c>
      <c r="M954">
        <v>1.3873160077118001</v>
      </c>
      <c r="N954">
        <v>1.18912800661011</v>
      </c>
      <c r="O954">
        <v>1.04048700578385</v>
      </c>
      <c r="P954">
        <v>0.92487733847453701</v>
      </c>
      <c r="Q954">
        <v>0.832389604627083</v>
      </c>
      <c r="R954">
        <v>0.416194802313541</v>
      </c>
      <c r="S954">
        <v>0.27746320154236098</v>
      </c>
      <c r="T954">
        <v>0.20809740115677</v>
      </c>
      <c r="U954">
        <v>0.166477920925416</v>
      </c>
      <c r="V954">
        <v>0.13873160077117999</v>
      </c>
      <c r="W954">
        <v>0.11891280066101099</v>
      </c>
      <c r="X954">
        <v>0.104048700578385</v>
      </c>
      <c r="Y954">
        <v>9.2487733847453693E-2</v>
      </c>
      <c r="Z954">
        <v>8.3238960462708303E-2</v>
      </c>
      <c r="AA954">
        <v>4.1619480231354103E-2</v>
      </c>
      <c r="AB954">
        <v>2.7746320154236101E-2</v>
      </c>
      <c r="AC954">
        <v>2.0809740115676999E-2</v>
      </c>
      <c r="AD954">
        <v>1.6647792092541601E-2</v>
      </c>
      <c r="AE954">
        <v>1.3873160077118E-2</v>
      </c>
      <c r="AF954">
        <v>1.1891280066101099E-2</v>
      </c>
      <c r="AG954">
        <v>1.04048700578385E-2</v>
      </c>
      <c r="AH954">
        <v>9.2487733847453693E-3</v>
      </c>
      <c r="AI954">
        <v>8.3238960462708299E-3</v>
      </c>
    </row>
    <row r="955" spans="1:35">
      <c r="A955">
        <v>0.09</v>
      </c>
      <c r="B955">
        <v>25</v>
      </c>
      <c r="C955">
        <v>10.087364339836601</v>
      </c>
      <c r="D955">
        <v>8.40613694986388</v>
      </c>
      <c r="E955">
        <v>7.2052602427404597</v>
      </c>
      <c r="F955">
        <v>6.3046027123979096</v>
      </c>
      <c r="G955">
        <v>5.6040912999092498</v>
      </c>
      <c r="H955">
        <v>5.0436821699183199</v>
      </c>
      <c r="I955">
        <v>2.5218410849591599</v>
      </c>
      <c r="J955">
        <v>1.6812273899727701</v>
      </c>
      <c r="K955">
        <v>1.26092054247958</v>
      </c>
      <c r="L955">
        <v>1.00873643398366</v>
      </c>
      <c r="M955">
        <v>0.84061369498638705</v>
      </c>
      <c r="N955">
        <v>0.720526024274046</v>
      </c>
      <c r="O955">
        <v>0.63046027123979098</v>
      </c>
      <c r="P955">
        <v>0.56040912999092496</v>
      </c>
      <c r="Q955">
        <v>0.50436821699183199</v>
      </c>
      <c r="R955">
        <v>0.25218410849591599</v>
      </c>
      <c r="S955">
        <v>0.168122738997277</v>
      </c>
      <c r="T955">
        <v>0.126092054247958</v>
      </c>
      <c r="U955">
        <v>0.10087364339836601</v>
      </c>
      <c r="V955">
        <v>8.4061369498638697E-2</v>
      </c>
      <c r="W955">
        <v>7.2052602427404605E-2</v>
      </c>
      <c r="X955">
        <v>6.3046027123979095E-2</v>
      </c>
      <c r="Y955">
        <v>5.6040912999092397E-2</v>
      </c>
      <c r="Z955">
        <v>5.0436821699183197E-2</v>
      </c>
      <c r="AA955">
        <v>2.5218410849591599E-2</v>
      </c>
      <c r="AB955">
        <v>1.6812273899727701E-2</v>
      </c>
      <c r="AC955">
        <v>1.2609205424795799E-2</v>
      </c>
      <c r="AD955">
        <v>1.00873643398366E-2</v>
      </c>
      <c r="AE955">
        <v>8.4061369498638697E-3</v>
      </c>
      <c r="AF955">
        <v>7.2052602427404603E-3</v>
      </c>
      <c r="AG955">
        <v>6.3046027123978996E-3</v>
      </c>
      <c r="AH955">
        <v>5.6040912999092496E-3</v>
      </c>
      <c r="AI955">
        <v>5.0436821699183197E-3</v>
      </c>
    </row>
    <row r="956" spans="1:35">
      <c r="A956">
        <v>0.09</v>
      </c>
      <c r="B956">
        <v>30</v>
      </c>
      <c r="C956">
        <v>6.7295638107424098</v>
      </c>
      <c r="D956">
        <v>5.6079698422853399</v>
      </c>
      <c r="E956">
        <v>4.8068312933874404</v>
      </c>
      <c r="F956">
        <v>4.2059773817140096</v>
      </c>
      <c r="G956">
        <v>3.7386465615235598</v>
      </c>
      <c r="H956">
        <v>3.3647819053712</v>
      </c>
      <c r="I956">
        <v>1.6823909526856</v>
      </c>
      <c r="J956">
        <v>1.1215939684570599</v>
      </c>
      <c r="K956">
        <v>0.84119547634280101</v>
      </c>
      <c r="L956">
        <v>0.67295638107424105</v>
      </c>
      <c r="M956">
        <v>0.56079698422853397</v>
      </c>
      <c r="N956">
        <v>0.48068312933874402</v>
      </c>
      <c r="O956">
        <v>0.4205977381714</v>
      </c>
      <c r="P956">
        <v>0.37386465615235598</v>
      </c>
      <c r="Q956">
        <v>0.33647819053712003</v>
      </c>
      <c r="R956">
        <v>0.16823909526856001</v>
      </c>
      <c r="S956">
        <v>0.112159396845706</v>
      </c>
      <c r="T956">
        <v>8.4119547634280201E-2</v>
      </c>
      <c r="U956">
        <v>6.7295638107424102E-2</v>
      </c>
      <c r="V956">
        <v>5.6079698422853402E-2</v>
      </c>
      <c r="W956">
        <v>4.8068312933874403E-2</v>
      </c>
      <c r="X956">
        <v>4.20597738171401E-2</v>
      </c>
      <c r="Y956">
        <v>3.7386465615235599E-2</v>
      </c>
      <c r="Z956">
        <v>3.3647819053712003E-2</v>
      </c>
      <c r="AA956">
        <v>1.6823909526856001E-2</v>
      </c>
      <c r="AB956">
        <v>1.1215939684570599E-2</v>
      </c>
      <c r="AC956">
        <v>8.4119547634280197E-3</v>
      </c>
      <c r="AD956">
        <v>6.7295638107424099E-3</v>
      </c>
      <c r="AE956">
        <v>5.6079698422853404E-3</v>
      </c>
      <c r="AF956">
        <v>4.8068312933874299E-3</v>
      </c>
      <c r="AG956">
        <v>4.2059773817140099E-3</v>
      </c>
      <c r="AH956">
        <v>3.7386465615235598E-3</v>
      </c>
      <c r="AI956">
        <v>3.3647819053712002E-3</v>
      </c>
    </row>
    <row r="957" spans="1:35">
      <c r="A957">
        <v>0.09</v>
      </c>
      <c r="B957">
        <v>35</v>
      </c>
      <c r="C957">
        <v>4.8952846139742103</v>
      </c>
      <c r="D957">
        <v>4.0794038449784997</v>
      </c>
      <c r="E957">
        <v>3.4966318671244299</v>
      </c>
      <c r="F957">
        <v>3.0595528837338799</v>
      </c>
      <c r="G957">
        <v>2.719602563319</v>
      </c>
      <c r="H957">
        <v>2.4476423069870998</v>
      </c>
      <c r="I957">
        <v>1.2238211534935499</v>
      </c>
      <c r="J957">
        <v>0.81588076899570094</v>
      </c>
      <c r="K957">
        <v>0.61191057674677596</v>
      </c>
      <c r="L957">
        <v>0.48952846139742101</v>
      </c>
      <c r="M957">
        <v>0.40794038449784997</v>
      </c>
      <c r="N957">
        <v>0.34966318671244301</v>
      </c>
      <c r="O957">
        <v>0.30595528837338798</v>
      </c>
      <c r="P957">
        <v>0.27196025633190002</v>
      </c>
      <c r="Q957">
        <v>0.24476423069871001</v>
      </c>
      <c r="R957">
        <v>0.122382115349355</v>
      </c>
      <c r="S957">
        <v>8.1588076899570205E-2</v>
      </c>
      <c r="T957">
        <v>6.1191057674677599E-2</v>
      </c>
      <c r="U957">
        <v>4.8952846139742101E-2</v>
      </c>
      <c r="V957">
        <v>4.0794038449785103E-2</v>
      </c>
      <c r="W957">
        <v>3.4966318671244397E-2</v>
      </c>
      <c r="X957">
        <v>3.0595528837338799E-2</v>
      </c>
      <c r="Y957">
        <v>2.7196025633189999E-2</v>
      </c>
      <c r="Z957">
        <v>2.4476423069870999E-2</v>
      </c>
      <c r="AA957">
        <v>1.2238211534935499E-2</v>
      </c>
      <c r="AB957">
        <v>8.1588076899570192E-3</v>
      </c>
      <c r="AC957">
        <v>6.11910576746776E-3</v>
      </c>
      <c r="AD957">
        <v>4.8952846139742098E-3</v>
      </c>
      <c r="AE957">
        <v>4.0794038449785096E-3</v>
      </c>
      <c r="AF957">
        <v>3.49663186712443E-3</v>
      </c>
      <c r="AG957">
        <v>3.05955288373388E-3</v>
      </c>
      <c r="AH957">
        <v>2.7196025633190002E-3</v>
      </c>
      <c r="AI957">
        <v>2.4476423069871001E-3</v>
      </c>
    </row>
    <row r="958" spans="1:35">
      <c r="A958">
        <v>0.09</v>
      </c>
      <c r="B958">
        <v>40</v>
      </c>
      <c r="C958">
        <v>3.72476455448927</v>
      </c>
      <c r="D958">
        <v>3.1039704620743902</v>
      </c>
      <c r="E958">
        <v>2.6605461103494799</v>
      </c>
      <c r="F958">
        <v>2.3279778465557901</v>
      </c>
      <c r="G958">
        <v>2.0693136413829301</v>
      </c>
      <c r="H958">
        <v>1.8623822772446299</v>
      </c>
      <c r="I958">
        <v>0.93119113862231795</v>
      </c>
      <c r="J958">
        <v>0.62079409241487804</v>
      </c>
      <c r="K958">
        <v>0.46559556931115897</v>
      </c>
      <c r="L958">
        <v>0.37247645544892699</v>
      </c>
      <c r="M958">
        <v>0.31039704620743902</v>
      </c>
      <c r="N958">
        <v>0.26605461103494799</v>
      </c>
      <c r="O958">
        <v>0.23279778465557899</v>
      </c>
      <c r="P958">
        <v>0.206931364138292</v>
      </c>
      <c r="Q958">
        <v>0.186238227724463</v>
      </c>
      <c r="R958">
        <v>9.3119113862231803E-2</v>
      </c>
      <c r="S958">
        <v>6.2079409241487797E-2</v>
      </c>
      <c r="T958">
        <v>4.6559556931115902E-2</v>
      </c>
      <c r="U958">
        <v>3.7247645544892703E-2</v>
      </c>
      <c r="V958">
        <v>3.1039704620743899E-2</v>
      </c>
      <c r="W958">
        <v>2.66054611034948E-2</v>
      </c>
      <c r="X958">
        <v>2.3279778465557899E-2</v>
      </c>
      <c r="Y958">
        <v>2.0693136413829201E-2</v>
      </c>
      <c r="Z958">
        <v>1.86238227724463E-2</v>
      </c>
      <c r="AA958">
        <v>9.3119113862231793E-3</v>
      </c>
      <c r="AB958">
        <v>6.2079409241487899E-3</v>
      </c>
      <c r="AC958">
        <v>4.6559556931115896E-3</v>
      </c>
      <c r="AD958">
        <v>3.7247645544892698E-3</v>
      </c>
      <c r="AE958">
        <v>3.1039704620743902E-3</v>
      </c>
      <c r="AF958">
        <v>2.6605461103494802E-3</v>
      </c>
      <c r="AG958">
        <v>2.32797784655579E-3</v>
      </c>
      <c r="AH958">
        <v>2.06931364138292E-3</v>
      </c>
      <c r="AI958">
        <v>1.8623822772446299E-3</v>
      </c>
    </row>
    <row r="959" spans="1:35">
      <c r="A959">
        <v>0.09</v>
      </c>
      <c r="B959">
        <v>45</v>
      </c>
      <c r="C959">
        <v>2.93039648883062</v>
      </c>
      <c r="D959">
        <v>2.4419970740255201</v>
      </c>
      <c r="E959">
        <v>2.09314034916473</v>
      </c>
      <c r="F959">
        <v>1.83149780551914</v>
      </c>
      <c r="G959">
        <v>1.6279980493503501</v>
      </c>
      <c r="H959">
        <v>1.46519824441531</v>
      </c>
      <c r="I959">
        <v>0.73259912220765699</v>
      </c>
      <c r="J959">
        <v>0.48839941480510402</v>
      </c>
      <c r="K959">
        <v>0.366299561103828</v>
      </c>
      <c r="L959">
        <v>0.293039648883062</v>
      </c>
      <c r="M959">
        <v>0.24419970740255201</v>
      </c>
      <c r="N959">
        <v>0.20931403491647299</v>
      </c>
      <c r="O959">
        <v>0.183149780551914</v>
      </c>
      <c r="P959">
        <v>0.16279980493503399</v>
      </c>
      <c r="Q959">
        <v>0.146519824441531</v>
      </c>
      <c r="R959">
        <v>7.3259912220765694E-2</v>
      </c>
      <c r="S959">
        <v>4.88399414805104E-2</v>
      </c>
      <c r="T959">
        <v>3.6629956110382798E-2</v>
      </c>
      <c r="U959">
        <v>2.9303964888306201E-2</v>
      </c>
      <c r="V959">
        <v>2.44199707402552E-2</v>
      </c>
      <c r="W959">
        <v>2.09314034916473E-2</v>
      </c>
      <c r="X959">
        <v>1.8314978055191399E-2</v>
      </c>
      <c r="Y959">
        <v>1.6279980493503401E-2</v>
      </c>
      <c r="Z959">
        <v>1.4651982444153101E-2</v>
      </c>
      <c r="AA959">
        <v>7.3259912220765598E-3</v>
      </c>
      <c r="AB959">
        <v>4.8839941480510497E-3</v>
      </c>
      <c r="AC959">
        <v>3.6629956110382799E-3</v>
      </c>
      <c r="AD959">
        <v>2.9303964888306201E-3</v>
      </c>
      <c r="AE959">
        <v>2.4419970740255201E-3</v>
      </c>
      <c r="AF959">
        <v>2.09314034916473E-3</v>
      </c>
      <c r="AG959">
        <v>1.83149780551914E-3</v>
      </c>
      <c r="AH959">
        <v>1.6279980493503401E-3</v>
      </c>
      <c r="AI959">
        <v>1.4651982444153101E-3</v>
      </c>
    </row>
    <row r="960" spans="1:35">
      <c r="A960">
        <v>0.09</v>
      </c>
      <c r="B960">
        <v>50</v>
      </c>
      <c r="C960">
        <v>2.3732360801697499</v>
      </c>
      <c r="D960">
        <v>1.9776967334747899</v>
      </c>
      <c r="E960">
        <v>1.6951686286926799</v>
      </c>
      <c r="F960">
        <v>1.4832725501060899</v>
      </c>
      <c r="G960">
        <v>1.31846448898319</v>
      </c>
      <c r="H960">
        <v>1.18661804008487</v>
      </c>
      <c r="I960">
        <v>0.59330902004243902</v>
      </c>
      <c r="J960">
        <v>0.39553934669495999</v>
      </c>
      <c r="K960">
        <v>0.29665451002121901</v>
      </c>
      <c r="L960">
        <v>0.237323608016975</v>
      </c>
      <c r="M960">
        <v>0.19776967334748</v>
      </c>
      <c r="N960">
        <v>0.16951686286926801</v>
      </c>
      <c r="O960">
        <v>0.148327255010609</v>
      </c>
      <c r="P960">
        <v>0.13184644889831901</v>
      </c>
      <c r="Q960">
        <v>0.118661804008487</v>
      </c>
      <c r="R960">
        <v>5.9330902004243902E-2</v>
      </c>
      <c r="S960">
        <v>3.9553934669495902E-2</v>
      </c>
      <c r="T960">
        <v>2.9665451002121899E-2</v>
      </c>
      <c r="U960">
        <v>2.3732360801697501E-2</v>
      </c>
      <c r="V960">
        <v>1.9776967334747899E-2</v>
      </c>
      <c r="W960">
        <v>1.6951686286926799E-2</v>
      </c>
      <c r="X960">
        <v>1.4832725501060901E-2</v>
      </c>
      <c r="Y960">
        <v>1.31846448898319E-2</v>
      </c>
      <c r="Z960">
        <v>1.18661804008487E-2</v>
      </c>
      <c r="AA960">
        <v>5.93309020042439E-3</v>
      </c>
      <c r="AB960">
        <v>3.9553934669495899E-3</v>
      </c>
      <c r="AC960">
        <v>2.9665451002121898E-3</v>
      </c>
      <c r="AD960">
        <v>2.3732360801697501E-3</v>
      </c>
      <c r="AE960">
        <v>1.9776967334747902E-3</v>
      </c>
      <c r="AF960">
        <v>1.6951686286926801E-3</v>
      </c>
      <c r="AG960">
        <v>1.4832725501060899E-3</v>
      </c>
      <c r="AH960">
        <v>1.31846448898319E-3</v>
      </c>
      <c r="AI960">
        <v>1.1866180400848701E-3</v>
      </c>
    </row>
    <row r="961" spans="1:35">
      <c r="A961">
        <v>0.09</v>
      </c>
      <c r="B961">
        <v>55</v>
      </c>
      <c r="C961">
        <v>1.9572413868701599</v>
      </c>
      <c r="D961">
        <v>1.63103448905847</v>
      </c>
      <c r="E961">
        <v>1.39802956205012</v>
      </c>
      <c r="F961">
        <v>1.2232758667938499</v>
      </c>
      <c r="G961">
        <v>1.08735632603898</v>
      </c>
      <c r="H961">
        <v>0.97862069343508395</v>
      </c>
      <c r="I961">
        <v>0.48931034671754198</v>
      </c>
      <c r="J961">
        <v>0.32620689781169399</v>
      </c>
      <c r="K961">
        <v>0.24465517335877099</v>
      </c>
      <c r="L961">
        <v>0.19572413868701699</v>
      </c>
      <c r="M961">
        <v>0.16310344890584699</v>
      </c>
      <c r="N961">
        <v>0.13980295620501201</v>
      </c>
      <c r="O961">
        <v>0.12232758667938499</v>
      </c>
      <c r="P961">
        <v>0.108735632603898</v>
      </c>
      <c r="Q961">
        <v>9.7862069343508495E-2</v>
      </c>
      <c r="R961">
        <v>4.8931034671754199E-2</v>
      </c>
      <c r="S961">
        <v>3.2620689781169401E-2</v>
      </c>
      <c r="T961">
        <v>2.44655173358771E-2</v>
      </c>
      <c r="U961">
        <v>1.9572413868701601E-2</v>
      </c>
      <c r="V961">
        <v>1.6310344890584701E-2</v>
      </c>
      <c r="W961">
        <v>1.39802956205011E-2</v>
      </c>
      <c r="X961">
        <v>1.2232758667938499E-2</v>
      </c>
      <c r="Y961">
        <v>1.0873563260389799E-2</v>
      </c>
      <c r="Z961">
        <v>9.7862069343508402E-3</v>
      </c>
      <c r="AA961">
        <v>4.8931034671754201E-3</v>
      </c>
      <c r="AB961">
        <v>3.2620689781169398E-3</v>
      </c>
      <c r="AC961">
        <v>2.44655173358771E-3</v>
      </c>
      <c r="AD961">
        <v>1.9572413868701598E-3</v>
      </c>
      <c r="AE961">
        <v>1.6310344890584699E-3</v>
      </c>
      <c r="AF961">
        <v>1.3980295620501201E-3</v>
      </c>
      <c r="AG961">
        <v>1.22327586679385E-3</v>
      </c>
      <c r="AH961">
        <v>1.0873563260389799E-3</v>
      </c>
      <c r="AI961">
        <v>9.7862069343508402E-4</v>
      </c>
    </row>
    <row r="962" spans="1:35">
      <c r="A962">
        <v>0.09</v>
      </c>
      <c r="B962">
        <v>60</v>
      </c>
      <c r="C962">
        <v>1.63779262636167</v>
      </c>
      <c r="D962">
        <v>1.3648271886347201</v>
      </c>
      <c r="E962">
        <v>1.16985187597262</v>
      </c>
      <c r="F962">
        <v>1.02362039147604</v>
      </c>
      <c r="G962">
        <v>0.90988479242315201</v>
      </c>
      <c r="H962">
        <v>0.818896313180837</v>
      </c>
      <c r="I962">
        <v>0.409448156590418</v>
      </c>
      <c r="J962">
        <v>0.27296543772694498</v>
      </c>
      <c r="K962">
        <v>0.204724078295209</v>
      </c>
      <c r="L962">
        <v>0.16377926263616699</v>
      </c>
      <c r="M962">
        <v>0.13648271886347199</v>
      </c>
      <c r="N962">
        <v>0.11698518759726199</v>
      </c>
      <c r="O962">
        <v>0.102362039147604</v>
      </c>
      <c r="P962">
        <v>9.0988479242315207E-2</v>
      </c>
      <c r="Q962">
        <v>8.1889631318083606E-2</v>
      </c>
      <c r="R962">
        <v>4.0944815659041803E-2</v>
      </c>
      <c r="S962">
        <v>2.7296543772694502E-2</v>
      </c>
      <c r="T962">
        <v>2.0472407829520901E-2</v>
      </c>
      <c r="U962">
        <v>1.6377926263616699E-2</v>
      </c>
      <c r="V962">
        <v>1.3648271886347201E-2</v>
      </c>
      <c r="W962">
        <v>1.16985187597262E-2</v>
      </c>
      <c r="X962">
        <v>1.02362039147604E-2</v>
      </c>
      <c r="Y962">
        <v>9.0988479242315092E-3</v>
      </c>
      <c r="Z962">
        <v>8.1889631318083599E-3</v>
      </c>
      <c r="AA962">
        <v>4.0944815659041799E-3</v>
      </c>
      <c r="AB962">
        <v>2.7296543772694498E-3</v>
      </c>
      <c r="AC962">
        <v>2.04724078295209E-3</v>
      </c>
      <c r="AD962">
        <v>1.6377926263616701E-3</v>
      </c>
      <c r="AE962">
        <v>1.3648271886347199E-3</v>
      </c>
      <c r="AF962">
        <v>1.1698518759726199E-3</v>
      </c>
      <c r="AG962">
        <v>1.02362039147604E-3</v>
      </c>
      <c r="AH962">
        <v>9.0988479242315099E-4</v>
      </c>
      <c r="AI962">
        <v>8.1889631318083603E-4</v>
      </c>
    </row>
    <row r="963" spans="1:35">
      <c r="A963">
        <v>0.09</v>
      </c>
      <c r="B963">
        <v>65</v>
      </c>
      <c r="C963">
        <v>1.38979917476977</v>
      </c>
      <c r="D963">
        <v>1.15816597897481</v>
      </c>
      <c r="E963">
        <v>0.99271369626412398</v>
      </c>
      <c r="F963">
        <v>0.86862448423110905</v>
      </c>
      <c r="G963">
        <v>0.772110652649874</v>
      </c>
      <c r="H963">
        <v>0.694899587384887</v>
      </c>
      <c r="I963">
        <v>0.347449793692443</v>
      </c>
      <c r="J963">
        <v>0.231633195794962</v>
      </c>
      <c r="K963">
        <v>0.173724896846221</v>
      </c>
      <c r="L963">
        <v>0.13897991747697699</v>
      </c>
      <c r="M963">
        <v>0.115816597897481</v>
      </c>
      <c r="N963">
        <v>9.9271369626412503E-2</v>
      </c>
      <c r="O963">
        <v>8.6862448423110902E-2</v>
      </c>
      <c r="P963">
        <v>7.72110652649875E-2</v>
      </c>
      <c r="Q963">
        <v>6.9489958738488705E-2</v>
      </c>
      <c r="R963">
        <v>3.4744979369244297E-2</v>
      </c>
      <c r="S963">
        <v>2.3163319579496199E-2</v>
      </c>
      <c r="T963">
        <v>1.73724896846221E-2</v>
      </c>
      <c r="U963">
        <v>1.3897991747697701E-2</v>
      </c>
      <c r="V963">
        <v>1.15816597897481E-2</v>
      </c>
      <c r="W963">
        <v>9.9271369626412406E-3</v>
      </c>
      <c r="X963">
        <v>8.6862448423110899E-3</v>
      </c>
      <c r="Y963">
        <v>7.7211065264987501E-3</v>
      </c>
      <c r="Z963">
        <v>6.9489958738488703E-3</v>
      </c>
      <c r="AA963">
        <v>3.47449793692443E-3</v>
      </c>
      <c r="AB963">
        <v>2.3163319579496198E-3</v>
      </c>
      <c r="AC963">
        <v>1.73724896846221E-3</v>
      </c>
      <c r="AD963">
        <v>1.38979917476977E-3</v>
      </c>
      <c r="AE963">
        <v>1.1581659789748099E-3</v>
      </c>
      <c r="AF963">
        <v>9.9271369626412502E-4</v>
      </c>
      <c r="AG963">
        <v>8.6862448423110901E-4</v>
      </c>
      <c r="AH963">
        <v>7.7211065264987501E-4</v>
      </c>
      <c r="AI963">
        <v>6.9489958738488695E-4</v>
      </c>
    </row>
    <row r="964" spans="1:35">
      <c r="A964">
        <v>0.09</v>
      </c>
      <c r="B964">
        <v>70</v>
      </c>
      <c r="C964">
        <v>1.18710428088287</v>
      </c>
      <c r="D964">
        <v>0.98925356740239601</v>
      </c>
      <c r="E964">
        <v>0.847931629202054</v>
      </c>
      <c r="F964">
        <v>0.74194017555179703</v>
      </c>
      <c r="G964">
        <v>0.65950237826826397</v>
      </c>
      <c r="H964">
        <v>0.593552140441438</v>
      </c>
      <c r="I964">
        <v>0.296776070220719</v>
      </c>
      <c r="J964">
        <v>0.197850713480479</v>
      </c>
      <c r="K964">
        <v>0.148388035110359</v>
      </c>
      <c r="L964">
        <v>0.118710428088287</v>
      </c>
      <c r="M964">
        <v>9.8925356740239695E-2</v>
      </c>
      <c r="N964">
        <v>8.4793162920205403E-2</v>
      </c>
      <c r="O964">
        <v>7.4194017555179695E-2</v>
      </c>
      <c r="P964">
        <v>6.5950237826826394E-2</v>
      </c>
      <c r="Q964">
        <v>5.9355214044143803E-2</v>
      </c>
      <c r="R964">
        <v>2.9677607022071902E-2</v>
      </c>
      <c r="S964">
        <v>1.9785071348047901E-2</v>
      </c>
      <c r="T964">
        <v>1.48388035110359E-2</v>
      </c>
      <c r="U964">
        <v>1.18710428088287E-2</v>
      </c>
      <c r="V964">
        <v>9.8925356740239608E-3</v>
      </c>
      <c r="W964">
        <v>8.4793162920205403E-3</v>
      </c>
      <c r="X964">
        <v>7.4194017555179702E-3</v>
      </c>
      <c r="Y964">
        <v>6.5950237826826498E-3</v>
      </c>
      <c r="Z964">
        <v>5.9355214044143796E-3</v>
      </c>
      <c r="AA964">
        <v>2.9677607022071898E-3</v>
      </c>
      <c r="AB964">
        <v>1.9785071348047902E-3</v>
      </c>
      <c r="AC964">
        <v>1.4838803511035899E-3</v>
      </c>
      <c r="AD964">
        <v>1.1871042808828699E-3</v>
      </c>
      <c r="AE964">
        <v>9.8925356740239595E-4</v>
      </c>
      <c r="AF964">
        <v>8.4793162920205397E-4</v>
      </c>
      <c r="AG964">
        <v>7.4194017555179702E-4</v>
      </c>
      <c r="AH964">
        <v>6.59502378268264E-4</v>
      </c>
      <c r="AI964">
        <v>5.93552140441438E-4</v>
      </c>
    </row>
    <row r="965" spans="1:35">
      <c r="A965">
        <v>0.09</v>
      </c>
      <c r="B965">
        <v>75</v>
      </c>
      <c r="C965">
        <v>1.0342253442919001</v>
      </c>
      <c r="D965">
        <v>0.86185445357658297</v>
      </c>
      <c r="E965">
        <v>0.73873238877992797</v>
      </c>
      <c r="F965">
        <v>0.64639084018243798</v>
      </c>
      <c r="G965">
        <v>0.57456963571772202</v>
      </c>
      <c r="H965">
        <v>0.51711267214595003</v>
      </c>
      <c r="I965">
        <v>0.25855633607297501</v>
      </c>
      <c r="J965">
        <v>0.172370890715316</v>
      </c>
      <c r="K965">
        <v>0.12927816803648701</v>
      </c>
      <c r="L965">
        <v>0.10342253442919</v>
      </c>
      <c r="M965">
        <v>8.6185445357658194E-2</v>
      </c>
      <c r="N965">
        <v>7.3873238877992894E-2</v>
      </c>
      <c r="O965">
        <v>6.4639084018243698E-2</v>
      </c>
      <c r="P965">
        <v>5.7456963571772199E-2</v>
      </c>
      <c r="Q965">
        <v>5.1711267214595E-2</v>
      </c>
      <c r="R965">
        <v>2.58556336072975E-2</v>
      </c>
      <c r="S965">
        <v>1.7237089071531601E-2</v>
      </c>
      <c r="T965">
        <v>1.29278168036487E-2</v>
      </c>
      <c r="U965">
        <v>1.0342253442918999E-2</v>
      </c>
      <c r="V965">
        <v>8.6185445357658402E-3</v>
      </c>
      <c r="W965">
        <v>7.3873238877992797E-3</v>
      </c>
      <c r="X965">
        <v>6.4639084018243698E-3</v>
      </c>
      <c r="Y965">
        <v>5.7456963571772199E-3</v>
      </c>
      <c r="Z965">
        <v>5.1711267214594996E-3</v>
      </c>
      <c r="AA965">
        <v>2.5855633607297498E-3</v>
      </c>
      <c r="AB965">
        <v>1.7237089071531599E-3</v>
      </c>
      <c r="AC965">
        <v>1.2927816803648699E-3</v>
      </c>
      <c r="AD965">
        <v>1.0342253442919001E-3</v>
      </c>
      <c r="AE965">
        <v>8.6185445357658298E-4</v>
      </c>
      <c r="AF965">
        <v>7.3873238877992804E-4</v>
      </c>
      <c r="AG965">
        <v>6.4639084018243702E-4</v>
      </c>
      <c r="AH965">
        <v>5.7456963571772199E-4</v>
      </c>
      <c r="AI965">
        <v>5.1711267214595003E-4</v>
      </c>
    </row>
    <row r="966" spans="1:35">
      <c r="A966">
        <v>0.09</v>
      </c>
      <c r="B966">
        <v>80</v>
      </c>
      <c r="C966">
        <v>0.90359269547992904</v>
      </c>
      <c r="D966">
        <v>0.752993912899941</v>
      </c>
      <c r="E966">
        <v>0.645423353914235</v>
      </c>
      <c r="F966">
        <v>0.56474543467495597</v>
      </c>
      <c r="G966">
        <v>0.501995941933294</v>
      </c>
      <c r="H966">
        <v>0.45179634773996402</v>
      </c>
      <c r="I966">
        <v>0.22589817386998201</v>
      </c>
      <c r="J966">
        <v>0.15059878257998799</v>
      </c>
      <c r="K966">
        <v>0.11294908693499101</v>
      </c>
      <c r="L966">
        <v>9.0359269547993004E-2</v>
      </c>
      <c r="M966">
        <v>7.5299391289993994E-2</v>
      </c>
      <c r="N966">
        <v>6.4542335391423497E-2</v>
      </c>
      <c r="O966">
        <v>5.64745434674956E-2</v>
      </c>
      <c r="P966">
        <v>5.0199594193329401E-2</v>
      </c>
      <c r="Q966">
        <v>4.5179634773996502E-2</v>
      </c>
      <c r="R966">
        <v>2.2589817386998199E-2</v>
      </c>
      <c r="S966">
        <v>1.50598782579988E-2</v>
      </c>
      <c r="T966">
        <v>1.1294908693499099E-2</v>
      </c>
      <c r="U966">
        <v>9.0359269547993001E-3</v>
      </c>
      <c r="V966">
        <v>7.5299391289994E-3</v>
      </c>
      <c r="W966">
        <v>6.4542335391423499E-3</v>
      </c>
      <c r="X966">
        <v>5.6474543467495602E-3</v>
      </c>
      <c r="Y966">
        <v>5.0199594193329304E-3</v>
      </c>
      <c r="Z966">
        <v>4.51796347739965E-3</v>
      </c>
      <c r="AA966">
        <v>2.2589817386998198E-3</v>
      </c>
      <c r="AB966">
        <v>1.5059878257998799E-3</v>
      </c>
      <c r="AC966">
        <v>1.1294908693499099E-3</v>
      </c>
      <c r="AD966">
        <v>9.0359269547992901E-4</v>
      </c>
      <c r="AE966">
        <v>7.5299391289993997E-4</v>
      </c>
      <c r="AF966">
        <v>6.4542335391423397E-4</v>
      </c>
      <c r="AG966">
        <v>5.6474543467495604E-4</v>
      </c>
      <c r="AH966">
        <v>5.0199594193329404E-4</v>
      </c>
      <c r="AI966">
        <v>4.5179634773996402E-4</v>
      </c>
    </row>
    <row r="967" spans="1:35">
      <c r="A967">
        <v>0.09</v>
      </c>
      <c r="B967">
        <v>85</v>
      </c>
      <c r="C967">
        <v>0.79308133305006401</v>
      </c>
      <c r="D967">
        <v>0.66090111087505299</v>
      </c>
      <c r="E967">
        <v>0.56648666646433099</v>
      </c>
      <c r="F967">
        <v>0.49567583315628999</v>
      </c>
      <c r="G967">
        <v>0.44060074058336901</v>
      </c>
      <c r="H967">
        <v>0.396540666525032</v>
      </c>
      <c r="I967">
        <v>0.198270333262516</v>
      </c>
      <c r="J967">
        <v>0.13218022217500999</v>
      </c>
      <c r="K967">
        <v>9.9135166631258001E-2</v>
      </c>
      <c r="L967">
        <v>7.9308133305006495E-2</v>
      </c>
      <c r="M967">
        <v>6.6090111087505399E-2</v>
      </c>
      <c r="N967">
        <v>5.6648666646433102E-2</v>
      </c>
      <c r="O967">
        <v>4.9567583315629E-2</v>
      </c>
      <c r="P967">
        <v>4.4060074058336902E-2</v>
      </c>
      <c r="Q967">
        <v>3.9654066652503199E-2</v>
      </c>
      <c r="R967">
        <v>1.98270333262516E-2</v>
      </c>
      <c r="S967">
        <v>1.3218022217500999E-2</v>
      </c>
      <c r="T967">
        <v>9.9135166631258102E-3</v>
      </c>
      <c r="U967">
        <v>7.9308133305006495E-3</v>
      </c>
      <c r="V967">
        <v>6.60901110875053E-3</v>
      </c>
      <c r="W967">
        <v>5.6648666646433197E-3</v>
      </c>
      <c r="X967">
        <v>4.9567583315628999E-3</v>
      </c>
      <c r="Y967">
        <v>4.4060074058336904E-3</v>
      </c>
      <c r="Z967">
        <v>3.9654066652503204E-3</v>
      </c>
      <c r="AA967">
        <v>1.9827033326251602E-3</v>
      </c>
      <c r="AB967">
        <v>1.3218022217501E-3</v>
      </c>
      <c r="AC967">
        <v>9.9135166631258097E-4</v>
      </c>
      <c r="AD967">
        <v>7.9308133305006404E-4</v>
      </c>
      <c r="AE967">
        <v>6.6090111087505402E-4</v>
      </c>
      <c r="AF967">
        <v>5.6648666646433202E-4</v>
      </c>
      <c r="AG967">
        <v>4.9567583315629005E-4</v>
      </c>
      <c r="AH967">
        <v>4.4060074058336902E-4</v>
      </c>
      <c r="AI967">
        <v>3.9654066652503202E-4</v>
      </c>
    </row>
    <row r="968" spans="1:35">
      <c r="A968">
        <v>0.09</v>
      </c>
      <c r="B968">
        <v>90</v>
      </c>
      <c r="C968">
        <v>0.70881961563137597</v>
      </c>
      <c r="D968">
        <v>0.59068301302614601</v>
      </c>
      <c r="E968">
        <v>0.50629972545098301</v>
      </c>
      <c r="F968">
        <v>0.44301225976961001</v>
      </c>
      <c r="G968">
        <v>0.39378867535076401</v>
      </c>
      <c r="H968">
        <v>0.35440980781568798</v>
      </c>
      <c r="I968">
        <v>0.17720490390784399</v>
      </c>
      <c r="J968">
        <v>0.118136602605229</v>
      </c>
      <c r="K968">
        <v>8.8602451953921996E-2</v>
      </c>
      <c r="L968">
        <v>7.0881961563137599E-2</v>
      </c>
      <c r="M968">
        <v>5.9068301302614597E-2</v>
      </c>
      <c r="N968">
        <v>5.0629972545098302E-2</v>
      </c>
      <c r="O968">
        <v>4.4301225976960998E-2</v>
      </c>
      <c r="P968">
        <v>3.9378867535076398E-2</v>
      </c>
      <c r="Q968">
        <v>3.54409807815688E-2</v>
      </c>
      <c r="R968">
        <v>1.77204903907844E-2</v>
      </c>
      <c r="S968">
        <v>1.18136602605229E-2</v>
      </c>
      <c r="T968">
        <v>8.8602451953921999E-3</v>
      </c>
      <c r="U968">
        <v>7.0881961563137603E-3</v>
      </c>
      <c r="V968">
        <v>5.9068301302614597E-3</v>
      </c>
      <c r="W968">
        <v>5.0629972545098304E-3</v>
      </c>
      <c r="X968">
        <v>4.4301225976961E-3</v>
      </c>
      <c r="Y968">
        <v>3.9378867535076398E-3</v>
      </c>
      <c r="Z968">
        <v>3.5440980781568801E-3</v>
      </c>
      <c r="AA968">
        <v>1.7720490390784401E-3</v>
      </c>
      <c r="AB968">
        <v>1.18136602605229E-3</v>
      </c>
      <c r="AC968">
        <v>8.8602451953922003E-4</v>
      </c>
      <c r="AD968">
        <v>7.0881961563137603E-4</v>
      </c>
      <c r="AE968">
        <v>5.9068301302614705E-4</v>
      </c>
      <c r="AF968">
        <v>5.0629972545098302E-4</v>
      </c>
      <c r="AG968">
        <v>4.4301225976961002E-4</v>
      </c>
      <c r="AH968">
        <v>3.9378867535076398E-4</v>
      </c>
      <c r="AI968">
        <v>3.5440980781568801E-4</v>
      </c>
    </row>
    <row r="969" spans="1:35">
      <c r="A969">
        <v>0.09</v>
      </c>
      <c r="B969">
        <v>95</v>
      </c>
      <c r="C969">
        <v>0.63559979576909698</v>
      </c>
      <c r="D969">
        <v>0.52966649647424702</v>
      </c>
      <c r="E969">
        <v>0.45399985412078298</v>
      </c>
      <c r="F969">
        <v>0.39724987235568598</v>
      </c>
      <c r="G969">
        <v>0.35311099764949799</v>
      </c>
      <c r="H969">
        <v>0.31779989788454799</v>
      </c>
      <c r="I969">
        <v>0.15889994894227399</v>
      </c>
      <c r="J969">
        <v>0.105933299294849</v>
      </c>
      <c r="K969">
        <v>7.9449974471137094E-2</v>
      </c>
      <c r="L969">
        <v>6.3559979576909703E-2</v>
      </c>
      <c r="M969">
        <v>5.2966649647424799E-2</v>
      </c>
      <c r="N969">
        <v>4.5399985412078299E-2</v>
      </c>
      <c r="O969">
        <v>3.9724987235568499E-2</v>
      </c>
      <c r="P969">
        <v>3.5311099764949803E-2</v>
      </c>
      <c r="Q969">
        <v>3.1779989788454803E-2</v>
      </c>
      <c r="R969">
        <v>1.5889994894227401E-2</v>
      </c>
      <c r="S969">
        <v>1.0593329929484901E-2</v>
      </c>
      <c r="T969">
        <v>7.9449974471137094E-3</v>
      </c>
      <c r="U969">
        <v>6.3559979576909703E-3</v>
      </c>
      <c r="V969">
        <v>5.2966649647424703E-3</v>
      </c>
      <c r="W969">
        <v>4.5399985412078302E-3</v>
      </c>
      <c r="X969">
        <v>3.9724987235568504E-3</v>
      </c>
      <c r="Y969">
        <v>3.5311099764949801E-3</v>
      </c>
      <c r="Z969">
        <v>3.17799897884548E-3</v>
      </c>
      <c r="AA969">
        <v>1.58899948942274E-3</v>
      </c>
      <c r="AB969">
        <v>1.05933299294849E-3</v>
      </c>
      <c r="AC969">
        <v>7.9449974471137096E-4</v>
      </c>
      <c r="AD969">
        <v>6.3559979576909703E-4</v>
      </c>
      <c r="AE969">
        <v>5.2966649647424803E-4</v>
      </c>
      <c r="AF969">
        <v>4.5399985412078301E-4</v>
      </c>
      <c r="AG969">
        <v>3.9724987235568499E-4</v>
      </c>
      <c r="AH969">
        <v>3.5311099764949802E-4</v>
      </c>
      <c r="AI969">
        <v>3.1779989788454797E-4</v>
      </c>
    </row>
    <row r="970" spans="1:35">
      <c r="A970">
        <v>0.09</v>
      </c>
      <c r="B970">
        <v>100</v>
      </c>
      <c r="C970">
        <v>0.57270192501136197</v>
      </c>
      <c r="D970">
        <v>0.47725160417613499</v>
      </c>
      <c r="E970">
        <v>0.40907280357954401</v>
      </c>
      <c r="F970">
        <v>0.35793870313210102</v>
      </c>
      <c r="G970">
        <v>0.31816773611742299</v>
      </c>
      <c r="H970">
        <v>0.28635096250568098</v>
      </c>
      <c r="I970">
        <v>0.14317548125283999</v>
      </c>
      <c r="J970">
        <v>9.5450320835227004E-2</v>
      </c>
      <c r="K970">
        <v>7.1587740626420301E-2</v>
      </c>
      <c r="L970">
        <v>5.7270192501136297E-2</v>
      </c>
      <c r="M970">
        <v>4.7725160417613502E-2</v>
      </c>
      <c r="N970">
        <v>4.0907280357954399E-2</v>
      </c>
      <c r="O970">
        <v>3.5793870313210102E-2</v>
      </c>
      <c r="P970">
        <v>3.1816773611742302E-2</v>
      </c>
      <c r="Q970">
        <v>2.86350962505681E-2</v>
      </c>
      <c r="R970">
        <v>1.4317548125284E-2</v>
      </c>
      <c r="S970">
        <v>9.5450320835227098E-3</v>
      </c>
      <c r="T970">
        <v>7.1587740626420301E-3</v>
      </c>
      <c r="U970">
        <v>5.7270192501136198E-3</v>
      </c>
      <c r="V970">
        <v>4.7725160417613497E-3</v>
      </c>
      <c r="W970">
        <v>4.0907280357954396E-3</v>
      </c>
      <c r="X970">
        <v>3.5793870313210099E-3</v>
      </c>
      <c r="Y970">
        <v>3.1816773611742298E-3</v>
      </c>
      <c r="Z970">
        <v>2.8635096250568099E-3</v>
      </c>
      <c r="AA970">
        <v>1.4317548125284E-3</v>
      </c>
      <c r="AB970">
        <v>9.5450320835227098E-4</v>
      </c>
      <c r="AC970">
        <v>7.1587740626420301E-4</v>
      </c>
      <c r="AD970">
        <v>5.7270192501136298E-4</v>
      </c>
      <c r="AE970">
        <v>4.77251604176135E-4</v>
      </c>
      <c r="AF970">
        <v>4.0907280357954401E-4</v>
      </c>
      <c r="AG970">
        <v>3.5793870313210102E-4</v>
      </c>
      <c r="AH970">
        <v>3.1816773611742299E-4</v>
      </c>
      <c r="AI970">
        <v>2.86350962505681E-4</v>
      </c>
    </row>
    <row r="971" spans="1:35">
      <c r="A971">
        <v>9.5000000000000001E-2</v>
      </c>
      <c r="B971">
        <v>0.1</v>
      </c>
      <c r="C971">
        <v>3504.47988609616</v>
      </c>
      <c r="D971">
        <v>2920.3999050801299</v>
      </c>
      <c r="E971">
        <v>2503.1999186401099</v>
      </c>
      <c r="F971">
        <v>2190.2999288101</v>
      </c>
      <c r="G971">
        <v>1946.9332700534201</v>
      </c>
      <c r="H971">
        <v>1752.23994304807</v>
      </c>
      <c r="I971">
        <v>876.11997152403899</v>
      </c>
      <c r="J971">
        <v>584.07998101602595</v>
      </c>
      <c r="K971">
        <v>438.05998576202001</v>
      </c>
      <c r="L971">
        <v>350.44798860961498</v>
      </c>
      <c r="M971">
        <v>292.03999050801298</v>
      </c>
      <c r="N971">
        <v>250.319991864011</v>
      </c>
      <c r="O971">
        <v>219.02999288101</v>
      </c>
      <c r="P971">
        <v>194.69332700534099</v>
      </c>
      <c r="Q971">
        <v>175.22399430480701</v>
      </c>
      <c r="R971">
        <v>87.611997152403902</v>
      </c>
      <c r="S971">
        <v>58.407998101602601</v>
      </c>
      <c r="T971">
        <v>43.805998576201901</v>
      </c>
      <c r="U971">
        <v>35.0447988609615</v>
      </c>
      <c r="V971">
        <v>29.203999050801301</v>
      </c>
      <c r="W971">
        <v>25.031999186401102</v>
      </c>
      <c r="X971">
        <v>21.902999288100901</v>
      </c>
      <c r="Y971">
        <v>19.4693327005341</v>
      </c>
      <c r="Z971">
        <v>17.5223994304807</v>
      </c>
      <c r="AA971">
        <v>8.7611997152403802</v>
      </c>
      <c r="AB971">
        <v>5.8407998101602496</v>
      </c>
      <c r="AC971">
        <v>4.3805998576201901</v>
      </c>
      <c r="AD971">
        <v>3.5044798860961501</v>
      </c>
      <c r="AE971">
        <v>2.9203999050801199</v>
      </c>
      <c r="AF971">
        <v>2.5031999186401102</v>
      </c>
      <c r="AG971">
        <v>2.1902999288100902</v>
      </c>
      <c r="AH971">
        <v>1.9469332700534201</v>
      </c>
      <c r="AI971">
        <v>1.75223994304807</v>
      </c>
    </row>
    <row r="972" spans="1:35">
      <c r="A972">
        <v>9.5000000000000001E-2</v>
      </c>
      <c r="B972">
        <v>0.2</v>
      </c>
      <c r="C972">
        <v>1368.7397658282</v>
      </c>
      <c r="D972">
        <v>1140.6164715235</v>
      </c>
      <c r="E972">
        <v>977.671261305857</v>
      </c>
      <c r="F972">
        <v>855.46235364262498</v>
      </c>
      <c r="G972">
        <v>760.41098101566899</v>
      </c>
      <c r="H972">
        <v>684.36988291410103</v>
      </c>
      <c r="I972">
        <v>342.18494145705</v>
      </c>
      <c r="J972">
        <v>228.12329430470001</v>
      </c>
      <c r="K972">
        <v>171.092470728525</v>
      </c>
      <c r="L972">
        <v>136.87397658282001</v>
      </c>
      <c r="M972">
        <v>114.06164715235001</v>
      </c>
      <c r="N972">
        <v>97.767126130585794</v>
      </c>
      <c r="O972">
        <v>85.5462353642626</v>
      </c>
      <c r="P972">
        <v>76.041098101566604</v>
      </c>
      <c r="Q972">
        <v>68.436988291410103</v>
      </c>
      <c r="R972">
        <v>34.218494145705002</v>
      </c>
      <c r="S972">
        <v>22.812329430470001</v>
      </c>
      <c r="T972">
        <v>17.109247072852501</v>
      </c>
      <c r="U972">
        <v>13.687397658282</v>
      </c>
      <c r="V972">
        <v>11.406164715235001</v>
      </c>
      <c r="W972">
        <v>9.7767126130585993</v>
      </c>
      <c r="X972">
        <v>8.5546235364262593</v>
      </c>
      <c r="Y972">
        <v>7.6041098101566602</v>
      </c>
      <c r="Z972">
        <v>6.8436988291410001</v>
      </c>
      <c r="AA972">
        <v>3.4218494145705001</v>
      </c>
      <c r="AB972">
        <v>2.2812329430470002</v>
      </c>
      <c r="AC972">
        <v>1.71092470728525</v>
      </c>
      <c r="AD972">
        <v>1.3687397658281999</v>
      </c>
      <c r="AE972">
        <v>1.1406164715235001</v>
      </c>
      <c r="AF972">
        <v>0.97767126130585702</v>
      </c>
      <c r="AG972">
        <v>0.85546235364262502</v>
      </c>
      <c r="AH972">
        <v>0.76041098101566795</v>
      </c>
      <c r="AI972">
        <v>0.68436988291410195</v>
      </c>
    </row>
    <row r="973" spans="1:35">
      <c r="A973">
        <v>9.5000000000000001E-2</v>
      </c>
      <c r="B973">
        <v>0.3</v>
      </c>
      <c r="C973">
        <v>541.44767070558999</v>
      </c>
      <c r="D973">
        <v>451.20639225465902</v>
      </c>
      <c r="E973">
        <v>386.74833621827901</v>
      </c>
      <c r="F973">
        <v>338.40479419099398</v>
      </c>
      <c r="G973">
        <v>300.80426150310598</v>
      </c>
      <c r="H973">
        <v>270.72383535279499</v>
      </c>
      <c r="I973">
        <v>135.36191767639701</v>
      </c>
      <c r="J973">
        <v>90.241278450931702</v>
      </c>
      <c r="K973">
        <v>67.680958838198805</v>
      </c>
      <c r="L973">
        <v>54.144767070559098</v>
      </c>
      <c r="M973">
        <v>45.120639225465801</v>
      </c>
      <c r="N973">
        <v>38.674833621827801</v>
      </c>
      <c r="O973">
        <v>33.840479419099402</v>
      </c>
      <c r="P973">
        <v>30.080426150310501</v>
      </c>
      <c r="Q973">
        <v>27.072383535279499</v>
      </c>
      <c r="R973">
        <v>13.5361917676397</v>
      </c>
      <c r="S973">
        <v>9.0241278450931706</v>
      </c>
      <c r="T973">
        <v>6.7680958838198801</v>
      </c>
      <c r="U973">
        <v>5.4144767070559103</v>
      </c>
      <c r="V973">
        <v>4.51206392254658</v>
      </c>
      <c r="W973">
        <v>3.86748336218279</v>
      </c>
      <c r="X973">
        <v>3.3840479419099401</v>
      </c>
      <c r="Y973">
        <v>3.0080426150310502</v>
      </c>
      <c r="Z973">
        <v>2.7072383535279498</v>
      </c>
      <c r="AA973">
        <v>1.35361917676397</v>
      </c>
      <c r="AB973">
        <v>0.90241278450931695</v>
      </c>
      <c r="AC973">
        <v>0.67680958838198901</v>
      </c>
      <c r="AD973">
        <v>0.54144767070558997</v>
      </c>
      <c r="AE973">
        <v>0.45120639225465797</v>
      </c>
      <c r="AF973">
        <v>0.38674833621827798</v>
      </c>
      <c r="AG973">
        <v>0.33840479419099401</v>
      </c>
      <c r="AH973">
        <v>0.30080426150310602</v>
      </c>
      <c r="AI973">
        <v>0.27072383535279498</v>
      </c>
    </row>
    <row r="974" spans="1:35">
      <c r="A974">
        <v>9.5000000000000001E-2</v>
      </c>
      <c r="B974">
        <v>0.4</v>
      </c>
      <c r="C974">
        <v>374.99167581187601</v>
      </c>
      <c r="D974">
        <v>312.493063176563</v>
      </c>
      <c r="E974">
        <v>267.85119700848298</v>
      </c>
      <c r="F974">
        <v>234.36979738242201</v>
      </c>
      <c r="G974">
        <v>208.32870878437501</v>
      </c>
      <c r="H974">
        <v>187.495837905938</v>
      </c>
      <c r="I974">
        <v>93.747918952969002</v>
      </c>
      <c r="J974">
        <v>62.498612635312597</v>
      </c>
      <c r="K974">
        <v>46.873959476484501</v>
      </c>
      <c r="L974">
        <v>37.4991675811875</v>
      </c>
      <c r="M974">
        <v>31.249306317656298</v>
      </c>
      <c r="N974">
        <v>26.785119700848199</v>
      </c>
      <c r="O974">
        <v>23.436979738242201</v>
      </c>
      <c r="P974">
        <v>20.8328708784375</v>
      </c>
      <c r="Q974">
        <v>18.7495837905937</v>
      </c>
      <c r="R974">
        <v>9.3747918952968892</v>
      </c>
      <c r="S974">
        <v>6.24986126353126</v>
      </c>
      <c r="T974">
        <v>4.6873959476484401</v>
      </c>
      <c r="U974">
        <v>3.7499167581187498</v>
      </c>
      <c r="V974">
        <v>3.12493063176563</v>
      </c>
      <c r="W974">
        <v>2.6785119700848301</v>
      </c>
      <c r="X974">
        <v>2.3436979738242201</v>
      </c>
      <c r="Y974">
        <v>2.0832870878437499</v>
      </c>
      <c r="Z974">
        <v>1.87495837905937</v>
      </c>
      <c r="AA974">
        <v>0.93747918952968901</v>
      </c>
      <c r="AB974">
        <v>0.624986126353125</v>
      </c>
      <c r="AC974">
        <v>0.468739594764844</v>
      </c>
      <c r="AD974">
        <v>0.37499167581187598</v>
      </c>
      <c r="AE974">
        <v>0.312493063176562</v>
      </c>
      <c r="AF974">
        <v>0.26785119700848198</v>
      </c>
      <c r="AG974">
        <v>0.234369797382422</v>
      </c>
      <c r="AH974">
        <v>0.20832870878437501</v>
      </c>
      <c r="AI974">
        <v>0.18749583790593799</v>
      </c>
    </row>
    <row r="975" spans="1:35">
      <c r="A975">
        <v>9.5000000000000001E-2</v>
      </c>
      <c r="B975">
        <v>0.5</v>
      </c>
      <c r="C975">
        <v>370.45588660351802</v>
      </c>
      <c r="D975">
        <v>308.71323883626297</v>
      </c>
      <c r="E975">
        <v>264.61134757394098</v>
      </c>
      <c r="F975">
        <v>231.53492912719801</v>
      </c>
      <c r="G975">
        <v>205.808825890843</v>
      </c>
      <c r="H975">
        <v>185.22794330175901</v>
      </c>
      <c r="I975">
        <v>92.613971650879506</v>
      </c>
      <c r="J975">
        <v>61.742647767252897</v>
      </c>
      <c r="K975">
        <v>46.306985825439703</v>
      </c>
      <c r="L975">
        <v>37.045588660351697</v>
      </c>
      <c r="M975">
        <v>30.871323883626399</v>
      </c>
      <c r="N975">
        <v>26.461134757393999</v>
      </c>
      <c r="O975">
        <v>23.153492912719798</v>
      </c>
      <c r="P975">
        <v>20.580882589084201</v>
      </c>
      <c r="Q975">
        <v>18.522794330175799</v>
      </c>
      <c r="R975">
        <v>9.2613971650879297</v>
      </c>
      <c r="S975">
        <v>6.1742647767252903</v>
      </c>
      <c r="T975">
        <v>4.6306985825439604</v>
      </c>
      <c r="U975">
        <v>3.7045588660351698</v>
      </c>
      <c r="V975">
        <v>3.0871323883626398</v>
      </c>
      <c r="W975">
        <v>2.6461134757394098</v>
      </c>
      <c r="X975">
        <v>2.3153492912719802</v>
      </c>
      <c r="Y975">
        <v>2.0580882589084202</v>
      </c>
      <c r="Z975">
        <v>1.85227943301758</v>
      </c>
      <c r="AA975">
        <v>0.92613971650879301</v>
      </c>
      <c r="AB975">
        <v>0.61742647767252601</v>
      </c>
      <c r="AC975">
        <v>0.46306985825439601</v>
      </c>
      <c r="AD975">
        <v>0.37045588660351703</v>
      </c>
      <c r="AE975">
        <v>0.308713238836263</v>
      </c>
      <c r="AF975">
        <v>0.26461134757394</v>
      </c>
      <c r="AG975">
        <v>0.231534929127198</v>
      </c>
      <c r="AH975">
        <v>0.20580882589084301</v>
      </c>
      <c r="AI975">
        <v>0.18522794330175801</v>
      </c>
    </row>
    <row r="976" spans="1:35">
      <c r="A976">
        <v>9.5000000000000001E-2</v>
      </c>
      <c r="B976">
        <v>0.6</v>
      </c>
      <c r="C976">
        <v>377.80684534191698</v>
      </c>
      <c r="D976">
        <v>314.83903778493101</v>
      </c>
      <c r="E976">
        <v>269.86203238708401</v>
      </c>
      <c r="F976">
        <v>236.12927833869799</v>
      </c>
      <c r="G976">
        <v>209.89269185662101</v>
      </c>
      <c r="H976">
        <v>188.90342267095801</v>
      </c>
      <c r="I976">
        <v>94.451711335479402</v>
      </c>
      <c r="J976">
        <v>62.967807556986301</v>
      </c>
      <c r="K976">
        <v>47.225855667739701</v>
      </c>
      <c r="L976">
        <v>37.780684534191799</v>
      </c>
      <c r="M976">
        <v>31.483903778493101</v>
      </c>
      <c r="N976">
        <v>26.986203238708399</v>
      </c>
      <c r="O976">
        <v>23.612927833869801</v>
      </c>
      <c r="P976">
        <v>20.989269185662</v>
      </c>
      <c r="Q976">
        <v>18.8903422670959</v>
      </c>
      <c r="R976">
        <v>9.4451711335479605</v>
      </c>
      <c r="S976">
        <v>6.2967807556986299</v>
      </c>
      <c r="T976">
        <v>4.7225855667739802</v>
      </c>
      <c r="U976">
        <v>3.77806845341917</v>
      </c>
      <c r="V976">
        <v>3.1483903778493101</v>
      </c>
      <c r="W976">
        <v>2.6986203238708399</v>
      </c>
      <c r="X976">
        <v>2.3612927833869901</v>
      </c>
      <c r="Y976">
        <v>2.0989269185662098</v>
      </c>
      <c r="Z976">
        <v>1.8890342267095801</v>
      </c>
      <c r="AA976">
        <v>0.94451711335479405</v>
      </c>
      <c r="AB976">
        <v>0.62967807556986299</v>
      </c>
      <c r="AC976">
        <v>0.47225855667739702</v>
      </c>
      <c r="AD976">
        <v>0.377806845341918</v>
      </c>
      <c r="AE976">
        <v>0.314839037784931</v>
      </c>
      <c r="AF976">
        <v>0.26986203238708401</v>
      </c>
      <c r="AG976">
        <v>0.23612927833869801</v>
      </c>
      <c r="AH976">
        <v>0.20989269185662099</v>
      </c>
      <c r="AI976">
        <v>0.188903422670959</v>
      </c>
    </row>
    <row r="977" spans="1:35">
      <c r="A977">
        <v>9.5000000000000001E-2</v>
      </c>
      <c r="B977">
        <v>0.7</v>
      </c>
      <c r="C977">
        <v>388.74890171946799</v>
      </c>
      <c r="D977">
        <v>323.95741809955598</v>
      </c>
      <c r="E977">
        <v>277.67778694247698</v>
      </c>
      <c r="F977">
        <v>242.96806357466701</v>
      </c>
      <c r="G977">
        <v>215.97161206637099</v>
      </c>
      <c r="H977">
        <v>194.374450859734</v>
      </c>
      <c r="I977">
        <v>97.187225429866999</v>
      </c>
      <c r="J977">
        <v>64.791483619911304</v>
      </c>
      <c r="K977">
        <v>48.593612714933499</v>
      </c>
      <c r="L977">
        <v>38.874890171946703</v>
      </c>
      <c r="M977">
        <v>32.395741809955602</v>
      </c>
      <c r="N977">
        <v>27.767778694247699</v>
      </c>
      <c r="O977">
        <v>24.2968063574667</v>
      </c>
      <c r="P977">
        <v>21.5971612066371</v>
      </c>
      <c r="Q977">
        <v>19.437445085973302</v>
      </c>
      <c r="R977">
        <v>9.7187225429866899</v>
      </c>
      <c r="S977">
        <v>6.4791483619911299</v>
      </c>
      <c r="T977">
        <v>4.8593612714933396</v>
      </c>
      <c r="U977">
        <v>3.8874890171946799</v>
      </c>
      <c r="V977">
        <v>3.23957418099556</v>
      </c>
      <c r="W977">
        <v>2.77677786942477</v>
      </c>
      <c r="X977">
        <v>2.4296806357466698</v>
      </c>
      <c r="Y977">
        <v>2.1597161206637101</v>
      </c>
      <c r="Z977">
        <v>1.9437445085973399</v>
      </c>
      <c r="AA977">
        <v>0.97187225429867097</v>
      </c>
      <c r="AB977">
        <v>0.64791483619911305</v>
      </c>
      <c r="AC977">
        <v>0.48593612714933498</v>
      </c>
      <c r="AD977">
        <v>0.38874890171946802</v>
      </c>
      <c r="AE977">
        <v>0.32395741809955603</v>
      </c>
      <c r="AF977">
        <v>0.27767778694247702</v>
      </c>
      <c r="AG977">
        <v>0.24296806357466699</v>
      </c>
      <c r="AH977">
        <v>0.215971612066371</v>
      </c>
      <c r="AI977">
        <v>0.19437445085973401</v>
      </c>
    </row>
    <row r="978" spans="1:35">
      <c r="A978">
        <v>9.5000000000000001E-2</v>
      </c>
      <c r="B978">
        <v>0.8</v>
      </c>
      <c r="C978">
        <v>399.09376065222898</v>
      </c>
      <c r="D978">
        <v>332.57813387685798</v>
      </c>
      <c r="E978">
        <v>285.06697189444901</v>
      </c>
      <c r="F978">
        <v>249.43360040764301</v>
      </c>
      <c r="G978">
        <v>221.71875591790501</v>
      </c>
      <c r="H978">
        <v>199.54688032611401</v>
      </c>
      <c r="I978">
        <v>99.773440163057302</v>
      </c>
      <c r="J978">
        <v>66.515626775371501</v>
      </c>
      <c r="K978">
        <v>49.886720081528601</v>
      </c>
      <c r="L978">
        <v>39.909376065222901</v>
      </c>
      <c r="M978">
        <v>33.257813387685701</v>
      </c>
      <c r="N978">
        <v>28.5066971894449</v>
      </c>
      <c r="O978">
        <v>24.943360040764301</v>
      </c>
      <c r="P978">
        <v>22.171875591790499</v>
      </c>
      <c r="Q978">
        <v>19.954688032611401</v>
      </c>
      <c r="R978">
        <v>9.9773440163057305</v>
      </c>
      <c r="S978">
        <v>6.6515626775371501</v>
      </c>
      <c r="T978">
        <v>4.9886720081528599</v>
      </c>
      <c r="U978">
        <v>3.9909376065222899</v>
      </c>
      <c r="V978">
        <v>3.3257813387685702</v>
      </c>
      <c r="W978">
        <v>2.8506697189444901</v>
      </c>
      <c r="X978">
        <v>2.49433600407643</v>
      </c>
      <c r="Y978">
        <v>2.2171875591790502</v>
      </c>
      <c r="Z978">
        <v>1.9954688032611401</v>
      </c>
      <c r="AA978">
        <v>0.99773440163057303</v>
      </c>
      <c r="AB978">
        <v>0.66515626775371495</v>
      </c>
      <c r="AC978">
        <v>0.49886720081528602</v>
      </c>
      <c r="AD978">
        <v>0.39909376065222901</v>
      </c>
      <c r="AE978">
        <v>0.33257813387685697</v>
      </c>
      <c r="AF978">
        <v>0.28506697189444902</v>
      </c>
      <c r="AG978">
        <v>0.24943360040764301</v>
      </c>
      <c r="AH978">
        <v>0.22171875591790499</v>
      </c>
      <c r="AI978">
        <v>0.19954688032611401</v>
      </c>
    </row>
    <row r="979" spans="1:35">
      <c r="A979">
        <v>9.5000000000000001E-2</v>
      </c>
      <c r="B979">
        <v>0.9</v>
      </c>
      <c r="C979">
        <v>417.18033205638602</v>
      </c>
      <c r="D979">
        <v>347.65027671365499</v>
      </c>
      <c r="E979">
        <v>297.98595146884702</v>
      </c>
      <c r="F979">
        <v>260.73770753524099</v>
      </c>
      <c r="G979">
        <v>231.76685114243699</v>
      </c>
      <c r="H979">
        <v>208.59016602819301</v>
      </c>
      <c r="I979">
        <v>104.29508301409599</v>
      </c>
      <c r="J979">
        <v>69.530055342731103</v>
      </c>
      <c r="K979">
        <v>52.147541507048302</v>
      </c>
      <c r="L979">
        <v>41.718033205638598</v>
      </c>
      <c r="M979">
        <v>34.765027671365502</v>
      </c>
      <c r="N979">
        <v>29.798595146884701</v>
      </c>
      <c r="O979">
        <v>26.073770753524101</v>
      </c>
      <c r="P979">
        <v>23.1766851142436</v>
      </c>
      <c r="Q979">
        <v>20.859016602819299</v>
      </c>
      <c r="R979">
        <v>10.4295083014096</v>
      </c>
      <c r="S979">
        <v>6.9530055342730996</v>
      </c>
      <c r="T979">
        <v>5.2147541507048301</v>
      </c>
      <c r="U979">
        <v>4.1718033205638596</v>
      </c>
      <c r="V979">
        <v>3.4765027671365498</v>
      </c>
      <c r="W979">
        <v>2.9798595146884699</v>
      </c>
      <c r="X979">
        <v>2.6073770753524101</v>
      </c>
      <c r="Y979">
        <v>2.31766851142436</v>
      </c>
      <c r="Z979">
        <v>2.0859016602819298</v>
      </c>
      <c r="AA979">
        <v>1.04295083014096</v>
      </c>
      <c r="AB979">
        <v>0.69530055342731001</v>
      </c>
      <c r="AC979">
        <v>0.52147541507048301</v>
      </c>
      <c r="AD979">
        <v>0.41718033205638599</v>
      </c>
      <c r="AE979">
        <v>0.347650276713655</v>
      </c>
      <c r="AF979">
        <v>0.29798595146884699</v>
      </c>
      <c r="AG979">
        <v>0.260737707535241</v>
      </c>
      <c r="AH979">
        <v>0.231766851142437</v>
      </c>
      <c r="AI979">
        <v>0.208590166028193</v>
      </c>
    </row>
    <row r="980" spans="1:35">
      <c r="A980">
        <v>9.5000000000000001E-2</v>
      </c>
      <c r="B980">
        <v>1</v>
      </c>
      <c r="C980">
        <v>446.32580876588497</v>
      </c>
      <c r="D980">
        <v>371.93817397157102</v>
      </c>
      <c r="E980">
        <v>318.80414911848902</v>
      </c>
      <c r="F980">
        <v>278.95363047867801</v>
      </c>
      <c r="G980">
        <v>247.958782647714</v>
      </c>
      <c r="H980">
        <v>223.162904382942</v>
      </c>
      <c r="I980">
        <v>111.581452191471</v>
      </c>
      <c r="J980">
        <v>74.387634794314195</v>
      </c>
      <c r="K980">
        <v>55.7907260957356</v>
      </c>
      <c r="L980">
        <v>44.632580876588499</v>
      </c>
      <c r="M980">
        <v>37.193817397157098</v>
      </c>
      <c r="N980">
        <v>31.880414911848899</v>
      </c>
      <c r="O980">
        <v>27.8953630478678</v>
      </c>
      <c r="P980">
        <v>24.7958782647714</v>
      </c>
      <c r="Q980">
        <v>22.3162904382942</v>
      </c>
      <c r="R980">
        <v>11.1581452191471</v>
      </c>
      <c r="S980">
        <v>7.4387634794314197</v>
      </c>
      <c r="T980">
        <v>5.5790726095735597</v>
      </c>
      <c r="U980">
        <v>4.4632580876588497</v>
      </c>
      <c r="V980">
        <v>3.7193817397157098</v>
      </c>
      <c r="W980">
        <v>3.1880414911848902</v>
      </c>
      <c r="X980">
        <v>2.7895363047867798</v>
      </c>
      <c r="Y980">
        <v>2.47958782647714</v>
      </c>
      <c r="Z980">
        <v>2.23162904382942</v>
      </c>
      <c r="AA980">
        <v>1.11581452191471</v>
      </c>
      <c r="AB980">
        <v>0.74387634794314095</v>
      </c>
      <c r="AC980">
        <v>0.55790726095735599</v>
      </c>
      <c r="AD980">
        <v>0.44632580876588501</v>
      </c>
      <c r="AE980">
        <v>0.37193817397156997</v>
      </c>
      <c r="AF980">
        <v>0.31880414911848898</v>
      </c>
      <c r="AG980">
        <v>0.27895363047867799</v>
      </c>
      <c r="AH980">
        <v>0.24795878264771401</v>
      </c>
      <c r="AI980">
        <v>0.22316290438294201</v>
      </c>
    </row>
    <row r="981" spans="1:35">
      <c r="A981">
        <v>9.5000000000000001E-2</v>
      </c>
      <c r="B981">
        <v>1.25</v>
      </c>
      <c r="C981">
        <v>526.07830914262399</v>
      </c>
      <c r="D981">
        <v>438.39859095218702</v>
      </c>
      <c r="E981">
        <v>375.77022081616002</v>
      </c>
      <c r="F981">
        <v>328.79894321414002</v>
      </c>
      <c r="G981">
        <v>292.26572730145801</v>
      </c>
      <c r="H981">
        <v>263.039154571312</v>
      </c>
      <c r="I981">
        <v>131.519577285656</v>
      </c>
      <c r="J981">
        <v>87.679718190437399</v>
      </c>
      <c r="K981">
        <v>65.759788642828099</v>
      </c>
      <c r="L981">
        <v>52.607830914262401</v>
      </c>
      <c r="M981">
        <v>43.839859095218699</v>
      </c>
      <c r="N981">
        <v>37.577022081616001</v>
      </c>
      <c r="O981">
        <v>32.879894321414</v>
      </c>
      <c r="P981">
        <v>29.226572730145801</v>
      </c>
      <c r="Q981">
        <v>26.3039154571312</v>
      </c>
      <c r="R981">
        <v>13.1519577285656</v>
      </c>
      <c r="S981">
        <v>8.7679718190437406</v>
      </c>
      <c r="T981">
        <v>6.5759788642828099</v>
      </c>
      <c r="U981">
        <v>5.2607830914262399</v>
      </c>
      <c r="V981">
        <v>4.3839859095218703</v>
      </c>
      <c r="W981">
        <v>3.7577022081616001</v>
      </c>
      <c r="X981">
        <v>3.2879894321414</v>
      </c>
      <c r="Y981">
        <v>2.9226572730145799</v>
      </c>
      <c r="Z981">
        <v>2.6303915457131199</v>
      </c>
      <c r="AA981">
        <v>1.31519577285656</v>
      </c>
      <c r="AB981">
        <v>0.87679718190437395</v>
      </c>
      <c r="AC981">
        <v>0.65759788642827999</v>
      </c>
      <c r="AD981">
        <v>0.52607830914262499</v>
      </c>
      <c r="AE981">
        <v>0.43839859095218697</v>
      </c>
      <c r="AF981">
        <v>0.37577022081616002</v>
      </c>
      <c r="AG981">
        <v>0.32879894321413999</v>
      </c>
      <c r="AH981">
        <v>0.292265727301458</v>
      </c>
      <c r="AI981">
        <v>0.26303915457131199</v>
      </c>
    </row>
    <row r="982" spans="1:35">
      <c r="A982">
        <v>9.5000000000000001E-2</v>
      </c>
      <c r="B982">
        <v>1.5</v>
      </c>
      <c r="C982">
        <v>717.92396972305005</v>
      </c>
      <c r="D982">
        <v>598.26997476920803</v>
      </c>
      <c r="E982">
        <v>512.80283551646403</v>
      </c>
      <c r="F982">
        <v>448.702481076906</v>
      </c>
      <c r="G982">
        <v>398.84664984613897</v>
      </c>
      <c r="H982">
        <v>358.96198486152502</v>
      </c>
      <c r="I982">
        <v>179.480992430762</v>
      </c>
      <c r="J982">
        <v>119.65399495384101</v>
      </c>
      <c r="K982">
        <v>89.740496215381299</v>
      </c>
      <c r="L982">
        <v>71.792396972304999</v>
      </c>
      <c r="M982">
        <v>59.826997476920901</v>
      </c>
      <c r="N982">
        <v>51.280283551646399</v>
      </c>
      <c r="O982">
        <v>44.8702481076906</v>
      </c>
      <c r="P982">
        <v>39.884664984613899</v>
      </c>
      <c r="Q982">
        <v>35.8961984861525</v>
      </c>
      <c r="R982">
        <v>17.9480992430762</v>
      </c>
      <c r="S982">
        <v>11.9653994953841</v>
      </c>
      <c r="T982">
        <v>8.9740496215381302</v>
      </c>
      <c r="U982">
        <v>7.1792396972304999</v>
      </c>
      <c r="V982">
        <v>5.98269974769208</v>
      </c>
      <c r="W982">
        <v>5.1280283551646404</v>
      </c>
      <c r="X982">
        <v>4.4870248107690598</v>
      </c>
      <c r="Y982">
        <v>3.9884664984613898</v>
      </c>
      <c r="Z982">
        <v>3.58961984861525</v>
      </c>
      <c r="AA982">
        <v>1.7948099243076201</v>
      </c>
      <c r="AB982">
        <v>1.1965399495384099</v>
      </c>
      <c r="AC982">
        <v>0.89740496215381305</v>
      </c>
      <c r="AD982">
        <v>0.71792396972304995</v>
      </c>
      <c r="AE982">
        <v>0.59826997476920896</v>
      </c>
      <c r="AF982">
        <v>0.512802835516464</v>
      </c>
      <c r="AG982">
        <v>0.44870248107690602</v>
      </c>
      <c r="AH982">
        <v>0.39884664984613899</v>
      </c>
      <c r="AI982">
        <v>0.35896198486152497</v>
      </c>
    </row>
    <row r="983" spans="1:35">
      <c r="A983">
        <v>9.5000000000000001E-2</v>
      </c>
      <c r="B983">
        <v>1.75</v>
      </c>
      <c r="C983">
        <v>1179.9803256647001</v>
      </c>
      <c r="D983">
        <v>983.31693805391603</v>
      </c>
      <c r="E983">
        <v>842.84308976049897</v>
      </c>
      <c r="F983">
        <v>737.487703540437</v>
      </c>
      <c r="G983">
        <v>655.54462536927701</v>
      </c>
      <c r="H983">
        <v>589.99016283234903</v>
      </c>
      <c r="I983">
        <v>294.995081416174</v>
      </c>
      <c r="J983">
        <v>196.66338761078299</v>
      </c>
      <c r="K983">
        <v>147.497540708087</v>
      </c>
      <c r="L983">
        <v>117.99803256646901</v>
      </c>
      <c r="M983">
        <v>98.331693805391595</v>
      </c>
      <c r="N983">
        <v>84.284308976049999</v>
      </c>
      <c r="O983">
        <v>73.7487703540437</v>
      </c>
      <c r="P983">
        <v>65.554462536927701</v>
      </c>
      <c r="Q983">
        <v>58.999016283234901</v>
      </c>
      <c r="R983">
        <v>29.499508141617401</v>
      </c>
      <c r="S983">
        <v>19.6663387610783</v>
      </c>
      <c r="T983">
        <v>14.7497540708087</v>
      </c>
      <c r="U983">
        <v>11.7998032566469</v>
      </c>
      <c r="V983">
        <v>9.8331693805391591</v>
      </c>
      <c r="W983">
        <v>8.42843089760499</v>
      </c>
      <c r="X983">
        <v>7.3748770354043698</v>
      </c>
      <c r="Y983">
        <v>6.5554462536927698</v>
      </c>
      <c r="Z983">
        <v>5.89990162832349</v>
      </c>
      <c r="AA983">
        <v>2.9499508141617401</v>
      </c>
      <c r="AB983">
        <v>1.9666338761078299</v>
      </c>
      <c r="AC983">
        <v>1.47497540708087</v>
      </c>
      <c r="AD983">
        <v>1.1799803256646999</v>
      </c>
      <c r="AE983">
        <v>0.98331693805391596</v>
      </c>
      <c r="AF983">
        <v>0.84284308976049904</v>
      </c>
      <c r="AG983">
        <v>0.73748770354043702</v>
      </c>
      <c r="AH983">
        <v>0.65554462536927705</v>
      </c>
      <c r="AI983">
        <v>0.58999016283234995</v>
      </c>
    </row>
    <row r="984" spans="1:35">
      <c r="A984">
        <v>9.5000000000000001E-2</v>
      </c>
      <c r="B984">
        <v>2</v>
      </c>
      <c r="C984">
        <v>1484.56248871567</v>
      </c>
      <c r="D984">
        <v>1237.13540726306</v>
      </c>
      <c r="E984">
        <v>1060.40177765405</v>
      </c>
      <c r="F984">
        <v>927.85155544729901</v>
      </c>
      <c r="G984">
        <v>824.75693817537694</v>
      </c>
      <c r="H984">
        <v>742.281244357839</v>
      </c>
      <c r="I984">
        <v>371.14062217891899</v>
      </c>
      <c r="J984">
        <v>247.42708145261301</v>
      </c>
      <c r="K984">
        <v>185.57031108945901</v>
      </c>
      <c r="L984">
        <v>148.456248871567</v>
      </c>
      <c r="M984">
        <v>123.71354072630599</v>
      </c>
      <c r="N984">
        <v>106.04017776540501</v>
      </c>
      <c r="O984">
        <v>92.785155544729903</v>
      </c>
      <c r="P984">
        <v>82.475693817537703</v>
      </c>
      <c r="Q984">
        <v>74.228124435783897</v>
      </c>
      <c r="R984">
        <v>37.114062217891899</v>
      </c>
      <c r="S984">
        <v>24.7427081452613</v>
      </c>
      <c r="T984">
        <v>18.5570311089459</v>
      </c>
      <c r="U984">
        <v>14.845624887156699</v>
      </c>
      <c r="V984">
        <v>12.3713540726306</v>
      </c>
      <c r="W984">
        <v>10.6040177765405</v>
      </c>
      <c r="X984">
        <v>9.2785155544729907</v>
      </c>
      <c r="Y984">
        <v>8.2475693817537596</v>
      </c>
      <c r="Z984">
        <v>7.4228124435783904</v>
      </c>
      <c r="AA984">
        <v>3.7114062217891899</v>
      </c>
      <c r="AB984">
        <v>2.4742708145261298</v>
      </c>
      <c r="AC984">
        <v>1.8557031108945901</v>
      </c>
      <c r="AD984">
        <v>1.4845624887156701</v>
      </c>
      <c r="AE984">
        <v>1.23713540726306</v>
      </c>
      <c r="AF984">
        <v>1.06040177765405</v>
      </c>
      <c r="AG984">
        <v>0.92785155544729903</v>
      </c>
      <c r="AH984">
        <v>0.82475693817537699</v>
      </c>
      <c r="AI984">
        <v>0.74228124435783904</v>
      </c>
    </row>
    <row r="985" spans="1:35">
      <c r="A985">
        <v>9.5000000000000001E-2</v>
      </c>
      <c r="B985">
        <v>2.25</v>
      </c>
      <c r="C985">
        <v>1624.7459919606899</v>
      </c>
      <c r="D985">
        <v>1353.9549933005701</v>
      </c>
      <c r="E985">
        <v>1160.53285140049</v>
      </c>
      <c r="F985">
        <v>1015.46624497543</v>
      </c>
      <c r="G985">
        <v>902.63666220038294</v>
      </c>
      <c r="H985">
        <v>812.37299598034497</v>
      </c>
      <c r="I985">
        <v>406.18649799017197</v>
      </c>
      <c r="J985">
        <v>270.79099866011501</v>
      </c>
      <c r="K985">
        <v>203.09324899508599</v>
      </c>
      <c r="L985">
        <v>162.47459919606899</v>
      </c>
      <c r="M985">
        <v>135.39549933005699</v>
      </c>
      <c r="N985">
        <v>116.053285140049</v>
      </c>
      <c r="O985">
        <v>101.54662449754299</v>
      </c>
      <c r="P985">
        <v>90.263666220038303</v>
      </c>
      <c r="Q985">
        <v>81.237299598034497</v>
      </c>
      <c r="R985">
        <v>40.618649799017199</v>
      </c>
      <c r="S985">
        <v>27.0790998660115</v>
      </c>
      <c r="T985">
        <v>20.309324899508599</v>
      </c>
      <c r="U985">
        <v>16.2474599196069</v>
      </c>
      <c r="V985">
        <v>13.5395499330057</v>
      </c>
      <c r="W985">
        <v>11.605328514004899</v>
      </c>
      <c r="X985">
        <v>10.1546624497543</v>
      </c>
      <c r="Y985">
        <v>9.0263666220038292</v>
      </c>
      <c r="Z985">
        <v>8.12372995980345</v>
      </c>
      <c r="AA985">
        <v>4.0618649799017197</v>
      </c>
      <c r="AB985">
        <v>2.70790998660115</v>
      </c>
      <c r="AC985">
        <v>2.0309324899508598</v>
      </c>
      <c r="AD985">
        <v>1.6247459919606899</v>
      </c>
      <c r="AE985">
        <v>1.3539549933005699</v>
      </c>
      <c r="AF985">
        <v>1.16053285140049</v>
      </c>
      <c r="AG985">
        <v>1.0154662449754299</v>
      </c>
      <c r="AH985">
        <v>0.90263666220038297</v>
      </c>
      <c r="AI985">
        <v>0.81237299598034496</v>
      </c>
    </row>
    <row r="986" spans="1:35">
      <c r="A986">
        <v>9.5000000000000001E-2</v>
      </c>
      <c r="B986">
        <v>2.5</v>
      </c>
      <c r="C986">
        <v>1133.2946463117601</v>
      </c>
      <c r="D986">
        <v>944.41220525980305</v>
      </c>
      <c r="E986">
        <v>809.49617593697405</v>
      </c>
      <c r="F986">
        <v>708.30915394485203</v>
      </c>
      <c r="G986">
        <v>629.60813683986805</v>
      </c>
      <c r="H986">
        <v>566.64732315588196</v>
      </c>
      <c r="I986">
        <v>283.32366157794098</v>
      </c>
      <c r="J986">
        <v>188.88244105196</v>
      </c>
      <c r="K986">
        <v>141.66183078897001</v>
      </c>
      <c r="L986">
        <v>113.32946463117599</v>
      </c>
      <c r="M986">
        <v>94.441220525980299</v>
      </c>
      <c r="N986">
        <v>80.949617593697397</v>
      </c>
      <c r="O986">
        <v>70.830915394485203</v>
      </c>
      <c r="P986">
        <v>62.9608136839868</v>
      </c>
      <c r="Q986">
        <v>56.664732315588203</v>
      </c>
      <c r="R986">
        <v>28.332366157794102</v>
      </c>
      <c r="S986">
        <v>18.888244105196001</v>
      </c>
      <c r="T986">
        <v>14.166183078896999</v>
      </c>
      <c r="U986">
        <v>11.332946463117599</v>
      </c>
      <c r="V986">
        <v>9.4441220525980292</v>
      </c>
      <c r="W986">
        <v>8.0949617593697401</v>
      </c>
      <c r="X986">
        <v>7.0830915394485201</v>
      </c>
      <c r="Y986">
        <v>6.2960813683986796</v>
      </c>
      <c r="Z986">
        <v>5.66647323155882</v>
      </c>
      <c r="AA986">
        <v>2.83323661577941</v>
      </c>
      <c r="AB986">
        <v>1.8888244105195999</v>
      </c>
      <c r="AC986">
        <v>1.4166183078896999</v>
      </c>
      <c r="AD986">
        <v>1.1332946463117599</v>
      </c>
      <c r="AE986">
        <v>0.94441220525980296</v>
      </c>
      <c r="AF986">
        <v>0.80949617593697398</v>
      </c>
      <c r="AG986">
        <v>0.70830915394485205</v>
      </c>
      <c r="AH986">
        <v>0.62960813683986805</v>
      </c>
      <c r="AI986">
        <v>0.56664732315588195</v>
      </c>
    </row>
    <row r="987" spans="1:35">
      <c r="A987">
        <v>9.5000000000000001E-2</v>
      </c>
      <c r="B987">
        <v>2.75</v>
      </c>
      <c r="C987">
        <v>669.47263181470305</v>
      </c>
      <c r="D987">
        <v>557.89385984558601</v>
      </c>
      <c r="E987">
        <v>478.19473701050202</v>
      </c>
      <c r="F987">
        <v>418.42039488418902</v>
      </c>
      <c r="G987">
        <v>371.92923989705702</v>
      </c>
      <c r="H987">
        <v>334.73631590735101</v>
      </c>
      <c r="I987">
        <v>167.368157953675</v>
      </c>
      <c r="J987">
        <v>111.578771969117</v>
      </c>
      <c r="K987">
        <v>83.684078976837895</v>
      </c>
      <c r="L987">
        <v>66.947263181470305</v>
      </c>
      <c r="M987">
        <v>55.789385984558599</v>
      </c>
      <c r="N987">
        <v>47.8194737010502</v>
      </c>
      <c r="O987">
        <v>41.842039488418898</v>
      </c>
      <c r="P987">
        <v>37.192923989705697</v>
      </c>
      <c r="Q987">
        <v>33.473631590735103</v>
      </c>
      <c r="R987">
        <v>16.736815795367502</v>
      </c>
      <c r="S987">
        <v>11.1578771969117</v>
      </c>
      <c r="T987">
        <v>8.3684078976837899</v>
      </c>
      <c r="U987">
        <v>6.6947263181470298</v>
      </c>
      <c r="V987">
        <v>5.5789385984558599</v>
      </c>
      <c r="W987">
        <v>4.7819473701050201</v>
      </c>
      <c r="X987">
        <v>4.1842039488418896</v>
      </c>
      <c r="Y987">
        <v>3.7192923989705702</v>
      </c>
      <c r="Z987">
        <v>3.34736315907351</v>
      </c>
      <c r="AA987">
        <v>1.6736815795367499</v>
      </c>
      <c r="AB987">
        <v>1.1157877196911701</v>
      </c>
      <c r="AC987">
        <v>0.83684078976837895</v>
      </c>
      <c r="AD987">
        <v>0.66947263181470296</v>
      </c>
      <c r="AE987">
        <v>0.55789385984558604</v>
      </c>
      <c r="AF987">
        <v>0.47819473701050202</v>
      </c>
      <c r="AG987">
        <v>0.41842039488418897</v>
      </c>
      <c r="AH987">
        <v>0.37192923989705701</v>
      </c>
      <c r="AI987">
        <v>0.33473631590735098</v>
      </c>
    </row>
    <row r="988" spans="1:35">
      <c r="A988">
        <v>9.5000000000000001E-2</v>
      </c>
      <c r="B988">
        <v>3</v>
      </c>
      <c r="C988">
        <v>479.828918921975</v>
      </c>
      <c r="D988">
        <v>399.85743243497899</v>
      </c>
      <c r="E988">
        <v>342.73494208712498</v>
      </c>
      <c r="F988">
        <v>299.893074326234</v>
      </c>
      <c r="G988">
        <v>266.571621623319</v>
      </c>
      <c r="H988">
        <v>239.91445946098801</v>
      </c>
      <c r="I988">
        <v>119.957229730493</v>
      </c>
      <c r="J988">
        <v>79.971486486996</v>
      </c>
      <c r="K988">
        <v>59.978614865246897</v>
      </c>
      <c r="L988">
        <v>47.9828918921975</v>
      </c>
      <c r="M988">
        <v>39.985743243498</v>
      </c>
      <c r="N988">
        <v>34.273494208712499</v>
      </c>
      <c r="O988">
        <v>29.989307432623399</v>
      </c>
      <c r="P988">
        <v>26.6571621623319</v>
      </c>
      <c r="Q988">
        <v>23.9914459460987</v>
      </c>
      <c r="R988">
        <v>11.9957229730493</v>
      </c>
      <c r="S988">
        <v>7.9971486486995902</v>
      </c>
      <c r="T988">
        <v>5.9978614865246902</v>
      </c>
      <c r="U988">
        <v>4.7982891892197497</v>
      </c>
      <c r="V988">
        <v>3.9985743243497902</v>
      </c>
      <c r="W988">
        <v>3.4273494208712498</v>
      </c>
      <c r="X988">
        <v>2.9989307432623402</v>
      </c>
      <c r="Y988">
        <v>2.6657162162331902</v>
      </c>
      <c r="Z988">
        <v>2.3991445946098802</v>
      </c>
      <c r="AA988">
        <v>1.1995722973049401</v>
      </c>
      <c r="AB988">
        <v>0.79971486486995902</v>
      </c>
      <c r="AC988">
        <v>0.59978614865246904</v>
      </c>
      <c r="AD988">
        <v>0.47982891892197499</v>
      </c>
      <c r="AE988">
        <v>0.39985743243498001</v>
      </c>
      <c r="AF988">
        <v>0.34273494208712502</v>
      </c>
      <c r="AG988">
        <v>0.29989307432623402</v>
      </c>
      <c r="AH988">
        <v>0.26657162162331899</v>
      </c>
      <c r="AI988">
        <v>0.239914459460987</v>
      </c>
    </row>
    <row r="989" spans="1:35">
      <c r="A989">
        <v>9.5000000000000001E-2</v>
      </c>
      <c r="B989">
        <v>3.25</v>
      </c>
      <c r="C989">
        <v>356.60479967673899</v>
      </c>
      <c r="D989">
        <v>297.17066639728199</v>
      </c>
      <c r="E989">
        <v>254.717714054813</v>
      </c>
      <c r="F989">
        <v>222.87799979796199</v>
      </c>
      <c r="G989">
        <v>198.11377759818799</v>
      </c>
      <c r="H989">
        <v>178.30239983836901</v>
      </c>
      <c r="I989">
        <v>89.151199919184805</v>
      </c>
      <c r="J989">
        <v>59.434133279456503</v>
      </c>
      <c r="K989">
        <v>44.575599959592402</v>
      </c>
      <c r="L989">
        <v>35.660479967673901</v>
      </c>
      <c r="M989">
        <v>29.717066639728198</v>
      </c>
      <c r="N989">
        <v>25.471771405481299</v>
      </c>
      <c r="O989">
        <v>22.287799979796201</v>
      </c>
      <c r="P989">
        <v>19.8113777598188</v>
      </c>
      <c r="Q989">
        <v>17.830239983836901</v>
      </c>
      <c r="R989">
        <v>8.9151199919184698</v>
      </c>
      <c r="S989">
        <v>5.9434133279456498</v>
      </c>
      <c r="T989">
        <v>4.4575599959592296</v>
      </c>
      <c r="U989">
        <v>3.5660479967673901</v>
      </c>
      <c r="V989">
        <v>2.97170666397282</v>
      </c>
      <c r="W989">
        <v>2.54717714054813</v>
      </c>
      <c r="X989">
        <v>2.2287799979796201</v>
      </c>
      <c r="Y989">
        <v>1.98113777598188</v>
      </c>
      <c r="Z989">
        <v>1.78302399838369</v>
      </c>
      <c r="AA989">
        <v>0.89151199919184698</v>
      </c>
      <c r="AB989">
        <v>0.59434133279456502</v>
      </c>
      <c r="AC989">
        <v>0.44575599959592299</v>
      </c>
      <c r="AD989">
        <v>0.35660479967673903</v>
      </c>
      <c r="AE989">
        <v>0.29717066639728201</v>
      </c>
      <c r="AF989">
        <v>0.25471771405481303</v>
      </c>
      <c r="AG989">
        <v>0.222877999797961</v>
      </c>
      <c r="AH989">
        <v>0.19811377759818799</v>
      </c>
      <c r="AI989">
        <v>0.17830239983836901</v>
      </c>
    </row>
    <row r="990" spans="1:35">
      <c r="A990">
        <v>9.5000000000000001E-2</v>
      </c>
      <c r="B990">
        <v>3.5</v>
      </c>
      <c r="C990">
        <v>325.958800061727</v>
      </c>
      <c r="D990">
        <v>271.63233338477301</v>
      </c>
      <c r="E990">
        <v>232.82771432980499</v>
      </c>
      <c r="F990">
        <v>203.72425003857899</v>
      </c>
      <c r="G990">
        <v>181.088222256515</v>
      </c>
      <c r="H990">
        <v>162.97940003086299</v>
      </c>
      <c r="I990">
        <v>81.489700015431893</v>
      </c>
      <c r="J990">
        <v>54.326466676954603</v>
      </c>
      <c r="K990">
        <v>40.744850007715897</v>
      </c>
      <c r="L990">
        <v>32.595880006172699</v>
      </c>
      <c r="M990">
        <v>27.163233338477301</v>
      </c>
      <c r="N990">
        <v>23.2827714329805</v>
      </c>
      <c r="O990">
        <v>20.372425003857899</v>
      </c>
      <c r="P990">
        <v>18.108822225651501</v>
      </c>
      <c r="Q990">
        <v>16.2979400030863</v>
      </c>
      <c r="R990">
        <v>8.1489700015431907</v>
      </c>
      <c r="S990">
        <v>5.4326466676954599</v>
      </c>
      <c r="T990">
        <v>4.07448500077159</v>
      </c>
      <c r="U990">
        <v>3.2595880006172702</v>
      </c>
      <c r="V990">
        <v>2.7163233338477299</v>
      </c>
      <c r="W990">
        <v>2.3282771432980498</v>
      </c>
      <c r="X990">
        <v>2.0372425003857901</v>
      </c>
      <c r="Y990">
        <v>1.81088222256515</v>
      </c>
      <c r="Z990">
        <v>1.62979400030863</v>
      </c>
      <c r="AA990">
        <v>0.81489700015431898</v>
      </c>
      <c r="AB990">
        <v>0.54326466676954599</v>
      </c>
      <c r="AC990">
        <v>0.40744850007715899</v>
      </c>
      <c r="AD990">
        <v>0.32595880006172701</v>
      </c>
      <c r="AE990">
        <v>0.27163233338477299</v>
      </c>
      <c r="AF990">
        <v>0.23282771432980501</v>
      </c>
      <c r="AG990">
        <v>0.203724250038579</v>
      </c>
      <c r="AH990">
        <v>0.181088222256515</v>
      </c>
      <c r="AI990">
        <v>0.162979400030863</v>
      </c>
    </row>
    <row r="991" spans="1:35">
      <c r="A991">
        <v>9.5000000000000001E-2</v>
      </c>
      <c r="B991">
        <v>3.75</v>
      </c>
      <c r="C991">
        <v>322.58183008744101</v>
      </c>
      <c r="D991">
        <v>268.81819173953397</v>
      </c>
      <c r="E991">
        <v>230.41559291959999</v>
      </c>
      <c r="F991">
        <v>201.61364380465</v>
      </c>
      <c r="G991">
        <v>179.21212782635601</v>
      </c>
      <c r="H991">
        <v>161.29091504371999</v>
      </c>
      <c r="I991">
        <v>80.645457521860294</v>
      </c>
      <c r="J991">
        <v>53.763638347906799</v>
      </c>
      <c r="K991">
        <v>40.322728760930097</v>
      </c>
      <c r="L991">
        <v>32.258183008744098</v>
      </c>
      <c r="M991">
        <v>26.881819173953399</v>
      </c>
      <c r="N991">
        <v>23.041559291959999</v>
      </c>
      <c r="O991">
        <v>20.161364380464999</v>
      </c>
      <c r="P991">
        <v>17.9212127826356</v>
      </c>
      <c r="Q991">
        <v>16.129091504371999</v>
      </c>
      <c r="R991">
        <v>8.0645457521860209</v>
      </c>
      <c r="S991">
        <v>5.3763638347906797</v>
      </c>
      <c r="T991">
        <v>4.0322728760930104</v>
      </c>
      <c r="U991">
        <v>3.2258183008744101</v>
      </c>
      <c r="V991">
        <v>2.6881819173953398</v>
      </c>
      <c r="W991">
        <v>2.3041559291959999</v>
      </c>
      <c r="X991">
        <v>2.0161364380464999</v>
      </c>
      <c r="Y991">
        <v>1.79212127826356</v>
      </c>
      <c r="Z991">
        <v>1.6129091504372</v>
      </c>
      <c r="AA991">
        <v>0.80645457521860198</v>
      </c>
      <c r="AB991">
        <v>0.53763638347906795</v>
      </c>
      <c r="AC991">
        <v>0.40322728760930099</v>
      </c>
      <c r="AD991">
        <v>0.32258183008744101</v>
      </c>
      <c r="AE991">
        <v>0.26881819173953397</v>
      </c>
      <c r="AF991">
        <v>0.23041559291960001</v>
      </c>
      <c r="AG991">
        <v>0.20161364380464999</v>
      </c>
      <c r="AH991">
        <v>0.17921212782635601</v>
      </c>
      <c r="AI991">
        <v>0.16129091504372001</v>
      </c>
    </row>
    <row r="992" spans="1:35">
      <c r="A992">
        <v>9.5000000000000001E-2</v>
      </c>
      <c r="B992">
        <v>4</v>
      </c>
      <c r="C992">
        <v>321.93895258470002</v>
      </c>
      <c r="D992">
        <v>268.28246048724998</v>
      </c>
      <c r="E992">
        <v>229.95639470335701</v>
      </c>
      <c r="F992">
        <v>201.211845365437</v>
      </c>
      <c r="G992">
        <v>178.85497365816599</v>
      </c>
      <c r="H992">
        <v>160.96947629235001</v>
      </c>
      <c r="I992">
        <v>80.484738146175005</v>
      </c>
      <c r="J992">
        <v>53.656492097449998</v>
      </c>
      <c r="K992">
        <v>40.242369073087502</v>
      </c>
      <c r="L992">
        <v>32.19389525847</v>
      </c>
      <c r="M992">
        <v>26.828246048724999</v>
      </c>
      <c r="N992">
        <v>22.9956394703357</v>
      </c>
      <c r="O992">
        <v>20.121184536543701</v>
      </c>
      <c r="P992">
        <v>17.885497365816601</v>
      </c>
      <c r="Q992">
        <v>16.096947629235</v>
      </c>
      <c r="R992">
        <v>8.0484738146175001</v>
      </c>
      <c r="S992">
        <v>5.3656492097450004</v>
      </c>
      <c r="T992">
        <v>4.0242369073087501</v>
      </c>
      <c r="U992">
        <v>3.2193895258470002</v>
      </c>
      <c r="V992">
        <v>2.6828246048725002</v>
      </c>
      <c r="W992">
        <v>2.2995639470335698</v>
      </c>
      <c r="X992">
        <v>2.0121184536543701</v>
      </c>
      <c r="Y992">
        <v>1.7885497365816601</v>
      </c>
      <c r="Z992">
        <v>1.6096947629235001</v>
      </c>
      <c r="AA992">
        <v>0.80484738146175006</v>
      </c>
      <c r="AB992">
        <v>0.53656492097450004</v>
      </c>
      <c r="AC992">
        <v>0.40242369073087503</v>
      </c>
      <c r="AD992">
        <v>0.32193895258470001</v>
      </c>
      <c r="AE992">
        <v>0.26828246048725002</v>
      </c>
      <c r="AF992">
        <v>0.22995639470335699</v>
      </c>
      <c r="AG992">
        <v>0.20121184536543699</v>
      </c>
      <c r="AH992">
        <v>0.17885497365816599</v>
      </c>
      <c r="AI992">
        <v>0.16096947629235001</v>
      </c>
    </row>
    <row r="993" spans="1:35">
      <c r="A993">
        <v>9.5000000000000001E-2</v>
      </c>
      <c r="B993">
        <v>4.25</v>
      </c>
      <c r="C993">
        <v>353.90124743942602</v>
      </c>
      <c r="D993">
        <v>294.917706199522</v>
      </c>
      <c r="E993">
        <v>252.78660531387601</v>
      </c>
      <c r="F993">
        <v>221.188279649641</v>
      </c>
      <c r="G993">
        <v>196.611804133014</v>
      </c>
      <c r="H993">
        <v>176.95062371971301</v>
      </c>
      <c r="I993">
        <v>88.475311859856504</v>
      </c>
      <c r="J993">
        <v>58.983541239904397</v>
      </c>
      <c r="K993">
        <v>44.237655929928202</v>
      </c>
      <c r="L993">
        <v>35.3901247439426</v>
      </c>
      <c r="M993">
        <v>29.491770619952199</v>
      </c>
      <c r="N993">
        <v>25.278660531387601</v>
      </c>
      <c r="O993">
        <v>22.118827964964101</v>
      </c>
      <c r="P993">
        <v>19.661180413301398</v>
      </c>
      <c r="Q993">
        <v>17.6950623719713</v>
      </c>
      <c r="R993">
        <v>8.8475311859856607</v>
      </c>
      <c r="S993">
        <v>5.8983541239904396</v>
      </c>
      <c r="T993">
        <v>4.4237655929928303</v>
      </c>
      <c r="U993">
        <v>3.5390124743942599</v>
      </c>
      <c r="V993">
        <v>2.9491770619952198</v>
      </c>
      <c r="W993">
        <v>2.52786605313876</v>
      </c>
      <c r="X993">
        <v>2.2118827964964098</v>
      </c>
      <c r="Y993">
        <v>1.96611804133014</v>
      </c>
      <c r="Z993">
        <v>1.76950623719713</v>
      </c>
      <c r="AA993">
        <v>0.88475311859856498</v>
      </c>
      <c r="AB993">
        <v>0.58983541239904402</v>
      </c>
      <c r="AC993">
        <v>0.44237655929928199</v>
      </c>
      <c r="AD993">
        <v>0.35390124743942603</v>
      </c>
      <c r="AE993">
        <v>0.29491770619952201</v>
      </c>
      <c r="AF993">
        <v>0.25278660531387598</v>
      </c>
      <c r="AG993">
        <v>0.221188279649641</v>
      </c>
      <c r="AH993">
        <v>0.19661180413301399</v>
      </c>
      <c r="AI993">
        <v>0.17695062371971301</v>
      </c>
    </row>
    <row r="994" spans="1:35">
      <c r="A994">
        <v>9.5000000000000001E-2</v>
      </c>
      <c r="B994">
        <v>4.5</v>
      </c>
      <c r="C994">
        <v>376.30929243052901</v>
      </c>
      <c r="D994">
        <v>313.591077025441</v>
      </c>
      <c r="E994">
        <v>268.79235173609197</v>
      </c>
      <c r="F994">
        <v>235.19330776908001</v>
      </c>
      <c r="G994">
        <v>209.06071801696001</v>
      </c>
      <c r="H994">
        <v>188.15464621526399</v>
      </c>
      <c r="I994">
        <v>94.077323107632395</v>
      </c>
      <c r="J994">
        <v>62.718215405088202</v>
      </c>
      <c r="K994">
        <v>47.038661553816198</v>
      </c>
      <c r="L994">
        <v>37.630929243052897</v>
      </c>
      <c r="M994">
        <v>31.359107702544101</v>
      </c>
      <c r="N994">
        <v>26.879235173609199</v>
      </c>
      <c r="O994">
        <v>23.519330776908099</v>
      </c>
      <c r="P994">
        <v>20.906071801696001</v>
      </c>
      <c r="Q994">
        <v>18.815464621526399</v>
      </c>
      <c r="R994">
        <v>9.4077323107632402</v>
      </c>
      <c r="S994">
        <v>6.27182154050882</v>
      </c>
      <c r="T994">
        <v>4.7038661553816201</v>
      </c>
      <c r="U994">
        <v>3.76309292430529</v>
      </c>
      <c r="V994">
        <v>3.13591077025441</v>
      </c>
      <c r="W994">
        <v>2.6879235173609199</v>
      </c>
      <c r="X994">
        <v>2.3519330776908101</v>
      </c>
      <c r="Y994">
        <v>2.0906071801696</v>
      </c>
      <c r="Z994">
        <v>1.8815464621526401</v>
      </c>
      <c r="AA994">
        <v>0.94077323107632405</v>
      </c>
      <c r="AB994">
        <v>0.62718215405088196</v>
      </c>
      <c r="AC994">
        <v>0.47038661553816202</v>
      </c>
      <c r="AD994">
        <v>0.37630929243052902</v>
      </c>
      <c r="AE994">
        <v>0.31359107702544098</v>
      </c>
      <c r="AF994">
        <v>0.26879235173609201</v>
      </c>
      <c r="AG994">
        <v>0.23519330776908001</v>
      </c>
      <c r="AH994">
        <v>0.20906071801696</v>
      </c>
      <c r="AI994">
        <v>0.18815464621526401</v>
      </c>
    </row>
    <row r="995" spans="1:35">
      <c r="A995">
        <v>9.5000000000000001E-2</v>
      </c>
      <c r="B995">
        <v>4.75</v>
      </c>
      <c r="C995">
        <v>328.06689481745599</v>
      </c>
      <c r="D995">
        <v>273.38907901454598</v>
      </c>
      <c r="E995">
        <v>234.33349629818201</v>
      </c>
      <c r="F995">
        <v>205.04180926090999</v>
      </c>
      <c r="G995">
        <v>182.25938600969701</v>
      </c>
      <c r="H995">
        <v>164.03344740872799</v>
      </c>
      <c r="I995">
        <v>82.016723704363997</v>
      </c>
      <c r="J995">
        <v>54.677815802909301</v>
      </c>
      <c r="K995">
        <v>41.008361852181999</v>
      </c>
      <c r="L995">
        <v>32.8066894817456</v>
      </c>
      <c r="M995">
        <v>27.338907901454601</v>
      </c>
      <c r="N995">
        <v>23.433349629818299</v>
      </c>
      <c r="O995">
        <v>20.504180926090999</v>
      </c>
      <c r="P995">
        <v>18.225938600969702</v>
      </c>
      <c r="Q995">
        <v>16.4033447408728</v>
      </c>
      <c r="R995">
        <v>8.2016723704364001</v>
      </c>
      <c r="S995">
        <v>5.4677815802909304</v>
      </c>
      <c r="T995">
        <v>4.1008361852182</v>
      </c>
      <c r="U995">
        <v>3.2806689481745601</v>
      </c>
      <c r="V995">
        <v>2.7338907901454599</v>
      </c>
      <c r="W995">
        <v>2.3433349629818201</v>
      </c>
      <c r="X995">
        <v>2.0504180926091</v>
      </c>
      <c r="Y995">
        <v>1.82259386009697</v>
      </c>
      <c r="Z995">
        <v>1.6403344740872801</v>
      </c>
      <c r="AA995">
        <v>0.82016723704364003</v>
      </c>
      <c r="AB995">
        <v>0.54677815802909302</v>
      </c>
      <c r="AC995">
        <v>0.41008361852182001</v>
      </c>
      <c r="AD995">
        <v>0.32806689481745599</v>
      </c>
      <c r="AE995">
        <v>0.27338907901454601</v>
      </c>
      <c r="AF995">
        <v>0.23433349629818201</v>
      </c>
      <c r="AG995">
        <v>0.20504180926091001</v>
      </c>
      <c r="AH995">
        <v>0.18225938600969699</v>
      </c>
      <c r="AI995">
        <v>0.16403344740872799</v>
      </c>
    </row>
    <row r="996" spans="1:35">
      <c r="A996">
        <v>9.5000000000000001E-2</v>
      </c>
      <c r="B996">
        <v>5</v>
      </c>
      <c r="C996">
        <v>251.53394157213</v>
      </c>
      <c r="D996">
        <v>209.61161797677499</v>
      </c>
      <c r="E996">
        <v>179.66710112294999</v>
      </c>
      <c r="F996">
        <v>157.208713482581</v>
      </c>
      <c r="G996">
        <v>139.74107865118299</v>
      </c>
      <c r="H996">
        <v>125.766970786065</v>
      </c>
      <c r="I996">
        <v>62.883485393032601</v>
      </c>
      <c r="J996">
        <v>41.922323595355103</v>
      </c>
      <c r="K996">
        <v>31.4417426965163</v>
      </c>
      <c r="L996">
        <v>25.153394157213</v>
      </c>
      <c r="M996">
        <v>20.961161797677502</v>
      </c>
      <c r="N996">
        <v>17.966710112295001</v>
      </c>
      <c r="O996">
        <v>15.7208713482581</v>
      </c>
      <c r="P996">
        <v>13.974107865118301</v>
      </c>
      <c r="Q996">
        <v>12.5766970786065</v>
      </c>
      <c r="R996">
        <v>6.2883485393032599</v>
      </c>
      <c r="S996">
        <v>4.1922323595355104</v>
      </c>
      <c r="T996">
        <v>3.1441742696516299</v>
      </c>
      <c r="U996">
        <v>2.5153394157213</v>
      </c>
      <c r="V996">
        <v>2.0961161797677499</v>
      </c>
      <c r="W996">
        <v>1.7966710112294999</v>
      </c>
      <c r="X996">
        <v>1.5720871348258101</v>
      </c>
      <c r="Y996">
        <v>1.3974107865118299</v>
      </c>
      <c r="Z996">
        <v>1.25766970786065</v>
      </c>
      <c r="AA996">
        <v>0.62883485393032601</v>
      </c>
      <c r="AB996">
        <v>0.41922323595355099</v>
      </c>
      <c r="AC996">
        <v>0.314417426965163</v>
      </c>
      <c r="AD996">
        <v>0.25153394157212999</v>
      </c>
      <c r="AE996">
        <v>0.20961161797677499</v>
      </c>
      <c r="AF996">
        <v>0.17966710112295001</v>
      </c>
      <c r="AG996">
        <v>0.157208713482581</v>
      </c>
      <c r="AH996">
        <v>0.13974107865118299</v>
      </c>
      <c r="AI996">
        <v>0.125766970786065</v>
      </c>
    </row>
    <row r="997" spans="1:35">
      <c r="A997">
        <v>9.5000000000000001E-2</v>
      </c>
      <c r="B997">
        <v>5.5</v>
      </c>
      <c r="C997">
        <v>183.68881411852399</v>
      </c>
      <c r="D997">
        <v>153.07401176543701</v>
      </c>
      <c r="E997">
        <v>131.206295798946</v>
      </c>
      <c r="F997">
        <v>114.80550882407699</v>
      </c>
      <c r="G997">
        <v>102.049341176958</v>
      </c>
      <c r="H997">
        <v>91.844407059262196</v>
      </c>
      <c r="I997">
        <v>45.922203529631098</v>
      </c>
      <c r="J997">
        <v>30.614802353087399</v>
      </c>
      <c r="K997">
        <v>22.961101764815499</v>
      </c>
      <c r="L997">
        <v>18.368881411852399</v>
      </c>
      <c r="M997">
        <v>15.307401176543699</v>
      </c>
      <c r="N997">
        <v>13.120629579894601</v>
      </c>
      <c r="O997">
        <v>11.4805508824077</v>
      </c>
      <c r="P997">
        <v>10.2049341176958</v>
      </c>
      <c r="Q997">
        <v>9.1844407059262192</v>
      </c>
      <c r="R997">
        <v>4.5922203529631096</v>
      </c>
      <c r="S997">
        <v>3.06148023530874</v>
      </c>
      <c r="T997">
        <v>2.2961101764815499</v>
      </c>
      <c r="U997">
        <v>1.83688814118524</v>
      </c>
      <c r="V997">
        <v>1.53074011765437</v>
      </c>
      <c r="W997">
        <v>1.31206295798946</v>
      </c>
      <c r="X997">
        <v>1.1480550882407701</v>
      </c>
      <c r="Y997">
        <v>1.0204934117695801</v>
      </c>
      <c r="Z997">
        <v>0.91844407059262201</v>
      </c>
      <c r="AA997">
        <v>0.459222035296311</v>
      </c>
      <c r="AB997">
        <v>0.306148023530874</v>
      </c>
      <c r="AC997">
        <v>0.229611017648155</v>
      </c>
      <c r="AD997">
        <v>0.183688814118524</v>
      </c>
      <c r="AE997">
        <v>0.153074011765437</v>
      </c>
      <c r="AF997">
        <v>0.13120629579894599</v>
      </c>
      <c r="AG997">
        <v>0.114805508824077</v>
      </c>
      <c r="AH997">
        <v>0.10204934117695801</v>
      </c>
      <c r="AI997">
        <v>9.1844407059262195E-2</v>
      </c>
    </row>
    <row r="998" spans="1:35">
      <c r="A998">
        <v>9.5000000000000001E-2</v>
      </c>
      <c r="B998">
        <v>6</v>
      </c>
      <c r="C998">
        <v>162.96554621739901</v>
      </c>
      <c r="D998">
        <v>135.80462184783201</v>
      </c>
      <c r="E998">
        <v>116.403961583856</v>
      </c>
      <c r="F998">
        <v>101.853466385874</v>
      </c>
      <c r="G998">
        <v>90.536414565221705</v>
      </c>
      <c r="H998">
        <v>81.482773108699504</v>
      </c>
      <c r="I998">
        <v>40.741386554349702</v>
      </c>
      <c r="J998">
        <v>27.160924369566501</v>
      </c>
      <c r="K998">
        <v>20.370693277174801</v>
      </c>
      <c r="L998">
        <v>16.296554621739901</v>
      </c>
      <c r="M998">
        <v>13.580462184783199</v>
      </c>
      <c r="N998">
        <v>11.640396158385601</v>
      </c>
      <c r="O998">
        <v>10.185346638587401</v>
      </c>
      <c r="P998">
        <v>9.0536414565221595</v>
      </c>
      <c r="Q998">
        <v>8.1482773108699504</v>
      </c>
      <c r="R998">
        <v>4.0741386554349699</v>
      </c>
      <c r="S998">
        <v>2.7160924369566501</v>
      </c>
      <c r="T998">
        <v>2.0370693277174801</v>
      </c>
      <c r="U998">
        <v>1.62965546217399</v>
      </c>
      <c r="V998">
        <v>1.35804621847832</v>
      </c>
      <c r="W998">
        <v>1.16403961583856</v>
      </c>
      <c r="X998">
        <v>1.01853466385874</v>
      </c>
      <c r="Y998">
        <v>0.90536414565221701</v>
      </c>
      <c r="Z998">
        <v>0.81482773108699502</v>
      </c>
      <c r="AA998">
        <v>0.40741386554349701</v>
      </c>
      <c r="AB998">
        <v>0.27160924369566503</v>
      </c>
      <c r="AC998">
        <v>0.20370693277174801</v>
      </c>
      <c r="AD998">
        <v>0.162965546217399</v>
      </c>
      <c r="AE998">
        <v>0.13580462184783201</v>
      </c>
      <c r="AF998">
        <v>0.11640396158385601</v>
      </c>
      <c r="AG998">
        <v>0.101853466385874</v>
      </c>
      <c r="AH998">
        <v>9.0536414565221698E-2</v>
      </c>
      <c r="AI998">
        <v>8.1482773108699502E-2</v>
      </c>
    </row>
    <row r="999" spans="1:35">
      <c r="A999">
        <v>9.5000000000000001E-2</v>
      </c>
      <c r="B999">
        <v>6.5</v>
      </c>
      <c r="C999">
        <v>165.355176110781</v>
      </c>
      <c r="D999">
        <v>137.79598009231799</v>
      </c>
      <c r="E999">
        <v>118.11084007912901</v>
      </c>
      <c r="F999">
        <v>103.346985069238</v>
      </c>
      <c r="G999">
        <v>91.863986728211998</v>
      </c>
      <c r="H999">
        <v>82.6775880553908</v>
      </c>
      <c r="I999">
        <v>41.3387940276954</v>
      </c>
      <c r="J999">
        <v>27.559196018463599</v>
      </c>
      <c r="K999">
        <v>20.6693970138477</v>
      </c>
      <c r="L999">
        <v>16.535517611078099</v>
      </c>
      <c r="M999">
        <v>13.779598009231799</v>
      </c>
      <c r="N999">
        <v>11.8110840079129</v>
      </c>
      <c r="O999">
        <v>10.3346985069238</v>
      </c>
      <c r="P999">
        <v>9.1863986728211895</v>
      </c>
      <c r="Q999">
        <v>8.2677588055390796</v>
      </c>
      <c r="R999">
        <v>4.1338794027695398</v>
      </c>
      <c r="S999">
        <v>2.7559196018463501</v>
      </c>
      <c r="T999">
        <v>2.0669397013847699</v>
      </c>
      <c r="U999">
        <v>1.6535517611078101</v>
      </c>
      <c r="V999">
        <v>1.3779598009231699</v>
      </c>
      <c r="W999">
        <v>1.18110840079129</v>
      </c>
      <c r="X999">
        <v>1.0334698506923801</v>
      </c>
      <c r="Y999">
        <v>0.91863986728211999</v>
      </c>
      <c r="Z999">
        <v>0.82677588055390705</v>
      </c>
      <c r="AA999">
        <v>0.41338794027695303</v>
      </c>
      <c r="AB999">
        <v>0.275591960184636</v>
      </c>
      <c r="AC999">
        <v>0.20669397013847601</v>
      </c>
      <c r="AD999">
        <v>0.16535517611078099</v>
      </c>
      <c r="AE999">
        <v>0.137795980092318</v>
      </c>
      <c r="AF999">
        <v>0.118110840079129</v>
      </c>
      <c r="AG999">
        <v>0.10334698506923801</v>
      </c>
      <c r="AH999">
        <v>9.1863986728211999E-2</v>
      </c>
      <c r="AI999">
        <v>8.2677588055390799E-2</v>
      </c>
    </row>
    <row r="1000" spans="1:35">
      <c r="A1000">
        <v>9.5000000000000001E-2</v>
      </c>
      <c r="B1000">
        <v>7</v>
      </c>
      <c r="C1000">
        <v>151.49176448521399</v>
      </c>
      <c r="D1000">
        <v>126.24313707101101</v>
      </c>
      <c r="E1000">
        <v>108.208403203724</v>
      </c>
      <c r="F1000">
        <v>94.682352803258894</v>
      </c>
      <c r="G1000">
        <v>84.162091380674596</v>
      </c>
      <c r="H1000">
        <v>75.745882242607095</v>
      </c>
      <c r="I1000">
        <v>37.872941121303498</v>
      </c>
      <c r="J1000">
        <v>25.2486274142023</v>
      </c>
      <c r="K1000">
        <v>18.936470560651699</v>
      </c>
      <c r="L1000">
        <v>15.1491764485214</v>
      </c>
      <c r="M1000">
        <v>12.6243137071011</v>
      </c>
      <c r="N1000">
        <v>10.820840320372399</v>
      </c>
      <c r="O1000">
        <v>9.4682352803258905</v>
      </c>
      <c r="P1000">
        <v>8.41620913806746</v>
      </c>
      <c r="Q1000">
        <v>7.5745882242607099</v>
      </c>
      <c r="R1000">
        <v>3.7872941121303501</v>
      </c>
      <c r="S1000">
        <v>2.5248627414202298</v>
      </c>
      <c r="T1000">
        <v>1.8936470560651699</v>
      </c>
      <c r="U1000">
        <v>1.51491764485214</v>
      </c>
      <c r="V1000">
        <v>1.26243137071011</v>
      </c>
      <c r="W1000">
        <v>1.08208403203724</v>
      </c>
      <c r="X1000">
        <v>0.94682352803258896</v>
      </c>
      <c r="Y1000">
        <v>0.84162091380674597</v>
      </c>
      <c r="Z1000">
        <v>0.75745882242607099</v>
      </c>
      <c r="AA1000">
        <v>0.37872941121303499</v>
      </c>
      <c r="AB1000">
        <v>0.25248627414202301</v>
      </c>
      <c r="AC1000">
        <v>0.189364705606517</v>
      </c>
      <c r="AD1000">
        <v>0.15149176448521401</v>
      </c>
      <c r="AE1000">
        <v>0.12624313707101101</v>
      </c>
      <c r="AF1000">
        <v>0.108208403203724</v>
      </c>
      <c r="AG1000">
        <v>9.4682352803258901E-2</v>
      </c>
      <c r="AH1000">
        <v>8.4162091380674597E-2</v>
      </c>
      <c r="AI1000">
        <v>7.5745882242607102E-2</v>
      </c>
    </row>
    <row r="1001" spans="1:35">
      <c r="A1001">
        <v>9.5000000000000001E-2</v>
      </c>
      <c r="B1001">
        <v>7.5</v>
      </c>
      <c r="C1001">
        <v>120.385936527396</v>
      </c>
      <c r="D1001">
        <v>100.32161377283001</v>
      </c>
      <c r="E1001">
        <v>85.9899546624263</v>
      </c>
      <c r="F1001">
        <v>75.241210329623001</v>
      </c>
      <c r="G1001">
        <v>66.881075848553806</v>
      </c>
      <c r="H1001">
        <v>60.192968263698397</v>
      </c>
      <c r="I1001">
        <v>30.096484131849198</v>
      </c>
      <c r="J1001">
        <v>20.064322754566099</v>
      </c>
      <c r="K1001">
        <v>15.048242065924599</v>
      </c>
      <c r="L1001">
        <v>12.0385936527396</v>
      </c>
      <c r="M1001">
        <v>10.032161377283</v>
      </c>
      <c r="N1001">
        <v>8.5989954662426307</v>
      </c>
      <c r="O1001">
        <v>7.5241210329622996</v>
      </c>
      <c r="P1001">
        <v>6.6881075848553797</v>
      </c>
      <c r="Q1001">
        <v>6.0192968263698399</v>
      </c>
      <c r="R1001">
        <v>3.0096484131849199</v>
      </c>
      <c r="S1001">
        <v>2.0064322754566102</v>
      </c>
      <c r="T1001">
        <v>1.50482420659246</v>
      </c>
      <c r="U1001">
        <v>1.20385936527396</v>
      </c>
      <c r="V1001">
        <v>1.0032161377283</v>
      </c>
      <c r="W1001">
        <v>0.85989954662426304</v>
      </c>
      <c r="X1001">
        <v>0.75241210329622998</v>
      </c>
      <c r="Y1001">
        <v>0.66881075848553795</v>
      </c>
      <c r="Z1001">
        <v>0.60192968263698399</v>
      </c>
      <c r="AA1001">
        <v>0.30096484131849199</v>
      </c>
      <c r="AB1001">
        <v>0.200643227545661</v>
      </c>
      <c r="AC1001">
        <v>0.150482420659246</v>
      </c>
      <c r="AD1001">
        <v>0.120385936527396</v>
      </c>
      <c r="AE1001">
        <v>0.10032161377283</v>
      </c>
      <c r="AF1001">
        <v>8.5989954662426302E-2</v>
      </c>
      <c r="AG1001">
        <v>7.5241210329622998E-2</v>
      </c>
      <c r="AH1001">
        <v>6.6881075848553795E-2</v>
      </c>
      <c r="AI1001">
        <v>6.0192968263698403E-2</v>
      </c>
    </row>
    <row r="1002" spans="1:35">
      <c r="A1002">
        <v>9.5000000000000001E-2</v>
      </c>
      <c r="B1002">
        <v>8</v>
      </c>
      <c r="C1002">
        <v>93.346105438240002</v>
      </c>
      <c r="D1002">
        <v>77.788421198533399</v>
      </c>
      <c r="E1002">
        <v>66.675789598742895</v>
      </c>
      <c r="F1002">
        <v>58.3413158989</v>
      </c>
      <c r="G1002">
        <v>51.8589474656889</v>
      </c>
      <c r="H1002">
        <v>46.673052719120001</v>
      </c>
      <c r="I1002">
        <v>23.336526359560001</v>
      </c>
      <c r="J1002">
        <v>15.5576842397066</v>
      </c>
      <c r="K1002">
        <v>11.66826317978</v>
      </c>
      <c r="L1002">
        <v>9.3346105438240006</v>
      </c>
      <c r="M1002">
        <v>7.77884211985333</v>
      </c>
      <c r="N1002">
        <v>6.6675789598742901</v>
      </c>
      <c r="O1002">
        <v>5.8341315898900001</v>
      </c>
      <c r="P1002">
        <v>5.1858947465688896</v>
      </c>
      <c r="Q1002">
        <v>4.6673052719120003</v>
      </c>
      <c r="R1002">
        <v>2.3336526359560001</v>
      </c>
      <c r="S1002">
        <v>1.55576842397066</v>
      </c>
      <c r="T1002">
        <v>1.1668263179780001</v>
      </c>
      <c r="U1002">
        <v>0.93346105438240001</v>
      </c>
      <c r="V1002">
        <v>0.77788421198533297</v>
      </c>
      <c r="W1002">
        <v>0.66675789598742896</v>
      </c>
      <c r="X1002">
        <v>0.58341315898900004</v>
      </c>
      <c r="Y1002">
        <v>0.51858947465688898</v>
      </c>
      <c r="Z1002">
        <v>0.46673052719120001</v>
      </c>
      <c r="AA1002">
        <v>0.2333652635956</v>
      </c>
      <c r="AB1002">
        <v>0.15557684239706601</v>
      </c>
      <c r="AC1002">
        <v>0.1166826317978</v>
      </c>
      <c r="AD1002">
        <v>9.3346105438239999E-2</v>
      </c>
      <c r="AE1002">
        <v>7.7788421198533297E-2</v>
      </c>
      <c r="AF1002">
        <v>6.6675789598742902E-2</v>
      </c>
      <c r="AG1002">
        <v>5.8341315898900001E-2</v>
      </c>
      <c r="AH1002">
        <v>5.18589474656889E-2</v>
      </c>
      <c r="AI1002">
        <v>4.6673052719119999E-2</v>
      </c>
    </row>
    <row r="1003" spans="1:35">
      <c r="A1003">
        <v>9.5000000000000001E-2</v>
      </c>
      <c r="B1003">
        <v>8.5</v>
      </c>
      <c r="C1003">
        <v>84.949863747994598</v>
      </c>
      <c r="D1003">
        <v>70.791553123328896</v>
      </c>
      <c r="E1003">
        <v>60.6784741057104</v>
      </c>
      <c r="F1003">
        <v>53.093664842496601</v>
      </c>
      <c r="G1003">
        <v>47.1943687488859</v>
      </c>
      <c r="H1003">
        <v>42.474931873997299</v>
      </c>
      <c r="I1003">
        <v>21.2374659369986</v>
      </c>
      <c r="J1003">
        <v>14.158310624665701</v>
      </c>
      <c r="K1003">
        <v>10.6187329684993</v>
      </c>
      <c r="L1003">
        <v>8.4949863747994598</v>
      </c>
      <c r="M1003">
        <v>7.0791553123328903</v>
      </c>
      <c r="N1003">
        <v>6.0678474105710398</v>
      </c>
      <c r="O1003">
        <v>5.3093664842496597</v>
      </c>
      <c r="P1003">
        <v>4.71943687488859</v>
      </c>
      <c r="Q1003">
        <v>4.2474931873997299</v>
      </c>
      <c r="R1003">
        <v>2.1237465936998601</v>
      </c>
      <c r="S1003">
        <v>1.41583106246657</v>
      </c>
      <c r="T1003">
        <v>1.06187329684993</v>
      </c>
      <c r="U1003">
        <v>0.84949863747994603</v>
      </c>
      <c r="V1003">
        <v>0.70791553123328899</v>
      </c>
      <c r="W1003">
        <v>0.606784741057104</v>
      </c>
      <c r="X1003">
        <v>0.53093664842496602</v>
      </c>
      <c r="Y1003">
        <v>0.47194368748885901</v>
      </c>
      <c r="Z1003">
        <v>0.42474931873997301</v>
      </c>
      <c r="AA1003">
        <v>0.21237465936998601</v>
      </c>
      <c r="AB1003">
        <v>0.14158310624665699</v>
      </c>
      <c r="AC1003">
        <v>0.106187329684993</v>
      </c>
      <c r="AD1003">
        <v>8.4949863747994597E-2</v>
      </c>
      <c r="AE1003">
        <v>7.0791553123328799E-2</v>
      </c>
      <c r="AF1003">
        <v>6.0678474105710402E-2</v>
      </c>
      <c r="AG1003">
        <v>5.3093664842496599E-2</v>
      </c>
      <c r="AH1003">
        <v>4.7194368748885898E-2</v>
      </c>
      <c r="AI1003">
        <v>4.2474931873997299E-2</v>
      </c>
    </row>
    <row r="1004" spans="1:35">
      <c r="A1004">
        <v>9.5000000000000001E-2</v>
      </c>
      <c r="B1004">
        <v>9</v>
      </c>
      <c r="C1004">
        <v>74.815131550855597</v>
      </c>
      <c r="D1004">
        <v>62.345942959046297</v>
      </c>
      <c r="E1004">
        <v>53.439379679182601</v>
      </c>
      <c r="F1004">
        <v>46.759457219284798</v>
      </c>
      <c r="G1004">
        <v>41.563961972697598</v>
      </c>
      <c r="H1004">
        <v>37.407565775427798</v>
      </c>
      <c r="I1004">
        <v>18.703782887713899</v>
      </c>
      <c r="J1004">
        <v>12.4691885918092</v>
      </c>
      <c r="K1004">
        <v>9.3518914438569603</v>
      </c>
      <c r="L1004">
        <v>7.48151315508556</v>
      </c>
      <c r="M1004">
        <v>6.2345942959046399</v>
      </c>
      <c r="N1004">
        <v>5.3439379679182597</v>
      </c>
      <c r="O1004">
        <v>4.6759457219284801</v>
      </c>
      <c r="P1004">
        <v>4.1563961972697596</v>
      </c>
      <c r="Q1004">
        <v>3.74075657754278</v>
      </c>
      <c r="R1004">
        <v>1.87037828877139</v>
      </c>
      <c r="S1004">
        <v>1.2469188591809199</v>
      </c>
      <c r="T1004">
        <v>0.935189144385696</v>
      </c>
      <c r="U1004">
        <v>0.74815131550855596</v>
      </c>
      <c r="V1004">
        <v>0.62345942959046297</v>
      </c>
      <c r="W1004">
        <v>0.53439379679182597</v>
      </c>
      <c r="X1004">
        <v>0.467594572192848</v>
      </c>
      <c r="Y1004">
        <v>0.415639619726976</v>
      </c>
      <c r="Z1004">
        <v>0.37407565775427798</v>
      </c>
      <c r="AA1004">
        <v>0.18703782887713899</v>
      </c>
      <c r="AB1004">
        <v>0.12469188591809199</v>
      </c>
      <c r="AC1004">
        <v>9.3518914438569606E-2</v>
      </c>
      <c r="AD1004">
        <v>7.4815131550855604E-2</v>
      </c>
      <c r="AE1004">
        <v>6.2345942959046302E-2</v>
      </c>
      <c r="AF1004">
        <v>5.3439379679182601E-2</v>
      </c>
      <c r="AG1004">
        <v>4.6759457219284803E-2</v>
      </c>
      <c r="AH1004">
        <v>4.15639619726976E-2</v>
      </c>
      <c r="AI1004">
        <v>3.7407565775427802E-2</v>
      </c>
    </row>
    <row r="1005" spans="1:35">
      <c r="A1005">
        <v>9.5000000000000001E-2</v>
      </c>
      <c r="B1005">
        <v>9.5</v>
      </c>
      <c r="C1005">
        <v>63.1705738045139</v>
      </c>
      <c r="D1005">
        <v>52.642144837094897</v>
      </c>
      <c r="E1005">
        <v>45.121838431795602</v>
      </c>
      <c r="F1005">
        <v>39.481608627821203</v>
      </c>
      <c r="G1005">
        <v>35.094763224729903</v>
      </c>
      <c r="H1005">
        <v>31.5852869022569</v>
      </c>
      <c r="I1005">
        <v>15.7926434511284</v>
      </c>
      <c r="J1005">
        <v>10.5284289674189</v>
      </c>
      <c r="K1005">
        <v>7.8963217255642304</v>
      </c>
      <c r="L1005">
        <v>6.3170573804513896</v>
      </c>
      <c r="M1005">
        <v>5.2642144837094902</v>
      </c>
      <c r="N1005">
        <v>4.5121838431795602</v>
      </c>
      <c r="O1005">
        <v>3.9481608627821099</v>
      </c>
      <c r="P1005">
        <v>3.5094763224729899</v>
      </c>
      <c r="Q1005">
        <v>3.1585286902256899</v>
      </c>
      <c r="R1005">
        <v>1.5792643451128401</v>
      </c>
      <c r="S1005">
        <v>1.0528428967418899</v>
      </c>
      <c r="T1005">
        <v>0.78963217255642304</v>
      </c>
      <c r="U1005">
        <v>0.63170573804513896</v>
      </c>
      <c r="V1005">
        <v>0.52642144837094895</v>
      </c>
      <c r="W1005">
        <v>0.45121838431795602</v>
      </c>
      <c r="X1005">
        <v>0.39481608627821102</v>
      </c>
      <c r="Y1005">
        <v>0.35094763224729902</v>
      </c>
      <c r="Z1005">
        <v>0.31585286902256898</v>
      </c>
      <c r="AA1005">
        <v>0.15792643451128399</v>
      </c>
      <c r="AB1005">
        <v>0.105284289674189</v>
      </c>
      <c r="AC1005">
        <v>7.8963217255642398E-2</v>
      </c>
      <c r="AD1005">
        <v>6.3170573804513894E-2</v>
      </c>
      <c r="AE1005">
        <v>5.2642144837094902E-2</v>
      </c>
      <c r="AF1005">
        <v>4.5121838431795597E-2</v>
      </c>
      <c r="AG1005">
        <v>3.9481608627821199E-2</v>
      </c>
      <c r="AH1005">
        <v>3.5094763224729902E-2</v>
      </c>
      <c r="AI1005">
        <v>3.1585286902256898E-2</v>
      </c>
    </row>
    <row r="1006" spans="1:35">
      <c r="A1006">
        <v>9.5000000000000001E-2</v>
      </c>
      <c r="B1006">
        <v>10</v>
      </c>
      <c r="C1006">
        <v>65.351553342439999</v>
      </c>
      <c r="D1006">
        <v>54.4596277853666</v>
      </c>
      <c r="E1006">
        <v>46.679680958885697</v>
      </c>
      <c r="F1006">
        <v>40.844720839025001</v>
      </c>
      <c r="G1006">
        <v>36.306418523577697</v>
      </c>
      <c r="H1006">
        <v>32.67577667122</v>
      </c>
      <c r="I1006">
        <v>16.33788833561</v>
      </c>
      <c r="J1006">
        <v>10.8919255570733</v>
      </c>
      <c r="K1006">
        <v>8.1689441678049999</v>
      </c>
      <c r="L1006">
        <v>6.5351553342440001</v>
      </c>
      <c r="M1006">
        <v>5.4459627785366598</v>
      </c>
      <c r="N1006">
        <v>4.6679680958885701</v>
      </c>
      <c r="O1006">
        <v>4.0844720839024999</v>
      </c>
      <c r="P1006">
        <v>3.6306418523577699</v>
      </c>
      <c r="Q1006">
        <v>3.267577667122</v>
      </c>
      <c r="R1006">
        <v>1.633788833561</v>
      </c>
      <c r="S1006">
        <v>1.0891925557073301</v>
      </c>
      <c r="T1006">
        <v>0.81689441678050001</v>
      </c>
      <c r="U1006">
        <v>0.65351553342440005</v>
      </c>
      <c r="V1006">
        <v>0.54459627785366604</v>
      </c>
      <c r="W1006">
        <v>0.466796809588857</v>
      </c>
      <c r="X1006">
        <v>0.40844720839025001</v>
      </c>
      <c r="Y1006">
        <v>0.36306418523577699</v>
      </c>
      <c r="Z1006">
        <v>0.32675776671220003</v>
      </c>
      <c r="AA1006">
        <v>0.16337888335610001</v>
      </c>
      <c r="AB1006">
        <v>0.108919255570733</v>
      </c>
      <c r="AC1006">
        <v>8.1689441678050007E-2</v>
      </c>
      <c r="AD1006">
        <v>6.535155334244E-2</v>
      </c>
      <c r="AE1006">
        <v>5.4459627785366602E-2</v>
      </c>
      <c r="AF1006">
        <v>4.6679680958885701E-2</v>
      </c>
      <c r="AG1006">
        <v>4.0844720839025003E-2</v>
      </c>
      <c r="AH1006">
        <v>3.6306418523577702E-2</v>
      </c>
      <c r="AI1006">
        <v>3.267577667122E-2</v>
      </c>
    </row>
    <row r="1007" spans="1:35">
      <c r="A1007">
        <v>9.5000000000000001E-2</v>
      </c>
      <c r="B1007">
        <v>12</v>
      </c>
      <c r="C1007">
        <v>47.649396520613003</v>
      </c>
      <c r="D1007">
        <v>39.707830433844101</v>
      </c>
      <c r="E1007">
        <v>34.035283229009302</v>
      </c>
      <c r="F1007">
        <v>29.780872825383099</v>
      </c>
      <c r="G1007">
        <v>26.4718869558961</v>
      </c>
      <c r="H1007">
        <v>23.824698260306501</v>
      </c>
      <c r="I1007">
        <v>11.912349130153199</v>
      </c>
      <c r="J1007">
        <v>7.9415660867688302</v>
      </c>
      <c r="K1007">
        <v>5.95617456507662</v>
      </c>
      <c r="L1007">
        <v>4.7649396520613001</v>
      </c>
      <c r="M1007">
        <v>3.97078304338442</v>
      </c>
      <c r="N1007">
        <v>3.4035283229009301</v>
      </c>
      <c r="O1007">
        <v>2.97808728253831</v>
      </c>
      <c r="P1007">
        <v>2.6471886955896098</v>
      </c>
      <c r="Q1007">
        <v>2.3824698260306501</v>
      </c>
      <c r="R1007">
        <v>1.1912349130153199</v>
      </c>
      <c r="S1007">
        <v>0.79415660867688298</v>
      </c>
      <c r="T1007">
        <v>0.59561745650766196</v>
      </c>
      <c r="U1007">
        <v>0.47649396520613002</v>
      </c>
      <c r="V1007">
        <v>0.39707830433844099</v>
      </c>
      <c r="W1007">
        <v>0.340352832290092</v>
      </c>
      <c r="X1007">
        <v>0.29780872825383098</v>
      </c>
      <c r="Y1007">
        <v>0.26471886955896101</v>
      </c>
      <c r="Z1007">
        <v>0.23824698260306501</v>
      </c>
      <c r="AA1007">
        <v>0.11912349130153201</v>
      </c>
      <c r="AB1007">
        <v>7.9415660867688295E-2</v>
      </c>
      <c r="AC1007">
        <v>5.9561745650766197E-2</v>
      </c>
      <c r="AD1007">
        <v>4.7649396520613001E-2</v>
      </c>
      <c r="AE1007">
        <v>3.9707830433844099E-2</v>
      </c>
      <c r="AF1007">
        <v>3.4035283229009297E-2</v>
      </c>
      <c r="AG1007">
        <v>2.9780872825383099E-2</v>
      </c>
      <c r="AH1007">
        <v>2.6471886955896098E-2</v>
      </c>
      <c r="AI1007">
        <v>2.38246982603065E-2</v>
      </c>
    </row>
    <row r="1008" spans="1:35">
      <c r="A1008">
        <v>9.5000000000000001E-2</v>
      </c>
      <c r="B1008">
        <v>14</v>
      </c>
      <c r="C1008">
        <v>36.503984661343701</v>
      </c>
      <c r="D1008">
        <v>30.419987217786399</v>
      </c>
      <c r="E1008">
        <v>26.0742747581026</v>
      </c>
      <c r="F1008">
        <v>22.8149904133398</v>
      </c>
      <c r="G1008">
        <v>20.279991478524298</v>
      </c>
      <c r="H1008">
        <v>18.251992330671801</v>
      </c>
      <c r="I1008">
        <v>9.1259961653359305</v>
      </c>
      <c r="J1008">
        <v>6.0839974435572897</v>
      </c>
      <c r="K1008">
        <v>4.5629980826679599</v>
      </c>
      <c r="L1008">
        <v>3.6503984661343698</v>
      </c>
      <c r="M1008">
        <v>3.0419987217786399</v>
      </c>
      <c r="N1008">
        <v>2.60742747581026</v>
      </c>
      <c r="O1008">
        <v>2.28149904133398</v>
      </c>
      <c r="P1008">
        <v>2.0279991478524302</v>
      </c>
      <c r="Q1008">
        <v>1.82519923306718</v>
      </c>
      <c r="R1008">
        <v>0.912599616533594</v>
      </c>
      <c r="S1008">
        <v>0.60839974435572897</v>
      </c>
      <c r="T1008">
        <v>0.456299808266797</v>
      </c>
      <c r="U1008">
        <v>0.36503984661343702</v>
      </c>
      <c r="V1008">
        <v>0.30419987217786398</v>
      </c>
      <c r="W1008">
        <v>0.260742747581026</v>
      </c>
      <c r="X1008">
        <v>0.228149904133398</v>
      </c>
      <c r="Y1008">
        <v>0.20279991478524301</v>
      </c>
      <c r="Z1008">
        <v>0.18251992330671801</v>
      </c>
      <c r="AA1008">
        <v>9.1259961653359298E-2</v>
      </c>
      <c r="AB1008">
        <v>6.0839974435572902E-2</v>
      </c>
      <c r="AC1008">
        <v>4.56299808266796E-2</v>
      </c>
      <c r="AD1008">
        <v>3.6503984661343698E-2</v>
      </c>
      <c r="AE1008">
        <v>3.0419987217786399E-2</v>
      </c>
      <c r="AF1008">
        <v>2.60742747581026E-2</v>
      </c>
      <c r="AG1008">
        <v>2.28149904133398E-2</v>
      </c>
      <c r="AH1008">
        <v>2.0279991478524301E-2</v>
      </c>
      <c r="AI1008">
        <v>1.8251992330671801E-2</v>
      </c>
    </row>
    <row r="1009" spans="1:35">
      <c r="A1009">
        <v>9.5000000000000001E-2</v>
      </c>
      <c r="B1009">
        <v>16</v>
      </c>
      <c r="C1009">
        <v>24.8281231801014</v>
      </c>
      <c r="D1009">
        <v>20.690102650084501</v>
      </c>
      <c r="E1009">
        <v>17.7343737000724</v>
      </c>
      <c r="F1009">
        <v>15.517576987563301</v>
      </c>
      <c r="G1009">
        <v>13.793401766722999</v>
      </c>
      <c r="H1009">
        <v>12.4140615900507</v>
      </c>
      <c r="I1009">
        <v>6.20703079502535</v>
      </c>
      <c r="J1009">
        <v>4.1380205300168997</v>
      </c>
      <c r="K1009">
        <v>3.1035153975126701</v>
      </c>
      <c r="L1009">
        <v>2.48281231801014</v>
      </c>
      <c r="M1009">
        <v>2.0690102650084499</v>
      </c>
      <c r="N1009">
        <v>1.7734373700072401</v>
      </c>
      <c r="O1009">
        <v>1.55175769875633</v>
      </c>
      <c r="P1009">
        <v>1.3793401766722999</v>
      </c>
      <c r="Q1009">
        <v>1.24140615900507</v>
      </c>
      <c r="R1009">
        <v>0.620703079502535</v>
      </c>
      <c r="S1009">
        <v>0.41380205300168998</v>
      </c>
      <c r="T1009">
        <v>0.310351539751267</v>
      </c>
      <c r="U1009">
        <v>0.248281231801014</v>
      </c>
      <c r="V1009">
        <v>0.20690102650084499</v>
      </c>
      <c r="W1009">
        <v>0.17734373700072401</v>
      </c>
      <c r="X1009">
        <v>0.155175769875633</v>
      </c>
      <c r="Y1009">
        <v>0.13793401766723001</v>
      </c>
      <c r="Z1009">
        <v>0.124140615900507</v>
      </c>
      <c r="AA1009">
        <v>6.2070307950253499E-2</v>
      </c>
      <c r="AB1009">
        <v>4.1380205300168997E-2</v>
      </c>
      <c r="AC1009">
        <v>3.1035153975126701E-2</v>
      </c>
      <c r="AD1009">
        <v>2.48281231801014E-2</v>
      </c>
      <c r="AE1009">
        <v>2.0690102650084499E-2</v>
      </c>
      <c r="AF1009">
        <v>1.7734373700072401E-2</v>
      </c>
      <c r="AG1009">
        <v>1.55175769875633E-2</v>
      </c>
      <c r="AH1009">
        <v>1.3793401766723E-2</v>
      </c>
      <c r="AI1009">
        <v>1.24140615900507E-2</v>
      </c>
    </row>
    <row r="1010" spans="1:35">
      <c r="A1010">
        <v>9.5000000000000001E-2</v>
      </c>
      <c r="B1010">
        <v>18</v>
      </c>
      <c r="C1010">
        <v>20.0602254887567</v>
      </c>
      <c r="D1010">
        <v>16.7168545739639</v>
      </c>
      <c r="E1010">
        <v>14.328732491969101</v>
      </c>
      <c r="F1010">
        <v>12.5376409304729</v>
      </c>
      <c r="G1010">
        <v>11.1445697159759</v>
      </c>
      <c r="H1010">
        <v>10.0301127443783</v>
      </c>
      <c r="I1010">
        <v>5.0150563721891901</v>
      </c>
      <c r="J1010">
        <v>3.3433709147927901</v>
      </c>
      <c r="K1010">
        <v>2.5075281860945902</v>
      </c>
      <c r="L1010">
        <v>2.00602254887567</v>
      </c>
      <c r="M1010">
        <v>1.67168545739639</v>
      </c>
      <c r="N1010">
        <v>1.4328732491969101</v>
      </c>
      <c r="O1010">
        <v>1.25376409304729</v>
      </c>
      <c r="P1010">
        <v>1.1144569715975901</v>
      </c>
      <c r="Q1010">
        <v>1.0030112744378299</v>
      </c>
      <c r="R1010">
        <v>0.50150563721891805</v>
      </c>
      <c r="S1010">
        <v>0.33433709147927898</v>
      </c>
      <c r="T1010">
        <v>0.25075281860945903</v>
      </c>
      <c r="U1010">
        <v>0.200602254887567</v>
      </c>
      <c r="V1010">
        <v>0.16716854573963899</v>
      </c>
      <c r="W1010">
        <v>0.14328732491969101</v>
      </c>
      <c r="X1010">
        <v>0.12537640930472899</v>
      </c>
      <c r="Y1010">
        <v>0.11144569715975899</v>
      </c>
      <c r="Z1010">
        <v>0.100301127443783</v>
      </c>
      <c r="AA1010">
        <v>5.0150563721891903E-2</v>
      </c>
      <c r="AB1010">
        <v>3.3433709147927898E-2</v>
      </c>
      <c r="AC1010">
        <v>2.5075281860945899E-2</v>
      </c>
      <c r="AD1010">
        <v>2.0060225488756699E-2</v>
      </c>
      <c r="AE1010">
        <v>1.67168545739639E-2</v>
      </c>
      <c r="AF1010">
        <v>1.4328732491969099E-2</v>
      </c>
      <c r="AG1010">
        <v>1.2537640930472899E-2</v>
      </c>
      <c r="AH1010">
        <v>1.11445697159759E-2</v>
      </c>
      <c r="AI1010">
        <v>1.0030112744378299E-2</v>
      </c>
    </row>
    <row r="1011" spans="1:35">
      <c r="A1011">
        <v>9.5000000000000001E-2</v>
      </c>
      <c r="B1011">
        <v>20</v>
      </c>
      <c r="C1011">
        <v>16.195395135099499</v>
      </c>
      <c r="D1011">
        <v>13.4961626125829</v>
      </c>
      <c r="E1011">
        <v>11.5681393822139</v>
      </c>
      <c r="F1011">
        <v>10.1221219594372</v>
      </c>
      <c r="G1011">
        <v>8.9974417417219907</v>
      </c>
      <c r="H1011">
        <v>8.0976975675497904</v>
      </c>
      <c r="I1011">
        <v>4.0488487837748899</v>
      </c>
      <c r="J1011">
        <v>2.6992325225165898</v>
      </c>
      <c r="K1011">
        <v>2.0244243918874401</v>
      </c>
      <c r="L1011">
        <v>1.61953951350995</v>
      </c>
      <c r="M1011">
        <v>1.34961626125829</v>
      </c>
      <c r="N1011">
        <v>1.1568139382214</v>
      </c>
      <c r="O1011">
        <v>1.01221219594372</v>
      </c>
      <c r="P1011">
        <v>0.89974417417219898</v>
      </c>
      <c r="Q1011">
        <v>0.80976975675497898</v>
      </c>
      <c r="R1011">
        <v>0.40488487837748899</v>
      </c>
      <c r="S1011">
        <v>0.26992325225165997</v>
      </c>
      <c r="T1011">
        <v>0.20244243918874399</v>
      </c>
      <c r="U1011">
        <v>0.161953951350995</v>
      </c>
      <c r="V1011">
        <v>0.13496162612582999</v>
      </c>
      <c r="W1011">
        <v>0.115681393822139</v>
      </c>
      <c r="X1011">
        <v>0.101221219594372</v>
      </c>
      <c r="Y1011">
        <v>8.9974417417219996E-2</v>
      </c>
      <c r="Z1011">
        <v>8.09769756754979E-2</v>
      </c>
      <c r="AA1011">
        <v>4.0488487837748902E-2</v>
      </c>
      <c r="AB1011">
        <v>2.6992325225165901E-2</v>
      </c>
      <c r="AC1011">
        <v>2.0244243918874399E-2</v>
      </c>
      <c r="AD1011">
        <v>1.6195395135099499E-2</v>
      </c>
      <c r="AE1011">
        <v>1.34961626125829E-2</v>
      </c>
      <c r="AF1011">
        <v>1.1568139382214E-2</v>
      </c>
      <c r="AG1011">
        <v>1.0122121959437199E-2</v>
      </c>
      <c r="AH1011">
        <v>8.9974417417219895E-3</v>
      </c>
      <c r="AI1011">
        <v>8.0976975675497893E-3</v>
      </c>
    </row>
    <row r="1012" spans="1:35">
      <c r="A1012">
        <v>9.5000000000000001E-2</v>
      </c>
      <c r="B1012">
        <v>25</v>
      </c>
      <c r="C1012">
        <v>9.8690652185564804</v>
      </c>
      <c r="D1012">
        <v>8.2242210154637299</v>
      </c>
      <c r="E1012">
        <v>7.0493322989689204</v>
      </c>
      <c r="F1012">
        <v>6.1681657615978001</v>
      </c>
      <c r="G1012">
        <v>5.48281401030916</v>
      </c>
      <c r="H1012">
        <v>4.9345326092782402</v>
      </c>
      <c r="I1012">
        <v>2.4672663046391201</v>
      </c>
      <c r="J1012">
        <v>1.6448442030927399</v>
      </c>
      <c r="K1012">
        <v>1.2336331523195601</v>
      </c>
      <c r="L1012">
        <v>0.98690652185564798</v>
      </c>
      <c r="M1012">
        <v>0.82242210154637396</v>
      </c>
      <c r="N1012">
        <v>0.704933229896892</v>
      </c>
      <c r="O1012">
        <v>0.61681657615978003</v>
      </c>
      <c r="P1012">
        <v>0.54828140103091505</v>
      </c>
      <c r="Q1012">
        <v>0.49345326092782399</v>
      </c>
      <c r="R1012">
        <v>0.24672663046391199</v>
      </c>
      <c r="S1012">
        <v>0.16448442030927399</v>
      </c>
      <c r="T1012">
        <v>0.123363315231956</v>
      </c>
      <c r="U1012">
        <v>9.8690652185564803E-2</v>
      </c>
      <c r="V1012">
        <v>8.2242210154637396E-2</v>
      </c>
      <c r="W1012">
        <v>7.0493322989689106E-2</v>
      </c>
      <c r="X1012">
        <v>6.1681657615977999E-2</v>
      </c>
      <c r="Y1012">
        <v>5.4828140103091602E-2</v>
      </c>
      <c r="Z1012">
        <v>4.9345326092782402E-2</v>
      </c>
      <c r="AA1012">
        <v>2.4672663046391201E-2</v>
      </c>
      <c r="AB1012">
        <v>1.64484420309274E-2</v>
      </c>
      <c r="AC1012">
        <v>1.23363315231956E-2</v>
      </c>
      <c r="AD1012">
        <v>9.86906521855648E-3</v>
      </c>
      <c r="AE1012">
        <v>8.22422101546374E-3</v>
      </c>
      <c r="AF1012">
        <v>7.0493322989689201E-3</v>
      </c>
      <c r="AG1012">
        <v>6.1681657615978002E-3</v>
      </c>
      <c r="AH1012">
        <v>5.4828140103091597E-3</v>
      </c>
      <c r="AI1012">
        <v>4.93453260927824E-3</v>
      </c>
    </row>
    <row r="1013" spans="1:35">
      <c r="A1013">
        <v>9.5000000000000001E-2</v>
      </c>
      <c r="B1013">
        <v>30</v>
      </c>
      <c r="C1013">
        <v>6.5979256093697503</v>
      </c>
      <c r="D1013">
        <v>5.4982713411414599</v>
      </c>
      <c r="E1013">
        <v>4.7128040066926804</v>
      </c>
      <c r="F1013">
        <v>4.1237035058560902</v>
      </c>
      <c r="G1013">
        <v>3.6655142274276402</v>
      </c>
      <c r="H1013">
        <v>3.2989628046848698</v>
      </c>
      <c r="I1013">
        <v>1.64948140234243</v>
      </c>
      <c r="J1013">
        <v>1.0996542682282899</v>
      </c>
      <c r="K1013">
        <v>0.824740701171219</v>
      </c>
      <c r="L1013">
        <v>0.65979256093697503</v>
      </c>
      <c r="M1013">
        <v>0.54982713411414597</v>
      </c>
      <c r="N1013">
        <v>0.47128040066926702</v>
      </c>
      <c r="O1013">
        <v>0.412370350585609</v>
      </c>
      <c r="P1013">
        <v>0.36655142274276398</v>
      </c>
      <c r="Q1013">
        <v>0.32989628046848701</v>
      </c>
      <c r="R1013">
        <v>0.16494814023424301</v>
      </c>
      <c r="S1013">
        <v>0.109965426822829</v>
      </c>
      <c r="T1013">
        <v>8.2474070117121795E-2</v>
      </c>
      <c r="U1013">
        <v>6.5979256093697397E-2</v>
      </c>
      <c r="V1013">
        <v>5.4982713411414599E-2</v>
      </c>
      <c r="W1013">
        <v>4.71280400669268E-2</v>
      </c>
      <c r="X1013">
        <v>4.1237035058560897E-2</v>
      </c>
      <c r="Y1013">
        <v>3.6655142274276402E-2</v>
      </c>
      <c r="Z1013">
        <v>3.2989628046848699E-2</v>
      </c>
      <c r="AA1013">
        <v>1.6494814023424301E-2</v>
      </c>
      <c r="AB1013">
        <v>1.09965426822829E-2</v>
      </c>
      <c r="AC1013">
        <v>8.2474070117121798E-3</v>
      </c>
      <c r="AD1013">
        <v>6.5979256093697501E-3</v>
      </c>
      <c r="AE1013">
        <v>5.4982713411414596E-3</v>
      </c>
      <c r="AF1013">
        <v>4.71280400669267E-3</v>
      </c>
      <c r="AG1013">
        <v>4.1237035058560899E-3</v>
      </c>
      <c r="AH1013">
        <v>3.66551422742764E-3</v>
      </c>
      <c r="AI1013">
        <v>3.2989628046848699E-3</v>
      </c>
    </row>
    <row r="1014" spans="1:35">
      <c r="A1014">
        <v>9.5000000000000001E-2</v>
      </c>
      <c r="B1014">
        <v>35</v>
      </c>
      <c r="C1014">
        <v>4.7996009088906302</v>
      </c>
      <c r="D1014">
        <v>3.9996674240755201</v>
      </c>
      <c r="E1014">
        <v>3.4282863634933101</v>
      </c>
      <c r="F1014">
        <v>2.9997505680566401</v>
      </c>
      <c r="G1014">
        <v>2.6664449493836799</v>
      </c>
      <c r="H1014">
        <v>2.3998004544453102</v>
      </c>
      <c r="I1014">
        <v>1.19990022722265</v>
      </c>
      <c r="J1014">
        <v>0.79993348481510496</v>
      </c>
      <c r="K1014">
        <v>0.599950113611328</v>
      </c>
      <c r="L1014">
        <v>0.479960090889062</v>
      </c>
      <c r="M1014">
        <v>0.39996674240755198</v>
      </c>
      <c r="N1014">
        <v>0.34282863634932997</v>
      </c>
      <c r="O1014">
        <v>0.299975056805664</v>
      </c>
      <c r="P1014">
        <v>0.266644494938368</v>
      </c>
      <c r="Q1014">
        <v>0.239980045444531</v>
      </c>
      <c r="R1014">
        <v>0.119990022722265</v>
      </c>
      <c r="S1014">
        <v>7.9993348481510504E-2</v>
      </c>
      <c r="T1014">
        <v>5.9995011361132798E-2</v>
      </c>
      <c r="U1014">
        <v>4.7996009088906298E-2</v>
      </c>
      <c r="V1014">
        <v>3.9996674240755203E-2</v>
      </c>
      <c r="W1014">
        <v>3.4282863634933103E-2</v>
      </c>
      <c r="X1014">
        <v>2.9997505680566399E-2</v>
      </c>
      <c r="Y1014">
        <v>2.6664449493836801E-2</v>
      </c>
      <c r="Z1014">
        <v>2.3998004544453101E-2</v>
      </c>
      <c r="AA1014">
        <v>1.19990022722265E-2</v>
      </c>
      <c r="AB1014">
        <v>7.9993348481510497E-3</v>
      </c>
      <c r="AC1014">
        <v>5.9995011361132899E-3</v>
      </c>
      <c r="AD1014">
        <v>4.7996009088906296E-3</v>
      </c>
      <c r="AE1014">
        <v>3.9996674240755196E-3</v>
      </c>
      <c r="AF1014">
        <v>3.4282863634933001E-3</v>
      </c>
      <c r="AG1014">
        <v>2.9997505680566402E-3</v>
      </c>
      <c r="AH1014">
        <v>2.6664449493836802E-3</v>
      </c>
      <c r="AI1014">
        <v>2.3998004544453101E-3</v>
      </c>
    </row>
    <row r="1015" spans="1:35">
      <c r="A1015">
        <v>9.5000000000000001E-2</v>
      </c>
      <c r="B1015">
        <v>40</v>
      </c>
      <c r="C1015">
        <v>3.65977017694324</v>
      </c>
      <c r="D1015">
        <v>3.0498084807860302</v>
      </c>
      <c r="E1015">
        <v>2.6141215549594601</v>
      </c>
      <c r="F1015">
        <v>2.28735636058952</v>
      </c>
      <c r="G1015">
        <v>2.0332056538573502</v>
      </c>
      <c r="H1015">
        <v>1.82988508847162</v>
      </c>
      <c r="I1015">
        <v>0.91494254423581101</v>
      </c>
      <c r="J1015">
        <v>0.60996169615720697</v>
      </c>
      <c r="K1015">
        <v>0.457471272117905</v>
      </c>
      <c r="L1015">
        <v>0.365977017694324</v>
      </c>
      <c r="M1015">
        <v>0.30498084807860298</v>
      </c>
      <c r="N1015">
        <v>0.26141215549594599</v>
      </c>
      <c r="O1015">
        <v>0.228735636058952</v>
      </c>
      <c r="P1015">
        <v>0.20332056538573501</v>
      </c>
      <c r="Q1015">
        <v>0.182988508847162</v>
      </c>
      <c r="R1015">
        <v>9.1494254423581098E-2</v>
      </c>
      <c r="S1015">
        <v>6.09961696157207E-2</v>
      </c>
      <c r="T1015">
        <v>4.57471272117905E-2</v>
      </c>
      <c r="U1015">
        <v>3.6597701769432403E-2</v>
      </c>
      <c r="V1015">
        <v>3.0498084807860301E-2</v>
      </c>
      <c r="W1015">
        <v>2.6141215549594601E-2</v>
      </c>
      <c r="X1015">
        <v>2.2873563605895202E-2</v>
      </c>
      <c r="Y1015">
        <v>2.0332056538573499E-2</v>
      </c>
      <c r="Z1015">
        <v>1.8298850884716202E-2</v>
      </c>
      <c r="AA1015">
        <v>9.1494254423581094E-3</v>
      </c>
      <c r="AB1015">
        <v>6.0996169615720698E-3</v>
      </c>
      <c r="AC1015">
        <v>4.5747127211790504E-3</v>
      </c>
      <c r="AD1015">
        <v>3.6597701769432401E-3</v>
      </c>
      <c r="AE1015">
        <v>3.0498084807860301E-3</v>
      </c>
      <c r="AF1015">
        <v>2.61412155495946E-3</v>
      </c>
      <c r="AG1015">
        <v>2.28735636058952E-3</v>
      </c>
      <c r="AH1015">
        <v>2.0332056538573499E-3</v>
      </c>
      <c r="AI1015">
        <v>1.8298850884716201E-3</v>
      </c>
    </row>
    <row r="1016" spans="1:35">
      <c r="A1016">
        <v>9.5000000000000001E-2</v>
      </c>
      <c r="B1016">
        <v>45</v>
      </c>
      <c r="C1016">
        <v>2.88241069913399</v>
      </c>
      <c r="D1016">
        <v>2.40200891594499</v>
      </c>
      <c r="E1016">
        <v>2.0588647850956998</v>
      </c>
      <c r="F1016">
        <v>1.8015066869587399</v>
      </c>
      <c r="G1016">
        <v>1.6013392772966599</v>
      </c>
      <c r="H1016">
        <v>1.4412053495669901</v>
      </c>
      <c r="I1016">
        <v>0.72060267478349704</v>
      </c>
      <c r="J1016">
        <v>0.48040178318899801</v>
      </c>
      <c r="K1016">
        <v>0.36030133739174802</v>
      </c>
      <c r="L1016">
        <v>0.28824106991339898</v>
      </c>
      <c r="M1016">
        <v>0.24020089159449901</v>
      </c>
      <c r="N1016">
        <v>0.20588647850957001</v>
      </c>
      <c r="O1016">
        <v>0.18015066869587401</v>
      </c>
      <c r="P1016">
        <v>0.160133927729666</v>
      </c>
      <c r="Q1016">
        <v>0.14412053495669899</v>
      </c>
      <c r="R1016">
        <v>7.2060267478349802E-2</v>
      </c>
      <c r="S1016">
        <v>4.8040178318899798E-2</v>
      </c>
      <c r="T1016">
        <v>3.6030133739174901E-2</v>
      </c>
      <c r="U1016">
        <v>2.8824106991339901E-2</v>
      </c>
      <c r="V1016">
        <v>2.4020089159449899E-2</v>
      </c>
      <c r="W1016">
        <v>2.0588647850957001E-2</v>
      </c>
      <c r="X1016">
        <v>1.8015066869587398E-2</v>
      </c>
      <c r="Y1016">
        <v>1.6013392772966598E-2</v>
      </c>
      <c r="Z1016">
        <v>1.44120534956699E-2</v>
      </c>
      <c r="AA1016">
        <v>7.2060267478349796E-3</v>
      </c>
      <c r="AB1016">
        <v>4.8040178318899803E-3</v>
      </c>
      <c r="AC1016">
        <v>3.6030133739174898E-3</v>
      </c>
      <c r="AD1016">
        <v>2.88241069913399E-3</v>
      </c>
      <c r="AE1016">
        <v>2.4020089159449902E-3</v>
      </c>
      <c r="AF1016">
        <v>2.0588647850956999E-3</v>
      </c>
      <c r="AG1016">
        <v>1.8015066869587399E-3</v>
      </c>
      <c r="AH1016">
        <v>1.60133927729666E-3</v>
      </c>
      <c r="AI1016">
        <v>1.44120534956699E-3</v>
      </c>
    </row>
    <row r="1017" spans="1:35">
      <c r="A1017">
        <v>9.5000000000000001E-2</v>
      </c>
      <c r="B1017">
        <v>50</v>
      </c>
      <c r="C1017">
        <v>2.3406565210649202</v>
      </c>
      <c r="D1017">
        <v>1.95054710088743</v>
      </c>
      <c r="E1017">
        <v>1.67189751504637</v>
      </c>
      <c r="F1017">
        <v>1.46291032566557</v>
      </c>
      <c r="G1017">
        <v>1.30036473392495</v>
      </c>
      <c r="H1017">
        <v>1.1703282605324601</v>
      </c>
      <c r="I1017">
        <v>0.58516413026622904</v>
      </c>
      <c r="J1017">
        <v>0.39010942017748601</v>
      </c>
      <c r="K1017">
        <v>0.29258206513311402</v>
      </c>
      <c r="L1017">
        <v>0.234065652106491</v>
      </c>
      <c r="M1017">
        <v>0.19505471008874301</v>
      </c>
      <c r="N1017">
        <v>0.167189751504636</v>
      </c>
      <c r="O1017">
        <v>0.14629103256655701</v>
      </c>
      <c r="P1017">
        <v>0.13003647339249499</v>
      </c>
      <c r="Q1017">
        <v>0.117032826053245</v>
      </c>
      <c r="R1017">
        <v>5.8516413026622902E-2</v>
      </c>
      <c r="S1017">
        <v>3.9010942017748601E-2</v>
      </c>
      <c r="T1017">
        <v>2.9258206513311399E-2</v>
      </c>
      <c r="U1017">
        <v>2.34065652106491E-2</v>
      </c>
      <c r="V1017">
        <v>1.9505471008874301E-2</v>
      </c>
      <c r="W1017">
        <v>1.67189751504636E-2</v>
      </c>
      <c r="X1017">
        <v>1.4629103256655699E-2</v>
      </c>
      <c r="Y1017">
        <v>1.30036473392495E-2</v>
      </c>
      <c r="Z1017">
        <v>1.1703282605324499E-2</v>
      </c>
      <c r="AA1017">
        <v>5.8516413026622896E-3</v>
      </c>
      <c r="AB1017">
        <v>3.9010942017748602E-3</v>
      </c>
      <c r="AC1017">
        <v>2.92582065133114E-3</v>
      </c>
      <c r="AD1017">
        <v>2.34065652106491E-3</v>
      </c>
      <c r="AE1017">
        <v>1.9505471008874301E-3</v>
      </c>
      <c r="AF1017">
        <v>1.67189751504637E-3</v>
      </c>
      <c r="AG1017">
        <v>1.46291032566557E-3</v>
      </c>
      <c r="AH1017">
        <v>1.3003647339249499E-3</v>
      </c>
      <c r="AI1017">
        <v>1.17032826053245E-3</v>
      </c>
    </row>
    <row r="1018" spans="1:35">
      <c r="A1018">
        <v>9.5000000000000001E-2</v>
      </c>
      <c r="B1018">
        <v>55</v>
      </c>
      <c r="C1018">
        <v>1.93114392576065</v>
      </c>
      <c r="D1018">
        <v>1.6092866048005401</v>
      </c>
      <c r="E1018">
        <v>1.37938851840046</v>
      </c>
      <c r="F1018">
        <v>1.2069649536003999</v>
      </c>
      <c r="G1018">
        <v>1.07285773653369</v>
      </c>
      <c r="H1018">
        <v>0.96557196288032499</v>
      </c>
      <c r="I1018">
        <v>0.48278598144016199</v>
      </c>
      <c r="J1018">
        <v>0.321857320960108</v>
      </c>
      <c r="K1018">
        <v>0.241392990720081</v>
      </c>
      <c r="L1018">
        <v>0.193114392576064</v>
      </c>
      <c r="M1018">
        <v>0.160928660480054</v>
      </c>
      <c r="N1018">
        <v>0.13793885184004601</v>
      </c>
      <c r="O1018">
        <v>0.12069649536004</v>
      </c>
      <c r="P1018">
        <v>0.107285773653369</v>
      </c>
      <c r="Q1018">
        <v>9.6557196288032401E-2</v>
      </c>
      <c r="R1018">
        <v>4.8278598144016201E-2</v>
      </c>
      <c r="S1018">
        <v>3.2185732096010798E-2</v>
      </c>
      <c r="T1018">
        <v>2.41392990720081E-2</v>
      </c>
      <c r="U1018">
        <v>1.9311439257606498E-2</v>
      </c>
      <c r="V1018">
        <v>1.6092866048005399E-2</v>
      </c>
      <c r="W1018">
        <v>1.37938851840046E-2</v>
      </c>
      <c r="X1018">
        <v>1.2069649536004E-2</v>
      </c>
      <c r="Y1018">
        <v>1.0728577365336899E-2</v>
      </c>
      <c r="Z1018">
        <v>9.6557196288032492E-3</v>
      </c>
      <c r="AA1018">
        <v>4.8278598144016202E-3</v>
      </c>
      <c r="AB1018">
        <v>3.2185732096010802E-3</v>
      </c>
      <c r="AC1018">
        <v>2.4139299072008101E-3</v>
      </c>
      <c r="AD1018">
        <v>1.93114392576065E-3</v>
      </c>
      <c r="AE1018">
        <v>1.6092866048005401E-3</v>
      </c>
      <c r="AF1018">
        <v>1.37938851840046E-3</v>
      </c>
      <c r="AG1018">
        <v>1.2069649536004001E-3</v>
      </c>
      <c r="AH1018">
        <v>1.0728577365336899E-3</v>
      </c>
      <c r="AI1018">
        <v>9.6557196288032498E-4</v>
      </c>
    </row>
    <row r="1019" spans="1:35">
      <c r="A1019">
        <v>9.5000000000000001E-2</v>
      </c>
      <c r="B1019">
        <v>60</v>
      </c>
      <c r="C1019">
        <v>1.6172665403972899</v>
      </c>
      <c r="D1019">
        <v>1.34772211699774</v>
      </c>
      <c r="E1019">
        <v>1.1551903859980599</v>
      </c>
      <c r="F1019">
        <v>1.0107915877483</v>
      </c>
      <c r="G1019">
        <v>0.89848141133183002</v>
      </c>
      <c r="H1019">
        <v>0.80863327019864695</v>
      </c>
      <c r="I1019">
        <v>0.40431663509932297</v>
      </c>
      <c r="J1019">
        <v>0.26954442339954898</v>
      </c>
      <c r="K1019">
        <v>0.20215831754966099</v>
      </c>
      <c r="L1019">
        <v>0.161726654039729</v>
      </c>
      <c r="M1019">
        <v>0.13477221169977399</v>
      </c>
      <c r="N1019">
        <v>0.115519038599806</v>
      </c>
      <c r="O1019">
        <v>0.10107915877482999</v>
      </c>
      <c r="P1019">
        <v>8.9848141133183096E-2</v>
      </c>
      <c r="Q1019">
        <v>8.0863327019864803E-2</v>
      </c>
      <c r="R1019">
        <v>4.0431663509932401E-2</v>
      </c>
      <c r="S1019">
        <v>2.69544423399549E-2</v>
      </c>
      <c r="T1019">
        <v>2.0215831754966201E-2</v>
      </c>
      <c r="U1019">
        <v>1.61726654039729E-2</v>
      </c>
      <c r="V1019">
        <v>1.34772211699774E-2</v>
      </c>
      <c r="W1019">
        <v>1.1551903859980599E-2</v>
      </c>
      <c r="X1019">
        <v>1.01079158774831E-2</v>
      </c>
      <c r="Y1019">
        <v>8.9848141133182999E-3</v>
      </c>
      <c r="Z1019">
        <v>8.0863327019864706E-3</v>
      </c>
      <c r="AA1019">
        <v>4.0431663509932301E-3</v>
      </c>
      <c r="AB1019">
        <v>2.69544423399549E-3</v>
      </c>
      <c r="AC1019">
        <v>2.0215831754966098E-3</v>
      </c>
      <c r="AD1019">
        <v>1.6172665403972901E-3</v>
      </c>
      <c r="AE1019">
        <v>1.34772211699774E-3</v>
      </c>
      <c r="AF1019">
        <v>1.1551903859980601E-3</v>
      </c>
      <c r="AG1019">
        <v>1.0107915877482999E-3</v>
      </c>
      <c r="AH1019">
        <v>8.9848141133183005E-4</v>
      </c>
      <c r="AI1019">
        <v>8.0863327019864797E-4</v>
      </c>
    </row>
    <row r="1020" spans="1:35">
      <c r="A1020">
        <v>9.5000000000000001E-2</v>
      </c>
      <c r="B1020">
        <v>65</v>
      </c>
      <c r="C1020">
        <v>1.37385520905499</v>
      </c>
      <c r="D1020">
        <v>1.14487934087916</v>
      </c>
      <c r="E1020">
        <v>0.98132514932500003</v>
      </c>
      <c r="F1020">
        <v>0.85865950565937399</v>
      </c>
      <c r="G1020">
        <v>0.76325289391944395</v>
      </c>
      <c r="H1020">
        <v>0.68692760452749901</v>
      </c>
      <c r="I1020">
        <v>0.34346380226374901</v>
      </c>
      <c r="J1020">
        <v>0.22897586817583299</v>
      </c>
      <c r="K1020">
        <v>0.171731901131874</v>
      </c>
      <c r="L1020">
        <v>0.13738552090549899</v>
      </c>
      <c r="M1020">
        <v>0.11448793408791599</v>
      </c>
      <c r="N1020">
        <v>9.8132514932499901E-2</v>
      </c>
      <c r="O1020">
        <v>8.5865950565937404E-2</v>
      </c>
      <c r="P1020">
        <v>7.6325289391944398E-2</v>
      </c>
      <c r="Q1020">
        <v>6.8692760452749899E-2</v>
      </c>
      <c r="R1020">
        <v>3.4346380226374901E-2</v>
      </c>
      <c r="S1020">
        <v>2.2897586817583301E-2</v>
      </c>
      <c r="T1020">
        <v>1.7173190113187398E-2</v>
      </c>
      <c r="U1020">
        <v>1.37385520905499E-2</v>
      </c>
      <c r="V1020">
        <v>1.14487934087916E-2</v>
      </c>
      <c r="W1020">
        <v>9.8132514932499897E-3</v>
      </c>
      <c r="X1020">
        <v>8.5865950565937408E-3</v>
      </c>
      <c r="Y1020">
        <v>7.6325289391944396E-3</v>
      </c>
      <c r="Z1020">
        <v>6.86927604527499E-3</v>
      </c>
      <c r="AA1020">
        <v>3.4346380226374898E-3</v>
      </c>
      <c r="AB1020">
        <v>2.2897586817583302E-3</v>
      </c>
      <c r="AC1020">
        <v>1.7173190113187399E-3</v>
      </c>
      <c r="AD1020">
        <v>1.3738552090549899E-3</v>
      </c>
      <c r="AE1020">
        <v>1.1448793408791601E-3</v>
      </c>
      <c r="AF1020">
        <v>9.8132514932499997E-4</v>
      </c>
      <c r="AG1020">
        <v>8.5865950565937397E-4</v>
      </c>
      <c r="AH1020">
        <v>7.6325289391944299E-4</v>
      </c>
      <c r="AI1020">
        <v>6.8692760452749896E-4</v>
      </c>
    </row>
    <row r="1021" spans="1:35">
      <c r="A1021">
        <v>9.5000000000000001E-2</v>
      </c>
      <c r="B1021">
        <v>70</v>
      </c>
      <c r="C1021">
        <v>1.17436082262752</v>
      </c>
      <c r="D1021">
        <v>0.97863401885627099</v>
      </c>
      <c r="E1021">
        <v>0.83882915901966104</v>
      </c>
      <c r="F1021">
        <v>0.73397551414220397</v>
      </c>
      <c r="G1021">
        <v>0.65242267923751396</v>
      </c>
      <c r="H1021">
        <v>0.58718041131376297</v>
      </c>
      <c r="I1021">
        <v>0.29359020565688099</v>
      </c>
      <c r="J1021">
        <v>0.19572680377125401</v>
      </c>
      <c r="K1021">
        <v>0.14679510282843999</v>
      </c>
      <c r="L1021">
        <v>0.117436082262752</v>
      </c>
      <c r="M1021">
        <v>9.7863401885627199E-2</v>
      </c>
      <c r="N1021">
        <v>8.3882915901966101E-2</v>
      </c>
      <c r="O1021">
        <v>7.3397551414220399E-2</v>
      </c>
      <c r="P1021">
        <v>6.5242267923751401E-2</v>
      </c>
      <c r="Q1021">
        <v>5.8718041131376297E-2</v>
      </c>
      <c r="R1021">
        <v>2.93590205656881E-2</v>
      </c>
      <c r="S1021">
        <v>1.9572680377125399E-2</v>
      </c>
      <c r="T1021">
        <v>1.4679510282844E-2</v>
      </c>
      <c r="U1021">
        <v>1.1743608226275201E-2</v>
      </c>
      <c r="V1021">
        <v>9.7863401885627203E-3</v>
      </c>
      <c r="W1021">
        <v>8.3882915901966094E-3</v>
      </c>
      <c r="X1021">
        <v>7.3397551414220398E-3</v>
      </c>
      <c r="Y1021">
        <v>6.5242267923751396E-3</v>
      </c>
      <c r="Z1021">
        <v>5.8718041131376299E-3</v>
      </c>
      <c r="AA1021">
        <v>2.9359020565688102E-3</v>
      </c>
      <c r="AB1021">
        <v>1.95726803771254E-3</v>
      </c>
      <c r="AC1021">
        <v>1.4679510282844001E-3</v>
      </c>
      <c r="AD1021">
        <v>1.1743608226275201E-3</v>
      </c>
      <c r="AE1021">
        <v>9.7863401885627194E-4</v>
      </c>
      <c r="AF1021">
        <v>8.3882915901966097E-4</v>
      </c>
      <c r="AG1021">
        <v>7.3397551414220396E-4</v>
      </c>
      <c r="AH1021">
        <v>6.5242267923751502E-4</v>
      </c>
      <c r="AI1021">
        <v>5.8718041131376297E-4</v>
      </c>
    </row>
    <row r="1022" spans="1:35">
      <c r="A1022">
        <v>9.5000000000000001E-2</v>
      </c>
      <c r="B1022">
        <v>75</v>
      </c>
      <c r="C1022">
        <v>1.02291602153909</v>
      </c>
      <c r="D1022">
        <v>0.852430017949246</v>
      </c>
      <c r="E1022">
        <v>0.73065430109935403</v>
      </c>
      <c r="F1022">
        <v>0.63932251346193503</v>
      </c>
      <c r="G1022">
        <v>0.568286678632831</v>
      </c>
      <c r="H1022">
        <v>0.511458010769547</v>
      </c>
      <c r="I1022">
        <v>0.255729005384773</v>
      </c>
      <c r="J1022">
        <v>0.170486003589849</v>
      </c>
      <c r="K1022">
        <v>0.127864502692386</v>
      </c>
      <c r="L1022">
        <v>0.10229160215390901</v>
      </c>
      <c r="M1022">
        <v>8.5243001794924597E-2</v>
      </c>
      <c r="N1022">
        <v>7.3065430109935395E-2</v>
      </c>
      <c r="O1022">
        <v>6.3932251346193403E-2</v>
      </c>
      <c r="P1022">
        <v>5.6828667863283E-2</v>
      </c>
      <c r="Q1022">
        <v>5.1145801076954697E-2</v>
      </c>
      <c r="R1022">
        <v>2.55729005384773E-2</v>
      </c>
      <c r="S1022">
        <v>1.7048600358984901E-2</v>
      </c>
      <c r="T1022">
        <v>1.27864502692386E-2</v>
      </c>
      <c r="U1022">
        <v>1.0229160215390901E-2</v>
      </c>
      <c r="V1022">
        <v>8.5243001794924594E-3</v>
      </c>
      <c r="W1022">
        <v>7.3065430109935398E-3</v>
      </c>
      <c r="X1022">
        <v>6.3932251346193398E-3</v>
      </c>
      <c r="Y1022">
        <v>5.6828667863283097E-3</v>
      </c>
      <c r="Z1022">
        <v>5.1145801076954702E-3</v>
      </c>
      <c r="AA1022">
        <v>2.5572900538477299E-3</v>
      </c>
      <c r="AB1022">
        <v>1.70486003589849E-3</v>
      </c>
      <c r="AC1022">
        <v>1.27864502692386E-3</v>
      </c>
      <c r="AD1022">
        <v>1.02291602153909E-3</v>
      </c>
      <c r="AE1022">
        <v>8.5243001794924598E-4</v>
      </c>
      <c r="AF1022">
        <v>7.3065430109935396E-4</v>
      </c>
      <c r="AG1022">
        <v>6.39322513461934E-4</v>
      </c>
      <c r="AH1022">
        <v>5.6828667863283004E-4</v>
      </c>
      <c r="AI1022">
        <v>5.1145801076954705E-4</v>
      </c>
    </row>
    <row r="1023" spans="1:35">
      <c r="A1023">
        <v>9.5000000000000001E-2</v>
      </c>
      <c r="B1023">
        <v>80</v>
      </c>
      <c r="C1023">
        <v>0.895607046695863</v>
      </c>
      <c r="D1023">
        <v>0.74633920557988498</v>
      </c>
      <c r="E1023">
        <v>0.63971931906847401</v>
      </c>
      <c r="F1023">
        <v>0.55975440418491396</v>
      </c>
      <c r="G1023">
        <v>0.49755947038658999</v>
      </c>
      <c r="H1023">
        <v>0.447803523347931</v>
      </c>
      <c r="I1023">
        <v>0.223901761673965</v>
      </c>
      <c r="J1023">
        <v>0.14926784111597699</v>
      </c>
      <c r="K1023">
        <v>0.111950880836982</v>
      </c>
      <c r="L1023">
        <v>8.9560704669586294E-2</v>
      </c>
      <c r="M1023">
        <v>7.4633920557988606E-2</v>
      </c>
      <c r="N1023">
        <v>6.3971931906847398E-2</v>
      </c>
      <c r="O1023">
        <v>5.5975440418491403E-2</v>
      </c>
      <c r="P1023">
        <v>4.9755947038659001E-2</v>
      </c>
      <c r="Q1023">
        <v>4.4780352334793098E-2</v>
      </c>
      <c r="R1023">
        <v>2.2390176167396501E-2</v>
      </c>
      <c r="S1023">
        <v>1.49267841115977E-2</v>
      </c>
      <c r="T1023">
        <v>1.11950880836982E-2</v>
      </c>
      <c r="U1023">
        <v>8.9560704669586298E-3</v>
      </c>
      <c r="V1023">
        <v>7.4633920557988596E-3</v>
      </c>
      <c r="W1023">
        <v>6.39719319068473E-3</v>
      </c>
      <c r="X1023">
        <v>5.5975440418491399E-3</v>
      </c>
      <c r="Y1023">
        <v>4.9755947038659003E-3</v>
      </c>
      <c r="Z1023">
        <v>4.4780352334793097E-3</v>
      </c>
      <c r="AA1023">
        <v>2.2390176167396501E-3</v>
      </c>
      <c r="AB1023">
        <v>1.49267841115977E-3</v>
      </c>
      <c r="AC1023">
        <v>1.11950880836982E-3</v>
      </c>
      <c r="AD1023">
        <v>8.9560704669586298E-4</v>
      </c>
      <c r="AE1023">
        <v>7.4633920557988704E-4</v>
      </c>
      <c r="AF1023">
        <v>6.39719319068473E-4</v>
      </c>
      <c r="AG1023">
        <v>5.5975440418491403E-4</v>
      </c>
      <c r="AH1023">
        <v>4.9755947038658999E-4</v>
      </c>
      <c r="AI1023">
        <v>4.47803523347931E-4</v>
      </c>
    </row>
    <row r="1024" spans="1:35">
      <c r="A1024">
        <v>9.5000000000000001E-2</v>
      </c>
      <c r="B1024">
        <v>85</v>
      </c>
      <c r="C1024">
        <v>0.785846053328487</v>
      </c>
      <c r="D1024">
        <v>0.65487171110707199</v>
      </c>
      <c r="E1024">
        <v>0.56131860952034796</v>
      </c>
      <c r="F1024">
        <v>0.49115378333030402</v>
      </c>
      <c r="G1024">
        <v>0.43658114073804799</v>
      </c>
      <c r="H1024">
        <v>0.392923026664243</v>
      </c>
      <c r="I1024">
        <v>0.196461513332121</v>
      </c>
      <c r="J1024">
        <v>0.13097434222141399</v>
      </c>
      <c r="K1024">
        <v>9.8230756666060903E-2</v>
      </c>
      <c r="L1024">
        <v>7.8584605332848695E-2</v>
      </c>
      <c r="M1024">
        <v>6.5487171110707204E-2</v>
      </c>
      <c r="N1024">
        <v>5.6131860952034797E-2</v>
      </c>
      <c r="O1024">
        <v>4.9115378333030403E-2</v>
      </c>
      <c r="P1024">
        <v>4.36581140738048E-2</v>
      </c>
      <c r="Q1024">
        <v>3.9292302666424299E-2</v>
      </c>
      <c r="R1024">
        <v>1.9646151333212101E-2</v>
      </c>
      <c r="S1024">
        <v>1.3097434222141401E-2</v>
      </c>
      <c r="T1024">
        <v>9.8230756666060799E-3</v>
      </c>
      <c r="U1024">
        <v>7.8584605332848705E-3</v>
      </c>
      <c r="V1024">
        <v>6.5487171110707298E-3</v>
      </c>
      <c r="W1024">
        <v>5.6131860952034797E-3</v>
      </c>
      <c r="X1024">
        <v>4.91153783330304E-3</v>
      </c>
      <c r="Y1024">
        <v>4.3658114073804799E-3</v>
      </c>
      <c r="Z1024">
        <v>3.9292302666424301E-3</v>
      </c>
      <c r="AA1024">
        <v>1.9646151333212098E-3</v>
      </c>
      <c r="AB1024">
        <v>1.3097434222141401E-3</v>
      </c>
      <c r="AC1024">
        <v>9.8230756666060903E-4</v>
      </c>
      <c r="AD1024">
        <v>7.8584605332848701E-4</v>
      </c>
      <c r="AE1024">
        <v>6.54871711107072E-4</v>
      </c>
      <c r="AF1024">
        <v>5.6131860952034803E-4</v>
      </c>
      <c r="AG1024">
        <v>4.9115378333030397E-4</v>
      </c>
      <c r="AH1024">
        <v>4.3658114073804802E-4</v>
      </c>
      <c r="AI1024">
        <v>3.9292302666424302E-4</v>
      </c>
    </row>
    <row r="1025" spans="1:35">
      <c r="A1025">
        <v>9.5000000000000001E-2</v>
      </c>
      <c r="B1025">
        <v>90</v>
      </c>
      <c r="C1025">
        <v>0.70261195571181001</v>
      </c>
      <c r="D1025">
        <v>0.58550996309317604</v>
      </c>
      <c r="E1025">
        <v>0.50186568265129305</v>
      </c>
      <c r="F1025">
        <v>0.43913247231988101</v>
      </c>
      <c r="G1025">
        <v>0.39033997539545001</v>
      </c>
      <c r="H1025">
        <v>0.35130597785590501</v>
      </c>
      <c r="I1025">
        <v>0.175652988927952</v>
      </c>
      <c r="J1025">
        <v>0.11710199261863501</v>
      </c>
      <c r="K1025">
        <v>8.7826494463976307E-2</v>
      </c>
      <c r="L1025">
        <v>7.0261195571181101E-2</v>
      </c>
      <c r="M1025">
        <v>5.8550996309317503E-2</v>
      </c>
      <c r="N1025">
        <v>5.0186568265129301E-2</v>
      </c>
      <c r="O1025">
        <v>4.3913247231988098E-2</v>
      </c>
      <c r="P1025">
        <v>3.9033997539545E-2</v>
      </c>
      <c r="Q1025">
        <v>3.5130597785590502E-2</v>
      </c>
      <c r="R1025">
        <v>1.7565298892795199E-2</v>
      </c>
      <c r="S1025">
        <v>1.1710199261863501E-2</v>
      </c>
      <c r="T1025">
        <v>8.7826494463976394E-3</v>
      </c>
      <c r="U1025">
        <v>7.0261195571181103E-3</v>
      </c>
      <c r="V1025">
        <v>5.8550996309317599E-3</v>
      </c>
      <c r="W1025">
        <v>5.01865682651293E-3</v>
      </c>
      <c r="X1025">
        <v>4.3913247231988197E-3</v>
      </c>
      <c r="Y1025">
        <v>3.9033997539545001E-3</v>
      </c>
      <c r="Z1025">
        <v>3.5130597785590499E-3</v>
      </c>
      <c r="AA1025">
        <v>1.75652988927952E-3</v>
      </c>
      <c r="AB1025">
        <v>1.17101992618635E-3</v>
      </c>
      <c r="AC1025">
        <v>8.78264944639764E-4</v>
      </c>
      <c r="AD1025">
        <v>7.0261195571181103E-4</v>
      </c>
      <c r="AE1025">
        <v>5.8550996309317596E-4</v>
      </c>
      <c r="AF1025">
        <v>5.0186568265129302E-4</v>
      </c>
      <c r="AG1025">
        <v>4.39132472319882E-4</v>
      </c>
      <c r="AH1025">
        <v>3.9033997539544997E-4</v>
      </c>
      <c r="AI1025">
        <v>3.5130597785590503E-4</v>
      </c>
    </row>
    <row r="1026" spans="1:35">
      <c r="A1026">
        <v>9.5000000000000001E-2</v>
      </c>
      <c r="B1026">
        <v>95</v>
      </c>
      <c r="C1026">
        <v>0.63026516153421697</v>
      </c>
      <c r="D1026">
        <v>0.52522096794518103</v>
      </c>
      <c r="E1026">
        <v>0.45018940109586902</v>
      </c>
      <c r="F1026">
        <v>0.39391572595888502</v>
      </c>
      <c r="G1026">
        <v>0.350147311963454</v>
      </c>
      <c r="H1026">
        <v>0.31513258076710798</v>
      </c>
      <c r="I1026">
        <v>0.15756629038355399</v>
      </c>
      <c r="J1026">
        <v>0.10504419358903599</v>
      </c>
      <c r="K1026">
        <v>7.8783145191777093E-2</v>
      </c>
      <c r="L1026">
        <v>6.3026516153421697E-2</v>
      </c>
      <c r="M1026">
        <v>5.2522096794517997E-2</v>
      </c>
      <c r="N1026">
        <v>4.5018940109586902E-2</v>
      </c>
      <c r="O1026">
        <v>3.9391572595888498E-2</v>
      </c>
      <c r="P1026">
        <v>3.5014731196345301E-2</v>
      </c>
      <c r="Q1026">
        <v>3.15132580767108E-2</v>
      </c>
      <c r="R1026">
        <v>1.57566290383554E-2</v>
      </c>
      <c r="S1026">
        <v>1.05044193589036E-2</v>
      </c>
      <c r="T1026">
        <v>7.8783145191777103E-3</v>
      </c>
      <c r="U1026">
        <v>6.3026516153421603E-3</v>
      </c>
      <c r="V1026">
        <v>5.2522096794518098E-3</v>
      </c>
      <c r="W1026">
        <v>4.5018940109586899E-3</v>
      </c>
      <c r="X1026">
        <v>3.93915725958885E-3</v>
      </c>
      <c r="Y1026">
        <v>3.5014731196345399E-3</v>
      </c>
      <c r="Z1026">
        <v>3.1513258076710801E-3</v>
      </c>
      <c r="AA1026">
        <v>1.5756629038355401E-3</v>
      </c>
      <c r="AB1026">
        <v>1.05044193589036E-3</v>
      </c>
      <c r="AC1026">
        <v>7.8783145191777004E-4</v>
      </c>
      <c r="AD1026">
        <v>6.3026516153421599E-4</v>
      </c>
      <c r="AE1026">
        <v>5.2522096794518002E-4</v>
      </c>
      <c r="AF1026">
        <v>4.5018940109586798E-4</v>
      </c>
      <c r="AG1026">
        <v>3.9391572595888502E-4</v>
      </c>
      <c r="AH1026">
        <v>3.5014731196345299E-4</v>
      </c>
      <c r="AI1026">
        <v>3.1513258076710799E-4</v>
      </c>
    </row>
    <row r="1027" spans="1:35">
      <c r="A1027">
        <v>9.5000000000000001E-2</v>
      </c>
      <c r="B1027">
        <v>100</v>
      </c>
      <c r="C1027">
        <v>0.56782987754277003</v>
      </c>
      <c r="D1027">
        <v>0.47319156461897499</v>
      </c>
      <c r="E1027">
        <v>0.40559276967340702</v>
      </c>
      <c r="F1027">
        <v>0.35489367346423101</v>
      </c>
      <c r="G1027">
        <v>0.31546104307931599</v>
      </c>
      <c r="H1027">
        <v>0.28391493877138502</v>
      </c>
      <c r="I1027">
        <v>0.14195746938569201</v>
      </c>
      <c r="J1027">
        <v>9.4638312923794904E-2</v>
      </c>
      <c r="K1027">
        <v>7.0978734692846296E-2</v>
      </c>
      <c r="L1027">
        <v>5.6782987754277002E-2</v>
      </c>
      <c r="M1027">
        <v>4.7319156461897403E-2</v>
      </c>
      <c r="N1027">
        <v>4.0559276967340699E-2</v>
      </c>
      <c r="O1027">
        <v>3.5489367346423099E-2</v>
      </c>
      <c r="P1027">
        <v>3.1546104307931602E-2</v>
      </c>
      <c r="Q1027">
        <v>2.8391493877138501E-2</v>
      </c>
      <c r="R1027">
        <v>1.41957469385692E-2</v>
      </c>
      <c r="S1027">
        <v>9.4638312923794998E-3</v>
      </c>
      <c r="T1027">
        <v>7.0978734692846296E-3</v>
      </c>
      <c r="U1027">
        <v>5.6782987754277004E-3</v>
      </c>
      <c r="V1027">
        <v>4.7319156461897499E-3</v>
      </c>
      <c r="W1027">
        <v>4.0559276967340697E-3</v>
      </c>
      <c r="X1027">
        <v>3.54893673464231E-3</v>
      </c>
      <c r="Y1027">
        <v>3.1546104307931598E-3</v>
      </c>
      <c r="Z1027">
        <v>2.8391493877138502E-3</v>
      </c>
      <c r="AA1027">
        <v>1.4195746938569201E-3</v>
      </c>
      <c r="AB1027">
        <v>9.4638312923794995E-4</v>
      </c>
      <c r="AC1027">
        <v>7.0978734692846298E-4</v>
      </c>
      <c r="AD1027">
        <v>5.6782987754276995E-4</v>
      </c>
      <c r="AE1027">
        <v>4.7319156461897498E-4</v>
      </c>
      <c r="AF1027">
        <v>4.0559276967340701E-4</v>
      </c>
      <c r="AG1027">
        <v>3.54893673464231E-4</v>
      </c>
      <c r="AH1027">
        <v>3.15461043079316E-4</v>
      </c>
      <c r="AI1027">
        <v>2.8391493877138498E-4</v>
      </c>
    </row>
    <row r="1028" spans="1:35">
      <c r="A1028">
        <v>0.1</v>
      </c>
      <c r="B1028">
        <v>0.1</v>
      </c>
      <c r="C1028">
        <v>3427.9523626668301</v>
      </c>
      <c r="D1028">
        <v>2856.6269688890202</v>
      </c>
      <c r="E1028">
        <v>2448.53740190488</v>
      </c>
      <c r="F1028">
        <v>2142.47022666677</v>
      </c>
      <c r="G1028">
        <v>1904.41797925935</v>
      </c>
      <c r="H1028">
        <v>1713.9761813334101</v>
      </c>
      <c r="I1028">
        <v>856.98809066670901</v>
      </c>
      <c r="J1028">
        <v>571.32539377780597</v>
      </c>
      <c r="K1028">
        <v>428.49404533335399</v>
      </c>
      <c r="L1028">
        <v>342.79523626668299</v>
      </c>
      <c r="M1028">
        <v>285.66269688890299</v>
      </c>
      <c r="N1028">
        <v>244.853740190488</v>
      </c>
      <c r="O1028">
        <v>214.247022666677</v>
      </c>
      <c r="P1028">
        <v>190.44179792593499</v>
      </c>
      <c r="Q1028">
        <v>171.39761813334101</v>
      </c>
      <c r="R1028">
        <v>85.698809066670904</v>
      </c>
      <c r="S1028">
        <v>57.132539377780603</v>
      </c>
      <c r="T1028">
        <v>42.849404533335402</v>
      </c>
      <c r="U1028">
        <v>34.2795236266684</v>
      </c>
      <c r="V1028">
        <v>28.566269688890301</v>
      </c>
      <c r="W1028">
        <v>24.485374019048798</v>
      </c>
      <c r="X1028">
        <v>21.424702266667701</v>
      </c>
      <c r="Y1028">
        <v>19.0441797925935</v>
      </c>
      <c r="Z1028">
        <v>17.1397618133342</v>
      </c>
      <c r="AA1028">
        <v>8.5698809066671</v>
      </c>
      <c r="AB1028">
        <v>5.7132539377780498</v>
      </c>
      <c r="AC1028">
        <v>4.28494045333355</v>
      </c>
      <c r="AD1028">
        <v>3.4279523626668298</v>
      </c>
      <c r="AE1028">
        <v>2.85662696888902</v>
      </c>
      <c r="AF1028">
        <v>2.44853740190488</v>
      </c>
      <c r="AG1028">
        <v>2.1424702266667701</v>
      </c>
      <c r="AH1028">
        <v>1.9044179792593501</v>
      </c>
      <c r="AI1028">
        <v>1.71397618133341</v>
      </c>
    </row>
    <row r="1029" spans="1:35">
      <c r="A1029">
        <v>0.1</v>
      </c>
      <c r="B1029">
        <v>0.2</v>
      </c>
      <c r="C1029">
        <v>1316.6436644563701</v>
      </c>
      <c r="D1029">
        <v>1097.20305371364</v>
      </c>
      <c r="E1029">
        <v>940.45976032598401</v>
      </c>
      <c r="F1029">
        <v>822.90229028523402</v>
      </c>
      <c r="G1029">
        <v>731.46870247576499</v>
      </c>
      <c r="H1029">
        <v>658.32183222818696</v>
      </c>
      <c r="I1029">
        <v>329.16091611409303</v>
      </c>
      <c r="J1029">
        <v>219.44061074272901</v>
      </c>
      <c r="K1029">
        <v>164.580458057046</v>
      </c>
      <c r="L1029">
        <v>131.664366445637</v>
      </c>
      <c r="M1029">
        <v>109.72030537136401</v>
      </c>
      <c r="N1029">
        <v>94.045976032598404</v>
      </c>
      <c r="O1029">
        <v>82.290229028523399</v>
      </c>
      <c r="P1029">
        <v>73.146870247576601</v>
      </c>
      <c r="Q1029">
        <v>65.832183222818799</v>
      </c>
      <c r="R1029">
        <v>32.916091611409399</v>
      </c>
      <c r="S1029">
        <v>21.944061074272899</v>
      </c>
      <c r="T1029">
        <v>16.4580458057047</v>
      </c>
      <c r="U1029">
        <v>13.166436644563699</v>
      </c>
      <c r="V1029">
        <v>10.9720305371364</v>
      </c>
      <c r="W1029">
        <v>9.4045976032598304</v>
      </c>
      <c r="X1029">
        <v>8.2290229028523498</v>
      </c>
      <c r="Y1029">
        <v>7.3146870247576601</v>
      </c>
      <c r="Z1029">
        <v>6.5832183222818799</v>
      </c>
      <c r="AA1029">
        <v>3.2916091611409399</v>
      </c>
      <c r="AB1029">
        <v>2.19440610742729</v>
      </c>
      <c r="AC1029">
        <v>1.64580458057047</v>
      </c>
      <c r="AD1029">
        <v>1.3166436644563699</v>
      </c>
      <c r="AE1029">
        <v>1.0972030537136399</v>
      </c>
      <c r="AF1029">
        <v>0.940459760325982</v>
      </c>
      <c r="AG1029">
        <v>0.82290229028523498</v>
      </c>
      <c r="AH1029">
        <v>0.73146870247576501</v>
      </c>
      <c r="AI1029">
        <v>0.65832183222818796</v>
      </c>
    </row>
    <row r="1030" spans="1:35">
      <c r="A1030">
        <v>0.1</v>
      </c>
      <c r="B1030">
        <v>0.3</v>
      </c>
      <c r="C1030">
        <v>504.37435690912201</v>
      </c>
      <c r="D1030">
        <v>420.31196409093502</v>
      </c>
      <c r="E1030">
        <v>360.26739779222902</v>
      </c>
      <c r="F1030">
        <v>315.23397306820101</v>
      </c>
      <c r="G1030">
        <v>280.20797606062303</v>
      </c>
      <c r="H1030">
        <v>252.18717845456101</v>
      </c>
      <c r="I1030">
        <v>126.09358922728001</v>
      </c>
      <c r="J1030">
        <v>84.062392818186893</v>
      </c>
      <c r="K1030">
        <v>63.046794613640202</v>
      </c>
      <c r="L1030">
        <v>50.437435690912203</v>
      </c>
      <c r="M1030">
        <v>42.031196409093397</v>
      </c>
      <c r="N1030">
        <v>36.0267397792229</v>
      </c>
      <c r="O1030">
        <v>31.523397306820101</v>
      </c>
      <c r="P1030">
        <v>28.020797606062299</v>
      </c>
      <c r="Q1030">
        <v>25.218717845456101</v>
      </c>
      <c r="R1030">
        <v>12.609358922727999</v>
      </c>
      <c r="S1030">
        <v>8.4062392818187099</v>
      </c>
      <c r="T1030">
        <v>6.3046794613640298</v>
      </c>
      <c r="U1030">
        <v>5.0437435690912098</v>
      </c>
      <c r="V1030">
        <v>4.2031196409093496</v>
      </c>
      <c r="W1030">
        <v>3.6026739779222998</v>
      </c>
      <c r="X1030">
        <v>3.15233973068201</v>
      </c>
      <c r="Y1030">
        <v>2.80207976060623</v>
      </c>
      <c r="Z1030">
        <v>2.5218717845456</v>
      </c>
      <c r="AA1030">
        <v>1.2609358922728</v>
      </c>
      <c r="AB1030">
        <v>0.84062392818186904</v>
      </c>
      <c r="AC1030">
        <v>0.630467946136402</v>
      </c>
      <c r="AD1030">
        <v>0.50437435690912102</v>
      </c>
      <c r="AE1030">
        <v>0.42031196409093402</v>
      </c>
      <c r="AF1030">
        <v>0.36026739779222999</v>
      </c>
      <c r="AG1030">
        <v>0.315233973068201</v>
      </c>
      <c r="AH1030">
        <v>0.28020797606062298</v>
      </c>
      <c r="AI1030">
        <v>0.25218717845456001</v>
      </c>
    </row>
    <row r="1031" spans="1:35">
      <c r="A1031">
        <v>0.1</v>
      </c>
      <c r="B1031">
        <v>0.4</v>
      </c>
      <c r="C1031">
        <v>361.493890363476</v>
      </c>
      <c r="D1031">
        <v>301.244908636231</v>
      </c>
      <c r="E1031">
        <v>258.20992168819703</v>
      </c>
      <c r="F1031">
        <v>225.933681477172</v>
      </c>
      <c r="G1031">
        <v>200.82993909082001</v>
      </c>
      <c r="H1031">
        <v>180.746945181738</v>
      </c>
      <c r="I1031">
        <v>90.373472590869198</v>
      </c>
      <c r="J1031">
        <v>60.248981727245997</v>
      </c>
      <c r="K1031">
        <v>45.186736295434599</v>
      </c>
      <c r="L1031">
        <v>36.149389036347699</v>
      </c>
      <c r="M1031">
        <v>30.124490863622999</v>
      </c>
      <c r="N1031">
        <v>25.8209921688197</v>
      </c>
      <c r="O1031">
        <v>22.5933681477173</v>
      </c>
      <c r="P1031">
        <v>20.082993909081999</v>
      </c>
      <c r="Q1031">
        <v>18.0746945181738</v>
      </c>
      <c r="R1031">
        <v>9.0373472590869195</v>
      </c>
      <c r="S1031">
        <v>6.0248981727245896</v>
      </c>
      <c r="T1031">
        <v>4.5186736295434597</v>
      </c>
      <c r="U1031">
        <v>3.6149389036347701</v>
      </c>
      <c r="V1031">
        <v>3.0124490863622899</v>
      </c>
      <c r="W1031">
        <v>2.5820992168819701</v>
      </c>
      <c r="X1031">
        <v>2.2593368147717299</v>
      </c>
      <c r="Y1031">
        <v>2.0082993909082001</v>
      </c>
      <c r="Z1031">
        <v>1.8074694518173799</v>
      </c>
      <c r="AA1031">
        <v>0.90373472590869397</v>
      </c>
      <c r="AB1031">
        <v>0.60248981727245998</v>
      </c>
      <c r="AC1031">
        <v>0.45186736295434698</v>
      </c>
      <c r="AD1031">
        <v>0.36149389036347701</v>
      </c>
      <c r="AE1031">
        <v>0.30124490863622999</v>
      </c>
      <c r="AF1031">
        <v>0.25820992168819601</v>
      </c>
      <c r="AG1031">
        <v>0.22593368147717299</v>
      </c>
      <c r="AH1031">
        <v>0.20082993909082</v>
      </c>
      <c r="AI1031">
        <v>0.18074694518173801</v>
      </c>
    </row>
    <row r="1032" spans="1:35">
      <c r="A1032">
        <v>0.1</v>
      </c>
      <c r="B1032">
        <v>0.5</v>
      </c>
      <c r="C1032">
        <v>370.28619109559702</v>
      </c>
      <c r="D1032">
        <v>308.57182591299602</v>
      </c>
      <c r="E1032">
        <v>264.49013649685497</v>
      </c>
      <c r="F1032">
        <v>231.42886943474801</v>
      </c>
      <c r="G1032">
        <v>205.71455060866501</v>
      </c>
      <c r="H1032">
        <v>185.143095547798</v>
      </c>
      <c r="I1032">
        <v>92.571547773899297</v>
      </c>
      <c r="J1032">
        <v>61.7143651825996</v>
      </c>
      <c r="K1032">
        <v>46.285773886949599</v>
      </c>
      <c r="L1032">
        <v>37.0286191095596</v>
      </c>
      <c r="M1032">
        <v>30.8571825912998</v>
      </c>
      <c r="N1032">
        <v>26.449013649685401</v>
      </c>
      <c r="O1032">
        <v>23.142886943474799</v>
      </c>
      <c r="P1032">
        <v>20.571455060866501</v>
      </c>
      <c r="Q1032">
        <v>18.5143095547798</v>
      </c>
      <c r="R1032">
        <v>9.2571547773899105</v>
      </c>
      <c r="S1032">
        <v>6.1714365182599504</v>
      </c>
      <c r="T1032">
        <v>4.6285773886949499</v>
      </c>
      <c r="U1032">
        <v>3.7028619109559702</v>
      </c>
      <c r="V1032">
        <v>3.0857182591299699</v>
      </c>
      <c r="W1032">
        <v>2.64490136496855</v>
      </c>
      <c r="X1032">
        <v>2.3142886943474701</v>
      </c>
      <c r="Y1032">
        <v>2.0571455060866501</v>
      </c>
      <c r="Z1032">
        <v>1.85143095547798</v>
      </c>
      <c r="AA1032">
        <v>0.92571547773899199</v>
      </c>
      <c r="AB1032">
        <v>0.61714365182599595</v>
      </c>
      <c r="AC1032">
        <v>0.46285773886949599</v>
      </c>
      <c r="AD1032">
        <v>0.37028619109559702</v>
      </c>
      <c r="AE1032">
        <v>0.30857182591299798</v>
      </c>
      <c r="AF1032">
        <v>0.26449013649685499</v>
      </c>
      <c r="AG1032">
        <v>0.231428869434748</v>
      </c>
      <c r="AH1032">
        <v>0.205714550608664</v>
      </c>
      <c r="AI1032">
        <v>0.18514309554779801</v>
      </c>
    </row>
    <row r="1033" spans="1:35">
      <c r="A1033">
        <v>0.1</v>
      </c>
      <c r="B1033">
        <v>0.6</v>
      </c>
      <c r="C1033">
        <v>377.36313865429798</v>
      </c>
      <c r="D1033">
        <v>314.46928221191502</v>
      </c>
      <c r="E1033">
        <v>269.54509903878397</v>
      </c>
      <c r="F1033">
        <v>235.85196165893601</v>
      </c>
      <c r="G1033">
        <v>209.64618814127701</v>
      </c>
      <c r="H1033">
        <v>188.68156932714899</v>
      </c>
      <c r="I1033">
        <v>94.340784663574595</v>
      </c>
      <c r="J1033">
        <v>62.893856442382997</v>
      </c>
      <c r="K1033">
        <v>47.170392331787298</v>
      </c>
      <c r="L1033">
        <v>37.7363138654298</v>
      </c>
      <c r="M1033">
        <v>31.446928221191499</v>
      </c>
      <c r="N1033">
        <v>26.9545099038784</v>
      </c>
      <c r="O1033">
        <v>23.585196165893599</v>
      </c>
      <c r="P1033">
        <v>20.964618814127601</v>
      </c>
      <c r="Q1033">
        <v>18.8681569327149</v>
      </c>
      <c r="R1033">
        <v>9.4340784663574606</v>
      </c>
      <c r="S1033">
        <v>6.2893856442383003</v>
      </c>
      <c r="T1033">
        <v>4.7170392331787196</v>
      </c>
      <c r="U1033">
        <v>3.7736313865429798</v>
      </c>
      <c r="V1033">
        <v>3.1446928221191501</v>
      </c>
      <c r="W1033">
        <v>2.6954509903878399</v>
      </c>
      <c r="X1033">
        <v>2.3585196165893598</v>
      </c>
      <c r="Y1033">
        <v>2.09646188141277</v>
      </c>
      <c r="Z1033">
        <v>1.8868156932714899</v>
      </c>
      <c r="AA1033">
        <v>0.94340784663574495</v>
      </c>
      <c r="AB1033">
        <v>0.62893856442383</v>
      </c>
      <c r="AC1033">
        <v>0.47170392331787198</v>
      </c>
      <c r="AD1033">
        <v>0.37736313865429799</v>
      </c>
      <c r="AE1033">
        <v>0.314469282211915</v>
      </c>
      <c r="AF1033">
        <v>0.26954509903878399</v>
      </c>
      <c r="AG1033">
        <v>0.23585196165893599</v>
      </c>
      <c r="AH1033">
        <v>0.209646188141276</v>
      </c>
      <c r="AI1033">
        <v>0.188681569327149</v>
      </c>
    </row>
    <row r="1034" spans="1:35">
      <c r="A1034">
        <v>0.1</v>
      </c>
      <c r="B1034">
        <v>0.7</v>
      </c>
      <c r="C1034">
        <v>388.47335970826401</v>
      </c>
      <c r="D1034">
        <v>323.72779975688701</v>
      </c>
      <c r="E1034">
        <v>277.48097122018902</v>
      </c>
      <c r="F1034">
        <v>242.79584981766499</v>
      </c>
      <c r="G1034">
        <v>215.818533171258</v>
      </c>
      <c r="H1034">
        <v>194.23667985413201</v>
      </c>
      <c r="I1034">
        <v>97.118339927066202</v>
      </c>
      <c r="J1034">
        <v>64.745559951377501</v>
      </c>
      <c r="K1034">
        <v>48.559169963533101</v>
      </c>
      <c r="L1034">
        <v>38.8473359708264</v>
      </c>
      <c r="M1034">
        <v>32.372779975688701</v>
      </c>
      <c r="N1034">
        <v>27.748097122018901</v>
      </c>
      <c r="O1034">
        <v>24.279584981766501</v>
      </c>
      <c r="P1034">
        <v>21.581853317125798</v>
      </c>
      <c r="Q1034">
        <v>19.4236679854132</v>
      </c>
      <c r="R1034">
        <v>9.7118339927066</v>
      </c>
      <c r="S1034">
        <v>6.4745559951377398</v>
      </c>
      <c r="T1034">
        <v>4.8559169963533</v>
      </c>
      <c r="U1034">
        <v>3.88473359708264</v>
      </c>
      <c r="V1034">
        <v>3.2372779975688699</v>
      </c>
      <c r="W1034">
        <v>2.77480971220188</v>
      </c>
      <c r="X1034">
        <v>2.42795849817665</v>
      </c>
      <c r="Y1034">
        <v>2.1581853317125801</v>
      </c>
      <c r="Z1034">
        <v>1.94236679854132</v>
      </c>
      <c r="AA1034">
        <v>0.971183399270662</v>
      </c>
      <c r="AB1034">
        <v>0.64745559951377296</v>
      </c>
      <c r="AC1034">
        <v>0.485591699635331</v>
      </c>
      <c r="AD1034">
        <v>0.38847335970826502</v>
      </c>
      <c r="AE1034">
        <v>0.32372779975688598</v>
      </c>
      <c r="AF1034">
        <v>0.277480971220188</v>
      </c>
      <c r="AG1034">
        <v>0.242795849817665</v>
      </c>
      <c r="AH1034">
        <v>0.21581853317125799</v>
      </c>
      <c r="AI1034">
        <v>0.19423667985413201</v>
      </c>
    </row>
    <row r="1035" spans="1:35">
      <c r="A1035">
        <v>0.1</v>
      </c>
      <c r="B1035">
        <v>0.8</v>
      </c>
      <c r="C1035">
        <v>399.082220269191</v>
      </c>
      <c r="D1035">
        <v>332.56851689099301</v>
      </c>
      <c r="E1035">
        <v>285.05872876370802</v>
      </c>
      <c r="F1035">
        <v>249.42638766824501</v>
      </c>
      <c r="G1035">
        <v>221.712344593995</v>
      </c>
      <c r="H1035">
        <v>199.54111013459499</v>
      </c>
      <c r="I1035">
        <v>99.770555067297906</v>
      </c>
      <c r="J1035">
        <v>66.513703378198599</v>
      </c>
      <c r="K1035">
        <v>49.885277533648903</v>
      </c>
      <c r="L1035">
        <v>39.908222026919098</v>
      </c>
      <c r="M1035">
        <v>33.2568516890993</v>
      </c>
      <c r="N1035">
        <v>28.505872876370798</v>
      </c>
      <c r="O1035">
        <v>24.942638766824398</v>
      </c>
      <c r="P1035">
        <v>22.1712344593995</v>
      </c>
      <c r="Q1035">
        <v>19.954111013459499</v>
      </c>
      <c r="R1035">
        <v>9.9770555067297799</v>
      </c>
      <c r="S1035">
        <v>6.6513703378198601</v>
      </c>
      <c r="T1035">
        <v>4.98852775336489</v>
      </c>
      <c r="U1035">
        <v>3.9908222026919198</v>
      </c>
      <c r="V1035">
        <v>3.32568516890993</v>
      </c>
      <c r="W1035">
        <v>2.8505872876370799</v>
      </c>
      <c r="X1035">
        <v>2.4942638766824401</v>
      </c>
      <c r="Y1035">
        <v>2.2171234459399498</v>
      </c>
      <c r="Z1035">
        <v>1.9954111013459599</v>
      </c>
      <c r="AA1035">
        <v>0.99770555067297995</v>
      </c>
      <c r="AB1035">
        <v>0.66513703378198497</v>
      </c>
      <c r="AC1035">
        <v>0.49885277533648997</v>
      </c>
      <c r="AD1035">
        <v>0.39908222026919199</v>
      </c>
      <c r="AE1035">
        <v>0.33256851689099198</v>
      </c>
      <c r="AF1035">
        <v>0.28505872876370802</v>
      </c>
      <c r="AG1035">
        <v>0.24942638766824499</v>
      </c>
      <c r="AH1035">
        <v>0.221712344593995</v>
      </c>
      <c r="AI1035">
        <v>0.19954111013459599</v>
      </c>
    </row>
    <row r="1036" spans="1:35">
      <c r="A1036">
        <v>0.1</v>
      </c>
      <c r="B1036">
        <v>0.9</v>
      </c>
      <c r="C1036">
        <v>416.64506024136398</v>
      </c>
      <c r="D1036">
        <v>347.20421686780298</v>
      </c>
      <c r="E1036">
        <v>297.60361445811702</v>
      </c>
      <c r="F1036">
        <v>260.40316265085198</v>
      </c>
      <c r="G1036">
        <v>231.46947791186901</v>
      </c>
      <c r="H1036">
        <v>208.32253012068199</v>
      </c>
      <c r="I1036">
        <v>104.16126506034099</v>
      </c>
      <c r="J1036">
        <v>69.440843373560696</v>
      </c>
      <c r="K1036">
        <v>52.080632530170497</v>
      </c>
      <c r="L1036">
        <v>41.664506024136401</v>
      </c>
      <c r="M1036">
        <v>34.720421686780298</v>
      </c>
      <c r="N1036">
        <v>29.7603614458117</v>
      </c>
      <c r="O1036">
        <v>26.040316265085199</v>
      </c>
      <c r="P1036">
        <v>23.1469477911868</v>
      </c>
      <c r="Q1036">
        <v>20.8322530120682</v>
      </c>
      <c r="R1036">
        <v>10.4161265060341</v>
      </c>
      <c r="S1036">
        <v>6.9440843373560703</v>
      </c>
      <c r="T1036">
        <v>5.2080632530170501</v>
      </c>
      <c r="U1036">
        <v>4.1664506024136401</v>
      </c>
      <c r="V1036">
        <v>3.4720421686780298</v>
      </c>
      <c r="W1036">
        <v>2.9760361445811698</v>
      </c>
      <c r="X1036">
        <v>2.6040316265085202</v>
      </c>
      <c r="Y1036">
        <v>2.3146947791186898</v>
      </c>
      <c r="Z1036">
        <v>2.08322530120682</v>
      </c>
      <c r="AA1036">
        <v>1.04161265060341</v>
      </c>
      <c r="AB1036">
        <v>0.69440843373560701</v>
      </c>
      <c r="AC1036">
        <v>0.52080632530170501</v>
      </c>
      <c r="AD1036">
        <v>0.416645060241364</v>
      </c>
      <c r="AE1036">
        <v>0.34720421686780301</v>
      </c>
      <c r="AF1036">
        <v>0.29760361445811701</v>
      </c>
      <c r="AG1036">
        <v>0.260403162650852</v>
      </c>
      <c r="AH1036">
        <v>0.231469477911869</v>
      </c>
      <c r="AI1036">
        <v>0.208322530120682</v>
      </c>
    </row>
    <row r="1037" spans="1:35">
      <c r="A1037">
        <v>0.1</v>
      </c>
      <c r="B1037">
        <v>1</v>
      </c>
      <c r="C1037">
        <v>445.295524717121</v>
      </c>
      <c r="D1037">
        <v>371.07960393093401</v>
      </c>
      <c r="E1037">
        <v>318.06823194079999</v>
      </c>
      <c r="F1037">
        <v>278.30970294820003</v>
      </c>
      <c r="G1037">
        <v>247.38640262062199</v>
      </c>
      <c r="H1037">
        <v>222.64776235855999</v>
      </c>
      <c r="I1037">
        <v>111.32388117927999</v>
      </c>
      <c r="J1037">
        <v>74.2159207861868</v>
      </c>
      <c r="K1037">
        <v>55.661940589640103</v>
      </c>
      <c r="L1037">
        <v>44.529552471712101</v>
      </c>
      <c r="M1037">
        <v>37.1079603930934</v>
      </c>
      <c r="N1037">
        <v>31.80682319408</v>
      </c>
      <c r="O1037">
        <v>27.830970294819998</v>
      </c>
      <c r="P1037">
        <v>24.738640262062201</v>
      </c>
      <c r="Q1037">
        <v>22.264776235856001</v>
      </c>
      <c r="R1037">
        <v>11.132388117928</v>
      </c>
      <c r="S1037">
        <v>7.4215920786186897</v>
      </c>
      <c r="T1037">
        <v>5.56619405896401</v>
      </c>
      <c r="U1037">
        <v>4.4529552471712099</v>
      </c>
      <c r="V1037">
        <v>3.71079603930934</v>
      </c>
      <c r="W1037">
        <v>3.1806823194080098</v>
      </c>
      <c r="X1037">
        <v>2.7830970294820001</v>
      </c>
      <c r="Y1037">
        <v>2.4738640262062299</v>
      </c>
      <c r="Z1037">
        <v>2.2264776235856001</v>
      </c>
      <c r="AA1037">
        <v>1.1132388117928</v>
      </c>
      <c r="AB1037">
        <v>0.74215920786186795</v>
      </c>
      <c r="AC1037">
        <v>0.55661940589640102</v>
      </c>
      <c r="AD1037">
        <v>0.44529552471712103</v>
      </c>
      <c r="AE1037">
        <v>0.37107960393093398</v>
      </c>
      <c r="AF1037">
        <v>0.31806823194079997</v>
      </c>
      <c r="AG1037">
        <v>0.27830970294820001</v>
      </c>
      <c r="AH1037">
        <v>0.247386402620622</v>
      </c>
      <c r="AI1037">
        <v>0.22264776235855999</v>
      </c>
    </row>
    <row r="1038" spans="1:35">
      <c r="A1038">
        <v>0.1</v>
      </c>
      <c r="B1038">
        <v>1.25</v>
      </c>
      <c r="C1038">
        <v>525.14410350417199</v>
      </c>
      <c r="D1038">
        <v>437.62008625347698</v>
      </c>
      <c r="E1038">
        <v>375.10293107440799</v>
      </c>
      <c r="F1038">
        <v>328.215064690107</v>
      </c>
      <c r="G1038">
        <v>291.74672416898397</v>
      </c>
      <c r="H1038">
        <v>262.572051752086</v>
      </c>
      <c r="I1038">
        <v>131.286025876043</v>
      </c>
      <c r="J1038">
        <v>87.524017250695394</v>
      </c>
      <c r="K1038">
        <v>65.643012938021499</v>
      </c>
      <c r="L1038">
        <v>52.514410350417201</v>
      </c>
      <c r="M1038">
        <v>43.762008625347697</v>
      </c>
      <c r="N1038">
        <v>37.510293107440802</v>
      </c>
      <c r="O1038">
        <v>32.8215064690107</v>
      </c>
      <c r="P1038">
        <v>29.1746724168984</v>
      </c>
      <c r="Q1038">
        <v>26.2572051752086</v>
      </c>
      <c r="R1038">
        <v>13.1286025876043</v>
      </c>
      <c r="S1038">
        <v>8.7524017250695394</v>
      </c>
      <c r="T1038">
        <v>6.5643012938021501</v>
      </c>
      <c r="U1038">
        <v>5.2514410350417204</v>
      </c>
      <c r="V1038">
        <v>4.3762008625347697</v>
      </c>
      <c r="W1038">
        <v>3.7510293107440802</v>
      </c>
      <c r="X1038">
        <v>3.2821506469010702</v>
      </c>
      <c r="Y1038">
        <v>2.91746724168984</v>
      </c>
      <c r="Z1038">
        <v>2.6257205175208602</v>
      </c>
      <c r="AA1038">
        <v>1.3128602587604301</v>
      </c>
      <c r="AB1038">
        <v>0.87524017250695396</v>
      </c>
      <c r="AC1038">
        <v>0.65643012938021505</v>
      </c>
      <c r="AD1038">
        <v>0.52514410350417196</v>
      </c>
      <c r="AE1038">
        <v>0.43762008625347698</v>
      </c>
      <c r="AF1038">
        <v>0.37510293107440801</v>
      </c>
      <c r="AG1038">
        <v>0.32821506469010697</v>
      </c>
      <c r="AH1038">
        <v>0.29174672416898401</v>
      </c>
      <c r="AI1038">
        <v>0.26257205175208598</v>
      </c>
    </row>
    <row r="1039" spans="1:35">
      <c r="A1039">
        <v>0.1</v>
      </c>
      <c r="B1039">
        <v>1.5</v>
      </c>
      <c r="C1039">
        <v>712.50425331285203</v>
      </c>
      <c r="D1039">
        <v>593.75354442737705</v>
      </c>
      <c r="E1039">
        <v>508.93160950918002</v>
      </c>
      <c r="F1039">
        <v>445.31515832053202</v>
      </c>
      <c r="G1039">
        <v>395.83569628491801</v>
      </c>
      <c r="H1039">
        <v>356.25212665642601</v>
      </c>
      <c r="I1039">
        <v>178.12606332821301</v>
      </c>
      <c r="J1039">
        <v>118.75070888547501</v>
      </c>
      <c r="K1039">
        <v>89.063031664106504</v>
      </c>
      <c r="L1039">
        <v>71.2504253312852</v>
      </c>
      <c r="M1039">
        <v>59.375354442737702</v>
      </c>
      <c r="N1039">
        <v>50.893160950918002</v>
      </c>
      <c r="O1039">
        <v>44.531515832053202</v>
      </c>
      <c r="P1039">
        <v>39.583569628491801</v>
      </c>
      <c r="Q1039">
        <v>35.6252126656426</v>
      </c>
      <c r="R1039">
        <v>17.8126063328213</v>
      </c>
      <c r="S1039">
        <v>11.8750708885475</v>
      </c>
      <c r="T1039">
        <v>8.90630316641065</v>
      </c>
      <c r="U1039">
        <v>7.1250425331285197</v>
      </c>
      <c r="V1039">
        <v>5.9375354442737702</v>
      </c>
      <c r="W1039">
        <v>5.0893160950918004</v>
      </c>
      <c r="X1039">
        <v>4.4531515832053197</v>
      </c>
      <c r="Y1039">
        <v>3.9583569628491801</v>
      </c>
      <c r="Z1039">
        <v>3.5625212665642598</v>
      </c>
      <c r="AA1039">
        <v>1.7812606332821299</v>
      </c>
      <c r="AB1039">
        <v>1.1875070888547501</v>
      </c>
      <c r="AC1039">
        <v>0.89063031664106496</v>
      </c>
      <c r="AD1039">
        <v>0.71250425331285205</v>
      </c>
      <c r="AE1039">
        <v>0.59375354442737704</v>
      </c>
      <c r="AF1039">
        <v>0.50893160950918004</v>
      </c>
      <c r="AG1039">
        <v>0.44531515832053198</v>
      </c>
      <c r="AH1039">
        <v>0.39583569628491799</v>
      </c>
      <c r="AI1039">
        <v>0.35625212665642603</v>
      </c>
    </row>
    <row r="1040" spans="1:35">
      <c r="A1040">
        <v>0.1</v>
      </c>
      <c r="B1040">
        <v>1.75</v>
      </c>
      <c r="C1040">
        <v>1140.7627187652299</v>
      </c>
      <c r="D1040">
        <v>950.63559897103005</v>
      </c>
      <c r="E1040">
        <v>814.83051340374095</v>
      </c>
      <c r="F1040">
        <v>712.97669922827299</v>
      </c>
      <c r="G1040">
        <v>633.757065980687</v>
      </c>
      <c r="H1040">
        <v>570.38135938261803</v>
      </c>
      <c r="I1040">
        <v>285.19067969130901</v>
      </c>
      <c r="J1040">
        <v>190.12711979420601</v>
      </c>
      <c r="K1040">
        <v>142.595339845654</v>
      </c>
      <c r="L1040">
        <v>114.07627187652299</v>
      </c>
      <c r="M1040">
        <v>95.063559897103104</v>
      </c>
      <c r="N1040">
        <v>81.483051340374104</v>
      </c>
      <c r="O1040">
        <v>71.297669922827296</v>
      </c>
      <c r="P1040">
        <v>63.375706598068703</v>
      </c>
      <c r="Q1040">
        <v>57.038135938261803</v>
      </c>
      <c r="R1040">
        <v>28.519067969130901</v>
      </c>
      <c r="S1040">
        <v>19.012711979420601</v>
      </c>
      <c r="T1040">
        <v>14.259533984565399</v>
      </c>
      <c r="U1040">
        <v>11.407627187652301</v>
      </c>
      <c r="V1040">
        <v>9.5063559897103094</v>
      </c>
      <c r="W1040">
        <v>8.1483051340374093</v>
      </c>
      <c r="X1040">
        <v>7.1297669922827298</v>
      </c>
      <c r="Y1040">
        <v>6.33757065980687</v>
      </c>
      <c r="Z1040">
        <v>5.7038135938261796</v>
      </c>
      <c r="AA1040">
        <v>2.8519067969130898</v>
      </c>
      <c r="AB1040">
        <v>1.90127119794206</v>
      </c>
      <c r="AC1040">
        <v>1.42595339845654</v>
      </c>
      <c r="AD1040">
        <v>1.1407627187652301</v>
      </c>
      <c r="AE1040">
        <v>0.95063559897103</v>
      </c>
      <c r="AF1040">
        <v>0.81483051340374002</v>
      </c>
      <c r="AG1040">
        <v>0.712976699228273</v>
      </c>
      <c r="AH1040">
        <v>0.63375706598068704</v>
      </c>
      <c r="AI1040">
        <v>0.57038135938261803</v>
      </c>
    </row>
    <row r="1041" spans="1:35">
      <c r="A1041">
        <v>0.1</v>
      </c>
      <c r="B1041">
        <v>2</v>
      </c>
      <c r="C1041">
        <v>1437.07924809269</v>
      </c>
      <c r="D1041">
        <v>1197.5660400772499</v>
      </c>
      <c r="E1041">
        <v>1026.4851772090699</v>
      </c>
      <c r="F1041">
        <v>898.17453005793698</v>
      </c>
      <c r="G1041">
        <v>798.37736005149895</v>
      </c>
      <c r="H1041">
        <v>718.53962404634899</v>
      </c>
      <c r="I1041">
        <v>359.26981202317398</v>
      </c>
      <c r="J1041">
        <v>239.51320801544901</v>
      </c>
      <c r="K1041">
        <v>179.63490601158699</v>
      </c>
      <c r="L1041">
        <v>143.707924809269</v>
      </c>
      <c r="M1041">
        <v>119.75660400772399</v>
      </c>
      <c r="N1041">
        <v>102.64851772090699</v>
      </c>
      <c r="O1041">
        <v>89.817453005793695</v>
      </c>
      <c r="P1041">
        <v>79.837736005149907</v>
      </c>
      <c r="Q1041">
        <v>71.853962404634899</v>
      </c>
      <c r="R1041">
        <v>35.9269812023174</v>
      </c>
      <c r="S1041">
        <v>23.951320801544899</v>
      </c>
      <c r="T1041">
        <v>17.9634906011587</v>
      </c>
      <c r="U1041">
        <v>14.3707924809269</v>
      </c>
      <c r="V1041">
        <v>11.9756604007724</v>
      </c>
      <c r="W1041">
        <v>10.264851772090701</v>
      </c>
      <c r="X1041">
        <v>8.9817453005793695</v>
      </c>
      <c r="Y1041">
        <v>7.98377360051499</v>
      </c>
      <c r="Z1041">
        <v>7.1853962404634899</v>
      </c>
      <c r="AA1041">
        <v>3.5926981202317401</v>
      </c>
      <c r="AB1041">
        <v>2.3951320801545002</v>
      </c>
      <c r="AC1041">
        <v>1.79634906011587</v>
      </c>
      <c r="AD1041">
        <v>1.4370792480926999</v>
      </c>
      <c r="AE1041">
        <v>1.1975660400772501</v>
      </c>
      <c r="AF1041">
        <v>1.02648517720907</v>
      </c>
      <c r="AG1041">
        <v>0.89817453005793702</v>
      </c>
      <c r="AH1041">
        <v>0.79837736005149995</v>
      </c>
      <c r="AI1041">
        <v>0.71853962404634997</v>
      </c>
    </row>
    <row r="1042" spans="1:35">
      <c r="A1042">
        <v>0.1</v>
      </c>
      <c r="B1042">
        <v>2.25</v>
      </c>
      <c r="C1042">
        <v>1549.8857411266999</v>
      </c>
      <c r="D1042">
        <v>1291.57145093892</v>
      </c>
      <c r="E1042">
        <v>1107.0612436619299</v>
      </c>
      <c r="F1042">
        <v>968.67858820418996</v>
      </c>
      <c r="G1042">
        <v>861.04763395927898</v>
      </c>
      <c r="H1042">
        <v>774.94287056335202</v>
      </c>
      <c r="I1042">
        <v>387.47143528167601</v>
      </c>
      <c r="J1042">
        <v>258.31429018778402</v>
      </c>
      <c r="K1042">
        <v>193.735717640838</v>
      </c>
      <c r="L1042">
        <v>154.98857411266999</v>
      </c>
      <c r="M1042">
        <v>129.15714509389099</v>
      </c>
      <c r="N1042">
        <v>110.706124366193</v>
      </c>
      <c r="O1042">
        <v>96.867858820419002</v>
      </c>
      <c r="P1042">
        <v>86.104763395927904</v>
      </c>
      <c r="Q1042">
        <v>77.494287056335196</v>
      </c>
      <c r="R1042">
        <v>38.747143528167598</v>
      </c>
      <c r="S1042">
        <v>25.831429018778401</v>
      </c>
      <c r="T1042">
        <v>19.373571764083799</v>
      </c>
      <c r="U1042">
        <v>15.498857411267</v>
      </c>
      <c r="V1042">
        <v>12.915714509389201</v>
      </c>
      <c r="W1042">
        <v>11.0706124366193</v>
      </c>
      <c r="X1042">
        <v>9.6867858820418995</v>
      </c>
      <c r="Y1042">
        <v>8.6104763395928003</v>
      </c>
      <c r="Z1042">
        <v>7.7494287056335196</v>
      </c>
      <c r="AA1042">
        <v>3.8747143528167598</v>
      </c>
      <c r="AB1042">
        <v>2.58314290187784</v>
      </c>
      <c r="AC1042">
        <v>1.9373571764083799</v>
      </c>
      <c r="AD1042">
        <v>1.5498857411267</v>
      </c>
      <c r="AE1042">
        <v>1.29157145093892</v>
      </c>
      <c r="AF1042">
        <v>1.10706124366193</v>
      </c>
      <c r="AG1042">
        <v>0.96867858820418995</v>
      </c>
      <c r="AH1042">
        <v>0.86104763395927897</v>
      </c>
      <c r="AI1042">
        <v>0.77494287056335098</v>
      </c>
    </row>
    <row r="1043" spans="1:35">
      <c r="A1043">
        <v>0.1</v>
      </c>
      <c r="B1043">
        <v>2.5</v>
      </c>
      <c r="C1043">
        <v>1104.9354085977</v>
      </c>
      <c r="D1043">
        <v>920.77950716475402</v>
      </c>
      <c r="E1043">
        <v>789.23957756978905</v>
      </c>
      <c r="F1043">
        <v>690.58463037356501</v>
      </c>
      <c r="G1043">
        <v>613.85300477650298</v>
      </c>
      <c r="H1043">
        <v>552.46770429885203</v>
      </c>
      <c r="I1043">
        <v>276.23385214942601</v>
      </c>
      <c r="J1043">
        <v>184.15590143295</v>
      </c>
      <c r="K1043">
        <v>138.11692607471301</v>
      </c>
      <c r="L1043">
        <v>110.49354085976999</v>
      </c>
      <c r="M1043">
        <v>92.077950716475399</v>
      </c>
      <c r="N1043">
        <v>78.923957756978893</v>
      </c>
      <c r="O1043">
        <v>69.058463037356603</v>
      </c>
      <c r="P1043">
        <v>61.385300477650297</v>
      </c>
      <c r="Q1043">
        <v>55.246770429885203</v>
      </c>
      <c r="R1043">
        <v>27.623385214942601</v>
      </c>
      <c r="S1043">
        <v>18.415590143294999</v>
      </c>
      <c r="T1043">
        <v>13.811692607471301</v>
      </c>
      <c r="U1043">
        <v>11.049354085977001</v>
      </c>
      <c r="V1043">
        <v>9.2077950716475403</v>
      </c>
      <c r="W1043">
        <v>7.8923957756978904</v>
      </c>
      <c r="X1043">
        <v>6.9058463037356503</v>
      </c>
      <c r="Y1043">
        <v>6.1385300477650198</v>
      </c>
      <c r="Z1043">
        <v>5.5246770429885199</v>
      </c>
      <c r="AA1043">
        <v>2.76233852149426</v>
      </c>
      <c r="AB1043">
        <v>1.8415590143295</v>
      </c>
      <c r="AC1043">
        <v>1.38116926074713</v>
      </c>
      <c r="AD1043">
        <v>1.1049354085976999</v>
      </c>
      <c r="AE1043">
        <v>0.92077950716475399</v>
      </c>
      <c r="AF1043">
        <v>0.78923957756978902</v>
      </c>
      <c r="AG1043">
        <v>0.69058463037356499</v>
      </c>
      <c r="AH1043">
        <v>0.61385300477650295</v>
      </c>
      <c r="AI1043">
        <v>0.55246770429885195</v>
      </c>
    </row>
    <row r="1044" spans="1:35">
      <c r="A1044">
        <v>0.1</v>
      </c>
      <c r="B1044">
        <v>2.75</v>
      </c>
      <c r="C1044">
        <v>668.06509627480204</v>
      </c>
      <c r="D1044">
        <v>556.720913562335</v>
      </c>
      <c r="E1044">
        <v>477.18935448200102</v>
      </c>
      <c r="F1044">
        <v>417.54068517175102</v>
      </c>
      <c r="G1044">
        <v>371.14727570822299</v>
      </c>
      <c r="H1044">
        <v>334.03254813740102</v>
      </c>
      <c r="I1044">
        <v>167.0162740687</v>
      </c>
      <c r="J1044">
        <v>111.344182712467</v>
      </c>
      <c r="K1044">
        <v>83.508137034350298</v>
      </c>
      <c r="L1044">
        <v>66.806509627480196</v>
      </c>
      <c r="M1044">
        <v>55.672091356233501</v>
      </c>
      <c r="N1044">
        <v>47.718935448200099</v>
      </c>
      <c r="O1044">
        <v>41.754068517175099</v>
      </c>
      <c r="P1044">
        <v>37.114727570822303</v>
      </c>
      <c r="Q1044">
        <v>33.403254813740098</v>
      </c>
      <c r="R1044">
        <v>16.701627406869999</v>
      </c>
      <c r="S1044">
        <v>11.1344182712467</v>
      </c>
      <c r="T1044">
        <v>8.3508137034350298</v>
      </c>
      <c r="U1044">
        <v>6.6806509627480199</v>
      </c>
      <c r="V1044">
        <v>5.56720913562335</v>
      </c>
      <c r="W1044">
        <v>4.7718935448200099</v>
      </c>
      <c r="X1044">
        <v>4.1754068517175096</v>
      </c>
      <c r="Y1044">
        <v>3.7114727570822299</v>
      </c>
      <c r="Z1044">
        <v>3.34032548137401</v>
      </c>
      <c r="AA1044">
        <v>1.6701627406870001</v>
      </c>
      <c r="AB1044">
        <v>1.11344182712467</v>
      </c>
      <c r="AC1044">
        <v>0.83508137034350305</v>
      </c>
      <c r="AD1044">
        <v>0.66806509627480204</v>
      </c>
      <c r="AE1044">
        <v>0.556720913562335</v>
      </c>
      <c r="AF1044">
        <v>0.477189354482001</v>
      </c>
      <c r="AG1044">
        <v>0.41754068517175102</v>
      </c>
      <c r="AH1044">
        <v>0.37114727570822298</v>
      </c>
      <c r="AI1044">
        <v>0.33403254813740102</v>
      </c>
    </row>
    <row r="1045" spans="1:35">
      <c r="A1045">
        <v>0.1</v>
      </c>
      <c r="B1045">
        <v>3</v>
      </c>
      <c r="C1045">
        <v>477.64852207935598</v>
      </c>
      <c r="D1045">
        <v>398.04043506612999</v>
      </c>
      <c r="E1045">
        <v>341.177515770968</v>
      </c>
      <c r="F1045">
        <v>298.53032629959699</v>
      </c>
      <c r="G1045">
        <v>265.36029004408601</v>
      </c>
      <c r="H1045">
        <v>238.82426103967799</v>
      </c>
      <c r="I1045">
        <v>119.412130519839</v>
      </c>
      <c r="J1045">
        <v>79.608087013225997</v>
      </c>
      <c r="K1045">
        <v>59.706065259919498</v>
      </c>
      <c r="L1045">
        <v>47.764852207935597</v>
      </c>
      <c r="M1045">
        <v>39.804043506612999</v>
      </c>
      <c r="N1045">
        <v>34.117751577096797</v>
      </c>
      <c r="O1045">
        <v>29.853032629959699</v>
      </c>
      <c r="P1045">
        <v>26.536029004408601</v>
      </c>
      <c r="Q1045">
        <v>23.882426103967799</v>
      </c>
      <c r="R1045">
        <v>11.941213051983899</v>
      </c>
      <c r="S1045">
        <v>7.9608087013226001</v>
      </c>
      <c r="T1045">
        <v>5.9706065259919496</v>
      </c>
      <c r="U1045">
        <v>4.7764852207935604</v>
      </c>
      <c r="V1045">
        <v>3.9804043506613001</v>
      </c>
      <c r="W1045">
        <v>3.41177515770968</v>
      </c>
      <c r="X1045">
        <v>2.9853032629959699</v>
      </c>
      <c r="Y1045">
        <v>2.6536029004408599</v>
      </c>
      <c r="Z1045">
        <v>2.3882426103967802</v>
      </c>
      <c r="AA1045">
        <v>1.1941213051983901</v>
      </c>
      <c r="AB1045">
        <v>0.79608087013226003</v>
      </c>
      <c r="AC1045">
        <v>0.59706065259919505</v>
      </c>
      <c r="AD1045">
        <v>0.47764852207935599</v>
      </c>
      <c r="AE1045">
        <v>0.39804043506613002</v>
      </c>
      <c r="AF1045">
        <v>0.341177515770968</v>
      </c>
      <c r="AG1045">
        <v>0.29853032629959703</v>
      </c>
      <c r="AH1045">
        <v>0.26536029004408601</v>
      </c>
      <c r="AI1045">
        <v>0.23882426103967799</v>
      </c>
    </row>
    <row r="1046" spans="1:35">
      <c r="A1046">
        <v>0.1</v>
      </c>
      <c r="B1046">
        <v>3.25</v>
      </c>
      <c r="C1046">
        <v>353.22793297071797</v>
      </c>
      <c r="D1046">
        <v>294.35661080893101</v>
      </c>
      <c r="E1046">
        <v>252.305666407655</v>
      </c>
      <c r="F1046">
        <v>220.767458106698</v>
      </c>
      <c r="G1046">
        <v>196.23774053928699</v>
      </c>
      <c r="H1046">
        <v>176.61396648535899</v>
      </c>
      <c r="I1046">
        <v>88.306983242679493</v>
      </c>
      <c r="J1046">
        <v>58.871322161786303</v>
      </c>
      <c r="K1046">
        <v>44.153491621339697</v>
      </c>
      <c r="L1046">
        <v>35.322793297071797</v>
      </c>
      <c r="M1046">
        <v>29.435661080893102</v>
      </c>
      <c r="N1046">
        <v>25.230566640765499</v>
      </c>
      <c r="O1046">
        <v>22.076745810669799</v>
      </c>
      <c r="P1046">
        <v>19.623774053928699</v>
      </c>
      <c r="Q1046">
        <v>17.661396648535899</v>
      </c>
      <c r="R1046">
        <v>8.8306983242679493</v>
      </c>
      <c r="S1046">
        <v>5.8871322161786299</v>
      </c>
      <c r="T1046">
        <v>4.4153491621339702</v>
      </c>
      <c r="U1046">
        <v>3.5322793297071802</v>
      </c>
      <c r="V1046">
        <v>2.9435661080893101</v>
      </c>
      <c r="W1046">
        <v>2.5230566640765502</v>
      </c>
      <c r="X1046">
        <v>2.2076745810669798</v>
      </c>
      <c r="Y1046">
        <v>1.96237740539287</v>
      </c>
      <c r="Z1046">
        <v>1.7661396648535901</v>
      </c>
      <c r="AA1046">
        <v>0.88306983242679504</v>
      </c>
      <c r="AB1046">
        <v>0.58871322161786299</v>
      </c>
      <c r="AC1046">
        <v>0.44153491621339702</v>
      </c>
      <c r="AD1046">
        <v>0.35322793297071797</v>
      </c>
      <c r="AE1046">
        <v>0.294356610808931</v>
      </c>
      <c r="AF1046">
        <v>0.252305666407655</v>
      </c>
      <c r="AG1046">
        <v>0.22076745810669801</v>
      </c>
      <c r="AH1046">
        <v>0.196237740539287</v>
      </c>
      <c r="AI1046">
        <v>0.17661396648535899</v>
      </c>
    </row>
    <row r="1047" spans="1:35">
      <c r="A1047">
        <v>0.1</v>
      </c>
      <c r="B1047">
        <v>3.5</v>
      </c>
      <c r="C1047">
        <v>317.24421800433601</v>
      </c>
      <c r="D1047">
        <v>264.37018167027998</v>
      </c>
      <c r="E1047">
        <v>226.60301286024</v>
      </c>
      <c r="F1047">
        <v>198.27763625271001</v>
      </c>
      <c r="G1047">
        <v>176.24678778018699</v>
      </c>
      <c r="H1047">
        <v>158.622109002168</v>
      </c>
      <c r="I1047">
        <v>79.3110545010842</v>
      </c>
      <c r="J1047">
        <v>52.8740363340561</v>
      </c>
      <c r="K1047">
        <v>39.6555272505421</v>
      </c>
      <c r="L1047">
        <v>31.7244218004336</v>
      </c>
      <c r="M1047">
        <v>26.437018167028</v>
      </c>
      <c r="N1047">
        <v>22.660301286024001</v>
      </c>
      <c r="O1047">
        <v>19.827763625271</v>
      </c>
      <c r="P1047">
        <v>17.624678778018701</v>
      </c>
      <c r="Q1047">
        <v>15.8622109002168</v>
      </c>
      <c r="R1047">
        <v>7.9311054501084097</v>
      </c>
      <c r="S1047">
        <v>5.28740363340561</v>
      </c>
      <c r="T1047">
        <v>3.9655527250542</v>
      </c>
      <c r="U1047">
        <v>3.17244218004336</v>
      </c>
      <c r="V1047">
        <v>2.6437018167028001</v>
      </c>
      <c r="W1047">
        <v>2.2660301286024001</v>
      </c>
      <c r="X1047">
        <v>1.9827763625271</v>
      </c>
      <c r="Y1047">
        <v>1.7624678778018701</v>
      </c>
      <c r="Z1047">
        <v>1.58622109002168</v>
      </c>
      <c r="AA1047">
        <v>0.79311054501084099</v>
      </c>
      <c r="AB1047">
        <v>0.52874036334056096</v>
      </c>
      <c r="AC1047">
        <v>0.39655527250542</v>
      </c>
      <c r="AD1047">
        <v>0.317244218004336</v>
      </c>
      <c r="AE1047">
        <v>0.26437018167027998</v>
      </c>
      <c r="AF1047">
        <v>0.22660301286024001</v>
      </c>
      <c r="AG1047">
        <v>0.19827763625271</v>
      </c>
      <c r="AH1047">
        <v>0.17624678778018699</v>
      </c>
      <c r="AI1047">
        <v>0.158622109002168</v>
      </c>
    </row>
    <row r="1048" spans="1:35">
      <c r="A1048">
        <v>0.1</v>
      </c>
      <c r="B1048">
        <v>3.75</v>
      </c>
      <c r="C1048">
        <v>314.96745035687297</v>
      </c>
      <c r="D1048">
        <v>262.47287529739401</v>
      </c>
      <c r="E1048">
        <v>224.97675025490901</v>
      </c>
      <c r="F1048">
        <v>196.854656473045</v>
      </c>
      <c r="G1048">
        <v>174.98191686492899</v>
      </c>
      <c r="H1048">
        <v>157.483725178436</v>
      </c>
      <c r="I1048">
        <v>78.741862589218201</v>
      </c>
      <c r="J1048">
        <v>52.494575059478798</v>
      </c>
      <c r="K1048">
        <v>39.3709312946091</v>
      </c>
      <c r="L1048">
        <v>31.496745035687301</v>
      </c>
      <c r="M1048">
        <v>26.247287529739399</v>
      </c>
      <c r="N1048">
        <v>22.497675025490899</v>
      </c>
      <c r="O1048">
        <v>19.6854656473045</v>
      </c>
      <c r="P1048">
        <v>17.498191686492898</v>
      </c>
      <c r="Q1048">
        <v>15.748372517843601</v>
      </c>
      <c r="R1048">
        <v>7.8741862589218199</v>
      </c>
      <c r="S1048">
        <v>5.2494575059478796</v>
      </c>
      <c r="T1048">
        <v>3.9370931294609099</v>
      </c>
      <c r="U1048">
        <v>3.1496745035687299</v>
      </c>
      <c r="V1048">
        <v>2.6247287529739398</v>
      </c>
      <c r="W1048">
        <v>2.2497675025490902</v>
      </c>
      <c r="X1048">
        <v>1.9685465647304501</v>
      </c>
      <c r="Y1048">
        <v>1.7498191686492901</v>
      </c>
      <c r="Z1048">
        <v>1.5748372517843601</v>
      </c>
      <c r="AA1048">
        <v>0.78741862589218203</v>
      </c>
      <c r="AB1048">
        <v>0.52494575059478799</v>
      </c>
      <c r="AC1048">
        <v>0.39370931294609102</v>
      </c>
      <c r="AD1048">
        <v>0.31496745035687301</v>
      </c>
      <c r="AE1048">
        <v>0.26247287529739399</v>
      </c>
      <c r="AF1048">
        <v>0.22497675025490901</v>
      </c>
      <c r="AG1048">
        <v>0.19685465647304501</v>
      </c>
      <c r="AH1048">
        <v>0.174981916864929</v>
      </c>
      <c r="AI1048">
        <v>0.15748372517843601</v>
      </c>
    </row>
    <row r="1049" spans="1:35">
      <c r="A1049">
        <v>0.1</v>
      </c>
      <c r="B1049">
        <v>4</v>
      </c>
      <c r="C1049">
        <v>318.60568307953901</v>
      </c>
      <c r="D1049">
        <v>265.50473589961598</v>
      </c>
      <c r="E1049">
        <v>227.57548791395601</v>
      </c>
      <c r="F1049">
        <v>199.12855192471201</v>
      </c>
      <c r="G1049">
        <v>177.00315726641</v>
      </c>
      <c r="H1049">
        <v>159.30284153976899</v>
      </c>
      <c r="I1049">
        <v>79.651420769884794</v>
      </c>
      <c r="J1049">
        <v>53.100947179923203</v>
      </c>
      <c r="K1049">
        <v>39.825710384942397</v>
      </c>
      <c r="L1049">
        <v>31.860568307953901</v>
      </c>
      <c r="M1049">
        <v>26.550473589961602</v>
      </c>
      <c r="N1049">
        <v>22.7575487913956</v>
      </c>
      <c r="O1049">
        <v>19.912855192471199</v>
      </c>
      <c r="P1049">
        <v>17.700315726641001</v>
      </c>
      <c r="Q1049">
        <v>15.930284153976899</v>
      </c>
      <c r="R1049">
        <v>7.9651420769884798</v>
      </c>
      <c r="S1049">
        <v>5.3100947179923201</v>
      </c>
      <c r="T1049">
        <v>3.9825710384942399</v>
      </c>
      <c r="U1049">
        <v>3.18605683079539</v>
      </c>
      <c r="V1049">
        <v>2.6550473589961601</v>
      </c>
      <c r="W1049">
        <v>2.2757548791395599</v>
      </c>
      <c r="X1049">
        <v>1.9912855192471199</v>
      </c>
      <c r="Y1049">
        <v>1.7700315726641001</v>
      </c>
      <c r="Z1049">
        <v>1.5930284153976899</v>
      </c>
      <c r="AA1049">
        <v>0.79651420769884795</v>
      </c>
      <c r="AB1049">
        <v>0.53100947179923197</v>
      </c>
      <c r="AC1049">
        <v>0.39825710384942398</v>
      </c>
      <c r="AD1049">
        <v>0.31860568307953901</v>
      </c>
      <c r="AE1049">
        <v>0.26550473589961598</v>
      </c>
      <c r="AF1049">
        <v>0.22757548791395599</v>
      </c>
      <c r="AG1049">
        <v>0.19912855192471199</v>
      </c>
      <c r="AH1049">
        <v>0.17700315726641</v>
      </c>
      <c r="AI1049">
        <v>0.15930284153976901</v>
      </c>
    </row>
    <row r="1050" spans="1:35">
      <c r="A1050">
        <v>0.1</v>
      </c>
      <c r="B1050">
        <v>4.25</v>
      </c>
      <c r="C1050">
        <v>345.29726580266703</v>
      </c>
      <c r="D1050">
        <v>287.74772150222202</v>
      </c>
      <c r="E1050">
        <v>246.640904144762</v>
      </c>
      <c r="F1050">
        <v>215.810791126666</v>
      </c>
      <c r="G1050">
        <v>191.83181433481499</v>
      </c>
      <c r="H1050">
        <v>172.648632901333</v>
      </c>
      <c r="I1050">
        <v>86.3243164506667</v>
      </c>
      <c r="J1050">
        <v>57.549544300444403</v>
      </c>
      <c r="K1050">
        <v>43.1621582253333</v>
      </c>
      <c r="L1050">
        <v>34.529726580266697</v>
      </c>
      <c r="M1050">
        <v>28.774772150222201</v>
      </c>
      <c r="N1050">
        <v>24.664090414476199</v>
      </c>
      <c r="O1050">
        <v>21.5810791126666</v>
      </c>
      <c r="P1050">
        <v>19.183181433481501</v>
      </c>
      <c r="Q1050">
        <v>17.264863290133299</v>
      </c>
      <c r="R1050">
        <v>8.6324316450666707</v>
      </c>
      <c r="S1050">
        <v>5.7549544300444504</v>
      </c>
      <c r="T1050">
        <v>4.31621582253333</v>
      </c>
      <c r="U1050">
        <v>3.45297265802667</v>
      </c>
      <c r="V1050">
        <v>2.8774772150222199</v>
      </c>
      <c r="W1050">
        <v>2.4664090414476201</v>
      </c>
      <c r="X1050">
        <v>2.1581079112666601</v>
      </c>
      <c r="Y1050">
        <v>1.91831814334815</v>
      </c>
      <c r="Z1050">
        <v>1.7264863290133301</v>
      </c>
      <c r="AA1050">
        <v>0.86324316450666705</v>
      </c>
      <c r="AB1050">
        <v>0.575495443004444</v>
      </c>
      <c r="AC1050">
        <v>0.43162158225333302</v>
      </c>
      <c r="AD1050">
        <v>0.34529726580266701</v>
      </c>
      <c r="AE1050">
        <v>0.287747721502222</v>
      </c>
      <c r="AF1050">
        <v>0.246640904144762</v>
      </c>
      <c r="AG1050">
        <v>0.21581079112666601</v>
      </c>
      <c r="AH1050">
        <v>0.191831814334815</v>
      </c>
      <c r="AI1050">
        <v>0.172648632901333</v>
      </c>
    </row>
    <row r="1051" spans="1:35">
      <c r="A1051">
        <v>0.1</v>
      </c>
      <c r="B1051">
        <v>4.5</v>
      </c>
      <c r="C1051">
        <v>360.84277475682399</v>
      </c>
      <c r="D1051">
        <v>300.70231229735401</v>
      </c>
      <c r="E1051">
        <v>257.74483911201702</v>
      </c>
      <c r="F1051">
        <v>225.52673422301501</v>
      </c>
      <c r="G1051">
        <v>200.468208198236</v>
      </c>
      <c r="H1051">
        <v>180.42138737841199</v>
      </c>
      <c r="I1051">
        <v>90.210693689206195</v>
      </c>
      <c r="J1051">
        <v>60.140462459470797</v>
      </c>
      <c r="K1051">
        <v>45.105346844603098</v>
      </c>
      <c r="L1051">
        <v>36.084277475682498</v>
      </c>
      <c r="M1051">
        <v>30.070231229735398</v>
      </c>
      <c r="N1051">
        <v>25.774483911201699</v>
      </c>
      <c r="O1051">
        <v>22.552673422301499</v>
      </c>
      <c r="P1051">
        <v>20.046820819823601</v>
      </c>
      <c r="Q1051">
        <v>18.042138737841199</v>
      </c>
      <c r="R1051">
        <v>9.0210693689206192</v>
      </c>
      <c r="S1051">
        <v>6.01404624594708</v>
      </c>
      <c r="T1051">
        <v>4.5105346844603096</v>
      </c>
      <c r="U1051">
        <v>3.6084277475682498</v>
      </c>
      <c r="V1051">
        <v>3.00702312297354</v>
      </c>
      <c r="W1051">
        <v>2.57744839112017</v>
      </c>
      <c r="X1051">
        <v>2.2552673422301499</v>
      </c>
      <c r="Y1051">
        <v>2.0046820819823599</v>
      </c>
      <c r="Z1051">
        <v>1.80421387378412</v>
      </c>
      <c r="AA1051">
        <v>0.90210693689206201</v>
      </c>
      <c r="AB1051">
        <v>0.601404624594708</v>
      </c>
      <c r="AC1051">
        <v>0.451053468446031</v>
      </c>
      <c r="AD1051">
        <v>0.36084277475682403</v>
      </c>
      <c r="AE1051">
        <v>0.300702312297354</v>
      </c>
      <c r="AF1051">
        <v>0.25774483911201701</v>
      </c>
      <c r="AG1051">
        <v>0.225526734223015</v>
      </c>
      <c r="AH1051">
        <v>0.20046820819823599</v>
      </c>
      <c r="AI1051">
        <v>0.18042138737841201</v>
      </c>
    </row>
    <row r="1052" spans="1:35">
      <c r="A1052">
        <v>0.1</v>
      </c>
      <c r="B1052">
        <v>4.75</v>
      </c>
      <c r="C1052">
        <v>315.24560801119497</v>
      </c>
      <c r="D1052">
        <v>262.70467334266198</v>
      </c>
      <c r="E1052">
        <v>225.17543429371099</v>
      </c>
      <c r="F1052">
        <v>197.02850500699699</v>
      </c>
      <c r="G1052">
        <v>175.136448895108</v>
      </c>
      <c r="H1052">
        <v>157.622804005597</v>
      </c>
      <c r="I1052">
        <v>78.8114020027988</v>
      </c>
      <c r="J1052">
        <v>52.5409346685325</v>
      </c>
      <c r="K1052">
        <v>39.4057010013994</v>
      </c>
      <c r="L1052">
        <v>31.524560801119499</v>
      </c>
      <c r="M1052">
        <v>26.270467334266201</v>
      </c>
      <c r="N1052">
        <v>22.517543429371099</v>
      </c>
      <c r="O1052">
        <v>19.7028505006997</v>
      </c>
      <c r="P1052">
        <v>17.5136448895108</v>
      </c>
      <c r="Q1052">
        <v>15.7622804005597</v>
      </c>
      <c r="R1052">
        <v>7.88114020027988</v>
      </c>
      <c r="S1052">
        <v>5.2540934668532504</v>
      </c>
      <c r="T1052">
        <v>3.94057010013994</v>
      </c>
      <c r="U1052">
        <v>3.1524560801119499</v>
      </c>
      <c r="V1052">
        <v>2.6270467334266199</v>
      </c>
      <c r="W1052">
        <v>2.2517543429371099</v>
      </c>
      <c r="X1052">
        <v>1.97028505006997</v>
      </c>
      <c r="Y1052">
        <v>1.75136448895108</v>
      </c>
      <c r="Z1052">
        <v>1.5762280400559701</v>
      </c>
      <c r="AA1052">
        <v>0.78811402002798803</v>
      </c>
      <c r="AB1052">
        <v>0.52540934668532502</v>
      </c>
      <c r="AC1052">
        <v>0.39405701001399401</v>
      </c>
      <c r="AD1052">
        <v>0.315245608011195</v>
      </c>
      <c r="AE1052">
        <v>0.26270467334266201</v>
      </c>
      <c r="AF1052">
        <v>0.22517543429371101</v>
      </c>
      <c r="AG1052">
        <v>0.19702850500699701</v>
      </c>
      <c r="AH1052">
        <v>0.17513644889510799</v>
      </c>
      <c r="AI1052">
        <v>0.157622804005597</v>
      </c>
    </row>
    <row r="1053" spans="1:35">
      <c r="A1053">
        <v>0.1</v>
      </c>
      <c r="B1053">
        <v>5</v>
      </c>
      <c r="C1053">
        <v>245.42169100794101</v>
      </c>
      <c r="D1053">
        <v>204.518075839951</v>
      </c>
      <c r="E1053">
        <v>175.30120786281501</v>
      </c>
      <c r="F1053">
        <v>153.38855687996301</v>
      </c>
      <c r="G1053">
        <v>136.34538389330001</v>
      </c>
      <c r="H1053">
        <v>122.71084550397001</v>
      </c>
      <c r="I1053">
        <v>61.355422751985301</v>
      </c>
      <c r="J1053">
        <v>40.903615167990203</v>
      </c>
      <c r="K1053">
        <v>30.677711375992601</v>
      </c>
      <c r="L1053">
        <v>24.542169100794101</v>
      </c>
      <c r="M1053">
        <v>20.451807583995102</v>
      </c>
      <c r="N1053">
        <v>17.530120786281501</v>
      </c>
      <c r="O1053">
        <v>15.338855687996301</v>
      </c>
      <c r="P1053">
        <v>13.63453838933</v>
      </c>
      <c r="Q1053">
        <v>12.271084550396999</v>
      </c>
      <c r="R1053">
        <v>6.1355422751985298</v>
      </c>
      <c r="S1053">
        <v>4.0903615167990202</v>
      </c>
      <c r="T1053">
        <v>3.06777113759926</v>
      </c>
      <c r="U1053">
        <v>2.4542169100794098</v>
      </c>
      <c r="V1053">
        <v>2.0451807583995101</v>
      </c>
      <c r="W1053">
        <v>1.75301207862815</v>
      </c>
      <c r="X1053">
        <v>1.53388556879963</v>
      </c>
      <c r="Y1053">
        <v>1.363453838933</v>
      </c>
      <c r="Z1053">
        <v>1.2271084550397</v>
      </c>
      <c r="AA1053">
        <v>0.613554227519853</v>
      </c>
      <c r="AB1053">
        <v>0.40903615167990198</v>
      </c>
      <c r="AC1053">
        <v>0.306777113759926</v>
      </c>
      <c r="AD1053">
        <v>0.24542169100794101</v>
      </c>
      <c r="AE1053">
        <v>0.20451807583995099</v>
      </c>
      <c r="AF1053">
        <v>0.175301207862815</v>
      </c>
      <c r="AG1053">
        <v>0.153388556879963</v>
      </c>
      <c r="AH1053">
        <v>0.1363453838933</v>
      </c>
      <c r="AI1053">
        <v>0.12271084550397</v>
      </c>
    </row>
    <row r="1054" spans="1:35">
      <c r="A1054">
        <v>0.1</v>
      </c>
      <c r="B1054">
        <v>5.5</v>
      </c>
      <c r="C1054">
        <v>180.69903981577701</v>
      </c>
      <c r="D1054">
        <v>150.58253317981399</v>
      </c>
      <c r="E1054">
        <v>129.07074272555499</v>
      </c>
      <c r="F1054">
        <v>112.93689988486101</v>
      </c>
      <c r="G1054">
        <v>100.388355453209</v>
      </c>
      <c r="H1054">
        <v>90.349519907888705</v>
      </c>
      <c r="I1054">
        <v>45.174759953944303</v>
      </c>
      <c r="J1054">
        <v>30.116506635962899</v>
      </c>
      <c r="K1054">
        <v>22.587379976972102</v>
      </c>
      <c r="L1054">
        <v>18.069903981577699</v>
      </c>
      <c r="M1054">
        <v>15.0582533179814</v>
      </c>
      <c r="N1054">
        <v>12.9070742725555</v>
      </c>
      <c r="O1054">
        <v>11.293689988485999</v>
      </c>
      <c r="P1054">
        <v>10.0388355453209</v>
      </c>
      <c r="Q1054">
        <v>9.0349519907888798</v>
      </c>
      <c r="R1054">
        <v>4.5174759953944399</v>
      </c>
      <c r="S1054">
        <v>3.0116506635962899</v>
      </c>
      <c r="T1054">
        <v>2.2587379976972199</v>
      </c>
      <c r="U1054">
        <v>1.80699039815777</v>
      </c>
      <c r="V1054">
        <v>1.50582533179814</v>
      </c>
      <c r="W1054">
        <v>1.2907074272555501</v>
      </c>
      <c r="X1054">
        <v>1.12936899884861</v>
      </c>
      <c r="Y1054">
        <v>1.0038835545320901</v>
      </c>
      <c r="Z1054">
        <v>0.90349519907888798</v>
      </c>
      <c r="AA1054">
        <v>0.45174759953944399</v>
      </c>
      <c r="AB1054">
        <v>0.30116506635962897</v>
      </c>
      <c r="AC1054">
        <v>0.22587379976972199</v>
      </c>
      <c r="AD1054">
        <v>0.18069903981577701</v>
      </c>
      <c r="AE1054">
        <v>0.15058253317981399</v>
      </c>
      <c r="AF1054">
        <v>0.12907074272555499</v>
      </c>
      <c r="AG1054">
        <v>0.112936899884861</v>
      </c>
      <c r="AH1054">
        <v>0.100388355453209</v>
      </c>
      <c r="AI1054">
        <v>9.0349519907888795E-2</v>
      </c>
    </row>
    <row r="1055" spans="1:35">
      <c r="A1055">
        <v>0.1</v>
      </c>
      <c r="B1055">
        <v>6</v>
      </c>
      <c r="C1055">
        <v>160.944928003565</v>
      </c>
      <c r="D1055">
        <v>134.12077333630401</v>
      </c>
      <c r="E1055">
        <v>114.96066285968899</v>
      </c>
      <c r="F1055">
        <v>100.59058000222799</v>
      </c>
      <c r="G1055">
        <v>89.4138488908699</v>
      </c>
      <c r="H1055">
        <v>80.472464001782896</v>
      </c>
      <c r="I1055">
        <v>40.236232000891398</v>
      </c>
      <c r="J1055">
        <v>26.824154667260899</v>
      </c>
      <c r="K1055">
        <v>20.118116000445699</v>
      </c>
      <c r="L1055">
        <v>16.094492800356502</v>
      </c>
      <c r="M1055">
        <v>13.4120773336304</v>
      </c>
      <c r="N1055">
        <v>11.496066285968899</v>
      </c>
      <c r="O1055">
        <v>10.0590580002228</v>
      </c>
      <c r="P1055">
        <v>8.94138488908699</v>
      </c>
      <c r="Q1055">
        <v>8.04724640017829</v>
      </c>
      <c r="R1055">
        <v>4.0236232000891397</v>
      </c>
      <c r="S1055">
        <v>2.68241546672609</v>
      </c>
      <c r="T1055">
        <v>2.0118116000445698</v>
      </c>
      <c r="U1055">
        <v>1.6094492800356499</v>
      </c>
      <c r="V1055">
        <v>1.3412077333630399</v>
      </c>
      <c r="W1055">
        <v>1.14960662859689</v>
      </c>
      <c r="X1055">
        <v>1.00590580002228</v>
      </c>
      <c r="Y1055">
        <v>0.89413848890869896</v>
      </c>
      <c r="Z1055">
        <v>0.80472464001782895</v>
      </c>
      <c r="AA1055">
        <v>0.40236232000891398</v>
      </c>
      <c r="AB1055">
        <v>0.26824154667260902</v>
      </c>
      <c r="AC1055">
        <v>0.20118116000445699</v>
      </c>
      <c r="AD1055">
        <v>0.160944928003565</v>
      </c>
      <c r="AE1055">
        <v>0.13412077333630401</v>
      </c>
      <c r="AF1055">
        <v>0.11496066285968901</v>
      </c>
      <c r="AG1055">
        <v>0.10059058000222799</v>
      </c>
      <c r="AH1055">
        <v>8.9413848890869896E-2</v>
      </c>
      <c r="AI1055">
        <v>8.0472464001782901E-2</v>
      </c>
    </row>
    <row r="1056" spans="1:35">
      <c r="A1056">
        <v>0.1</v>
      </c>
      <c r="B1056">
        <v>6.5</v>
      </c>
      <c r="C1056">
        <v>159.897049363919</v>
      </c>
      <c r="D1056">
        <v>133.24754113659901</v>
      </c>
      <c r="E1056">
        <v>114.212178117085</v>
      </c>
      <c r="F1056">
        <v>99.9356558524495</v>
      </c>
      <c r="G1056">
        <v>88.831694091066197</v>
      </c>
      <c r="H1056">
        <v>79.948524681959498</v>
      </c>
      <c r="I1056">
        <v>39.974262340979699</v>
      </c>
      <c r="J1056">
        <v>26.649508227319799</v>
      </c>
      <c r="K1056">
        <v>19.9871311704898</v>
      </c>
      <c r="L1056">
        <v>15.989704936391901</v>
      </c>
      <c r="M1056">
        <v>13.3247541136599</v>
      </c>
      <c r="N1056">
        <v>11.4212178117085</v>
      </c>
      <c r="O1056">
        <v>9.9935655852449408</v>
      </c>
      <c r="P1056">
        <v>8.8831694091066193</v>
      </c>
      <c r="Q1056">
        <v>7.9948524681959601</v>
      </c>
      <c r="R1056">
        <v>3.99742623409798</v>
      </c>
      <c r="S1056">
        <v>2.66495082273198</v>
      </c>
      <c r="T1056">
        <v>1.99871311704899</v>
      </c>
      <c r="U1056">
        <v>1.59897049363919</v>
      </c>
      <c r="V1056">
        <v>1.33247541136599</v>
      </c>
      <c r="W1056">
        <v>1.1421217811708499</v>
      </c>
      <c r="X1056">
        <v>0.99935655852449501</v>
      </c>
      <c r="Y1056">
        <v>0.88831694091066105</v>
      </c>
      <c r="Z1056">
        <v>0.79948524681959598</v>
      </c>
      <c r="AA1056">
        <v>0.39974262340979799</v>
      </c>
      <c r="AB1056">
        <v>0.26649508227319801</v>
      </c>
      <c r="AC1056">
        <v>0.199871311704899</v>
      </c>
      <c r="AD1056">
        <v>0.15989704936391899</v>
      </c>
      <c r="AE1056">
        <v>0.13324754113659901</v>
      </c>
      <c r="AF1056">
        <v>0.11421217811708501</v>
      </c>
      <c r="AG1056">
        <v>9.9935655852449498E-2</v>
      </c>
      <c r="AH1056">
        <v>8.8831694091066199E-2</v>
      </c>
      <c r="AI1056">
        <v>7.9948524681959496E-2</v>
      </c>
    </row>
    <row r="1057" spans="1:35">
      <c r="A1057">
        <v>0.1</v>
      </c>
      <c r="B1057">
        <v>7</v>
      </c>
      <c r="C1057">
        <v>146.31664600902101</v>
      </c>
      <c r="D1057">
        <v>121.930538340851</v>
      </c>
      <c r="E1057">
        <v>104.51189000644401</v>
      </c>
      <c r="F1057">
        <v>91.447903755638606</v>
      </c>
      <c r="G1057">
        <v>81.287025560567599</v>
      </c>
      <c r="H1057">
        <v>73.158323004510905</v>
      </c>
      <c r="I1057">
        <v>36.579161502255403</v>
      </c>
      <c r="J1057">
        <v>24.3861076681703</v>
      </c>
      <c r="K1057">
        <v>18.289580751127701</v>
      </c>
      <c r="L1057">
        <v>14.6316646009021</v>
      </c>
      <c r="M1057">
        <v>12.1930538340851</v>
      </c>
      <c r="N1057">
        <v>10.451189000644399</v>
      </c>
      <c r="O1057">
        <v>9.1447903755638595</v>
      </c>
      <c r="P1057">
        <v>8.1287025560567603</v>
      </c>
      <c r="Q1057">
        <v>7.3158323004510901</v>
      </c>
      <c r="R1057">
        <v>3.6579161502255402</v>
      </c>
      <c r="S1057">
        <v>2.43861076681703</v>
      </c>
      <c r="T1057">
        <v>1.8289580751127701</v>
      </c>
      <c r="U1057">
        <v>1.4631664600902099</v>
      </c>
      <c r="V1057">
        <v>1.2193053834085099</v>
      </c>
      <c r="W1057">
        <v>1.0451189000644401</v>
      </c>
      <c r="X1057">
        <v>0.91447903755638604</v>
      </c>
      <c r="Y1057">
        <v>0.81287025560567705</v>
      </c>
      <c r="Z1057">
        <v>0.73158323004510895</v>
      </c>
      <c r="AA1057">
        <v>0.36579161502255397</v>
      </c>
      <c r="AB1057">
        <v>0.24386107668170301</v>
      </c>
      <c r="AC1057">
        <v>0.18289580751127699</v>
      </c>
      <c r="AD1057">
        <v>0.146316646009021</v>
      </c>
      <c r="AE1057">
        <v>0.12193053834085101</v>
      </c>
      <c r="AF1057">
        <v>0.10451189000644399</v>
      </c>
      <c r="AG1057">
        <v>9.1447903755638604E-2</v>
      </c>
      <c r="AH1057">
        <v>8.1287025560567702E-2</v>
      </c>
      <c r="AI1057">
        <v>7.3158323004510903E-2</v>
      </c>
    </row>
    <row r="1058" spans="1:35">
      <c r="A1058">
        <v>0.1</v>
      </c>
      <c r="B1058">
        <v>7.5</v>
      </c>
      <c r="C1058">
        <v>117.90788747645099</v>
      </c>
      <c r="D1058">
        <v>98.256572897043</v>
      </c>
      <c r="E1058">
        <v>84.219919626036798</v>
      </c>
      <c r="F1058">
        <v>73.692429672782197</v>
      </c>
      <c r="G1058">
        <v>65.504381931362005</v>
      </c>
      <c r="H1058">
        <v>58.953943738225703</v>
      </c>
      <c r="I1058">
        <v>29.476971869112798</v>
      </c>
      <c r="J1058">
        <v>19.651314579408599</v>
      </c>
      <c r="K1058">
        <v>14.738485934556399</v>
      </c>
      <c r="L1058">
        <v>11.790788747645101</v>
      </c>
      <c r="M1058">
        <v>9.8256572897042993</v>
      </c>
      <c r="N1058">
        <v>8.4219919626036805</v>
      </c>
      <c r="O1058">
        <v>7.36924296727822</v>
      </c>
      <c r="P1058">
        <v>6.5504381931362001</v>
      </c>
      <c r="Q1058">
        <v>5.8953943738225796</v>
      </c>
      <c r="R1058">
        <v>2.9476971869112898</v>
      </c>
      <c r="S1058">
        <v>1.9651314579408601</v>
      </c>
      <c r="T1058">
        <v>1.47384859345564</v>
      </c>
      <c r="U1058">
        <v>1.17907887476451</v>
      </c>
      <c r="V1058">
        <v>0.98256572897043004</v>
      </c>
      <c r="W1058">
        <v>0.84219919626036799</v>
      </c>
      <c r="X1058">
        <v>0.736924296727822</v>
      </c>
      <c r="Y1058">
        <v>0.65504381931361899</v>
      </c>
      <c r="Z1058">
        <v>0.589539437382257</v>
      </c>
      <c r="AA1058">
        <v>0.294769718691128</v>
      </c>
      <c r="AB1058">
        <v>0.19651314579408599</v>
      </c>
      <c r="AC1058">
        <v>0.147384859345564</v>
      </c>
      <c r="AD1058">
        <v>0.11790788747645101</v>
      </c>
      <c r="AE1058">
        <v>9.8256572897042899E-2</v>
      </c>
      <c r="AF1058">
        <v>8.4219919626036796E-2</v>
      </c>
      <c r="AG1058">
        <v>7.3692429672782195E-2</v>
      </c>
      <c r="AH1058">
        <v>6.5504381931362002E-2</v>
      </c>
      <c r="AI1058">
        <v>5.8953943738225802E-2</v>
      </c>
    </row>
    <row r="1059" spans="1:35">
      <c r="A1059">
        <v>0.1</v>
      </c>
      <c r="B1059">
        <v>8</v>
      </c>
      <c r="C1059">
        <v>92.869778393045095</v>
      </c>
      <c r="D1059">
        <v>77.391481994204199</v>
      </c>
      <c r="E1059">
        <v>66.335555995032195</v>
      </c>
      <c r="F1059">
        <v>58.043611495653103</v>
      </c>
      <c r="G1059">
        <v>51.594321329469402</v>
      </c>
      <c r="H1059">
        <v>46.434889196522498</v>
      </c>
      <c r="I1059">
        <v>23.217444598261199</v>
      </c>
      <c r="J1059">
        <v>15.478296398840801</v>
      </c>
      <c r="K1059">
        <v>11.6087222991306</v>
      </c>
      <c r="L1059">
        <v>9.2869778393045106</v>
      </c>
      <c r="M1059">
        <v>7.7391481994204199</v>
      </c>
      <c r="N1059">
        <v>6.6335555995032198</v>
      </c>
      <c r="O1059">
        <v>5.8043611495653096</v>
      </c>
      <c r="P1059">
        <v>5.1594321329469501</v>
      </c>
      <c r="Q1059">
        <v>4.64348891965225</v>
      </c>
      <c r="R1059">
        <v>2.3217444598261201</v>
      </c>
      <c r="S1059">
        <v>1.5478296398840801</v>
      </c>
      <c r="T1059">
        <v>1.16087222991306</v>
      </c>
      <c r="U1059">
        <v>0.92869778393045099</v>
      </c>
      <c r="V1059">
        <v>0.77391481994204203</v>
      </c>
      <c r="W1059">
        <v>0.66335555995032203</v>
      </c>
      <c r="X1059">
        <v>0.58043611495653202</v>
      </c>
      <c r="Y1059">
        <v>0.51594321329469495</v>
      </c>
      <c r="Z1059">
        <v>0.464348891965225</v>
      </c>
      <c r="AA1059">
        <v>0.232174445982612</v>
      </c>
      <c r="AB1059">
        <v>0.15478296398840799</v>
      </c>
      <c r="AC1059">
        <v>0.116087222991306</v>
      </c>
      <c r="AD1059">
        <v>9.2869778393045097E-2</v>
      </c>
      <c r="AE1059">
        <v>7.7391481994204203E-2</v>
      </c>
      <c r="AF1059">
        <v>6.63355559950322E-2</v>
      </c>
      <c r="AG1059">
        <v>5.8043611495653201E-2</v>
      </c>
      <c r="AH1059">
        <v>5.1594321329469499E-2</v>
      </c>
      <c r="AI1059">
        <v>4.64348891965225E-2</v>
      </c>
    </row>
    <row r="1060" spans="1:35">
      <c r="A1060">
        <v>0.1</v>
      </c>
      <c r="B1060">
        <v>8.5</v>
      </c>
      <c r="C1060">
        <v>82.868766626299006</v>
      </c>
      <c r="D1060">
        <v>69.057305521915893</v>
      </c>
      <c r="E1060">
        <v>59.191976161642103</v>
      </c>
      <c r="F1060">
        <v>51.792979141436902</v>
      </c>
      <c r="G1060">
        <v>46.038203681277203</v>
      </c>
      <c r="H1060">
        <v>41.434383313149503</v>
      </c>
      <c r="I1060">
        <v>20.717191656574698</v>
      </c>
      <c r="J1060">
        <v>13.811461104383101</v>
      </c>
      <c r="K1060">
        <v>10.358595828287299</v>
      </c>
      <c r="L1060">
        <v>8.2868766626299006</v>
      </c>
      <c r="M1060">
        <v>6.9057305521915797</v>
      </c>
      <c r="N1060">
        <v>5.9191976161642197</v>
      </c>
      <c r="O1060">
        <v>5.1792979141436897</v>
      </c>
      <c r="P1060">
        <v>4.6038203681277201</v>
      </c>
      <c r="Q1060">
        <v>4.1434383313149503</v>
      </c>
      <c r="R1060">
        <v>2.0717191656574698</v>
      </c>
      <c r="S1060">
        <v>1.38114611043831</v>
      </c>
      <c r="T1060">
        <v>1.03585958282873</v>
      </c>
      <c r="U1060">
        <v>0.82868766626299095</v>
      </c>
      <c r="V1060">
        <v>0.69057305521915802</v>
      </c>
      <c r="W1060">
        <v>0.59191976161642201</v>
      </c>
      <c r="X1060">
        <v>0.51792979141436901</v>
      </c>
      <c r="Y1060">
        <v>0.46038203681277201</v>
      </c>
      <c r="Z1060">
        <v>0.41434383313149498</v>
      </c>
      <c r="AA1060">
        <v>0.20717191656574699</v>
      </c>
      <c r="AB1060">
        <v>0.13811461104383099</v>
      </c>
      <c r="AC1060">
        <v>0.10358595828287299</v>
      </c>
      <c r="AD1060">
        <v>8.2868766626298995E-2</v>
      </c>
      <c r="AE1060">
        <v>6.9057305521915899E-2</v>
      </c>
      <c r="AF1060">
        <v>5.9191976161642103E-2</v>
      </c>
      <c r="AG1060">
        <v>5.17929791414369E-2</v>
      </c>
      <c r="AH1060">
        <v>4.6038203681277201E-2</v>
      </c>
      <c r="AI1060">
        <v>4.1434383313149498E-2</v>
      </c>
    </row>
    <row r="1061" spans="1:35">
      <c r="A1061">
        <v>0.1</v>
      </c>
      <c r="B1061">
        <v>9</v>
      </c>
      <c r="C1061">
        <v>72.621317404048796</v>
      </c>
      <c r="D1061">
        <v>60.517764503374003</v>
      </c>
      <c r="E1061">
        <v>51.872369574320601</v>
      </c>
      <c r="F1061">
        <v>45.388323377530497</v>
      </c>
      <c r="G1061">
        <v>40.3451763355827</v>
      </c>
      <c r="H1061">
        <v>36.310658702024398</v>
      </c>
      <c r="I1061">
        <v>18.155329351012199</v>
      </c>
      <c r="J1061">
        <v>12.103552900674799</v>
      </c>
      <c r="K1061">
        <v>9.0776646755060995</v>
      </c>
      <c r="L1061">
        <v>7.2621317404048797</v>
      </c>
      <c r="M1061">
        <v>6.0517764503373996</v>
      </c>
      <c r="N1061">
        <v>5.1872369574320496</v>
      </c>
      <c r="O1061">
        <v>4.5388323377530497</v>
      </c>
      <c r="P1061">
        <v>4.0345176335582602</v>
      </c>
      <c r="Q1061">
        <v>3.6310658702024399</v>
      </c>
      <c r="R1061">
        <v>1.8155329351012199</v>
      </c>
      <c r="S1061">
        <v>1.2103552900674801</v>
      </c>
      <c r="T1061">
        <v>0.90776646755060997</v>
      </c>
      <c r="U1061">
        <v>0.72621317404048802</v>
      </c>
      <c r="V1061">
        <v>0.60517764503374005</v>
      </c>
      <c r="W1061">
        <v>0.51872369574320598</v>
      </c>
      <c r="X1061">
        <v>0.45388323377530498</v>
      </c>
      <c r="Y1061">
        <v>0.403451763355826</v>
      </c>
      <c r="Z1061">
        <v>0.36310658702024401</v>
      </c>
      <c r="AA1061">
        <v>0.181553293510122</v>
      </c>
      <c r="AB1061">
        <v>0.12103552900674799</v>
      </c>
      <c r="AC1061">
        <v>9.0776646755061002E-2</v>
      </c>
      <c r="AD1061">
        <v>7.2621317404048799E-2</v>
      </c>
      <c r="AE1061">
        <v>6.0517764503373997E-2</v>
      </c>
      <c r="AF1061">
        <v>5.18723695743206E-2</v>
      </c>
      <c r="AG1061">
        <v>4.5388323377530501E-2</v>
      </c>
      <c r="AH1061">
        <v>4.0345176335582697E-2</v>
      </c>
      <c r="AI1061">
        <v>3.63106587020244E-2</v>
      </c>
    </row>
    <row r="1062" spans="1:35">
      <c r="A1062">
        <v>0.1</v>
      </c>
      <c r="B1062">
        <v>9.5</v>
      </c>
      <c r="C1062">
        <v>62.088967237804297</v>
      </c>
      <c r="D1062">
        <v>51.740806031503503</v>
      </c>
      <c r="E1062">
        <v>44.3492623127173</v>
      </c>
      <c r="F1062">
        <v>38.805604523627601</v>
      </c>
      <c r="G1062">
        <v>34.493870687669002</v>
      </c>
      <c r="H1062">
        <v>31.044483618902099</v>
      </c>
      <c r="I1062">
        <v>15.522241809451</v>
      </c>
      <c r="J1062">
        <v>10.3481612063007</v>
      </c>
      <c r="K1062">
        <v>7.7611209047255398</v>
      </c>
      <c r="L1062">
        <v>6.2088967237804296</v>
      </c>
      <c r="M1062">
        <v>5.1740806031503599</v>
      </c>
      <c r="N1062">
        <v>4.4349262312717297</v>
      </c>
      <c r="O1062">
        <v>3.8805604523627699</v>
      </c>
      <c r="P1062">
        <v>3.4493870687668999</v>
      </c>
      <c r="Q1062">
        <v>3.1044483618902099</v>
      </c>
      <c r="R1062">
        <v>1.5522241809451001</v>
      </c>
      <c r="S1062">
        <v>1.0348161206300699</v>
      </c>
      <c r="T1062">
        <v>0.77611209047255303</v>
      </c>
      <c r="U1062">
        <v>0.62088967237804304</v>
      </c>
      <c r="V1062">
        <v>0.51740806031503495</v>
      </c>
      <c r="W1062">
        <v>0.44349262312717302</v>
      </c>
      <c r="X1062">
        <v>0.38805604523627601</v>
      </c>
      <c r="Y1062">
        <v>0.34493870687668998</v>
      </c>
      <c r="Z1062">
        <v>0.31044483618902102</v>
      </c>
      <c r="AA1062">
        <v>0.15522241809451001</v>
      </c>
      <c r="AB1062">
        <v>0.103481612063007</v>
      </c>
      <c r="AC1062">
        <v>7.7611209047255394E-2</v>
      </c>
      <c r="AD1062">
        <v>6.2088967237804299E-2</v>
      </c>
      <c r="AE1062">
        <v>5.1740806031503599E-2</v>
      </c>
      <c r="AF1062">
        <v>4.4349262312717297E-2</v>
      </c>
      <c r="AG1062">
        <v>3.8805604523627697E-2</v>
      </c>
      <c r="AH1062">
        <v>3.4493870687669001E-2</v>
      </c>
      <c r="AI1062">
        <v>3.1044483618902101E-2</v>
      </c>
    </row>
    <row r="1063" spans="1:35">
      <c r="A1063">
        <v>0.1</v>
      </c>
      <c r="B1063">
        <v>10</v>
      </c>
      <c r="C1063">
        <v>64.800133212004596</v>
      </c>
      <c r="D1063">
        <v>54.000111010003899</v>
      </c>
      <c r="E1063">
        <v>46.285809437146199</v>
      </c>
      <c r="F1063">
        <v>40.500083257502901</v>
      </c>
      <c r="G1063">
        <v>36.000074006669202</v>
      </c>
      <c r="H1063">
        <v>32.400066606002298</v>
      </c>
      <c r="I1063">
        <v>16.200033303001099</v>
      </c>
      <c r="J1063">
        <v>10.800022202000701</v>
      </c>
      <c r="K1063">
        <v>8.1000166515005798</v>
      </c>
      <c r="L1063">
        <v>6.4800133212004596</v>
      </c>
      <c r="M1063">
        <v>5.4000111010003904</v>
      </c>
      <c r="N1063">
        <v>4.6285809437146197</v>
      </c>
      <c r="O1063">
        <v>4.0500083257502899</v>
      </c>
      <c r="P1063">
        <v>3.6000074006669198</v>
      </c>
      <c r="Q1063">
        <v>3.2400066606002298</v>
      </c>
      <c r="R1063">
        <v>1.62000333030011</v>
      </c>
      <c r="S1063">
        <v>1.0800022202000701</v>
      </c>
      <c r="T1063">
        <v>0.810001665150058</v>
      </c>
      <c r="U1063">
        <v>0.64800133212004696</v>
      </c>
      <c r="V1063">
        <v>0.54000111010003904</v>
      </c>
      <c r="W1063">
        <v>0.46285809437146203</v>
      </c>
      <c r="X1063">
        <v>0.405000832575029</v>
      </c>
      <c r="Y1063">
        <v>0.36000074006669203</v>
      </c>
      <c r="Z1063">
        <v>0.32400066606002298</v>
      </c>
      <c r="AA1063">
        <v>0.16200033303001099</v>
      </c>
      <c r="AB1063">
        <v>0.108000222020007</v>
      </c>
      <c r="AC1063">
        <v>8.10001665150058E-2</v>
      </c>
      <c r="AD1063">
        <v>6.4800133212004604E-2</v>
      </c>
      <c r="AE1063">
        <v>5.4000111010003897E-2</v>
      </c>
      <c r="AF1063">
        <v>4.6285809437146198E-2</v>
      </c>
      <c r="AG1063">
        <v>4.05000832575029E-2</v>
      </c>
      <c r="AH1063">
        <v>3.60000740066692E-2</v>
      </c>
      <c r="AI1063">
        <v>3.2400066606002302E-2</v>
      </c>
    </row>
    <row r="1064" spans="1:35">
      <c r="A1064">
        <v>0.1</v>
      </c>
      <c r="B1064">
        <v>12</v>
      </c>
      <c r="C1064">
        <v>46.825395060880801</v>
      </c>
      <c r="D1064">
        <v>39.021162550733997</v>
      </c>
      <c r="E1064">
        <v>33.446710757772003</v>
      </c>
      <c r="F1064">
        <v>29.2658719130505</v>
      </c>
      <c r="G1064">
        <v>26.014108367155998</v>
      </c>
      <c r="H1064">
        <v>23.412697530440401</v>
      </c>
      <c r="I1064">
        <v>11.7063487652202</v>
      </c>
      <c r="J1064">
        <v>7.80423251014681</v>
      </c>
      <c r="K1064">
        <v>5.8531743826101001</v>
      </c>
      <c r="L1064">
        <v>4.6825395060880801</v>
      </c>
      <c r="M1064">
        <v>3.9021162550734001</v>
      </c>
      <c r="N1064">
        <v>3.3446710757772</v>
      </c>
      <c r="O1064">
        <v>2.9265871913050501</v>
      </c>
      <c r="P1064">
        <v>2.6014108367155999</v>
      </c>
      <c r="Q1064">
        <v>2.3412697530440401</v>
      </c>
      <c r="R1064">
        <v>1.17063487652202</v>
      </c>
      <c r="S1064">
        <v>0.78042325101468102</v>
      </c>
      <c r="T1064">
        <v>0.58531743826101001</v>
      </c>
      <c r="U1064">
        <v>0.46825395060880798</v>
      </c>
      <c r="V1064">
        <v>0.39021162550734001</v>
      </c>
      <c r="W1064">
        <v>0.33446710757772002</v>
      </c>
      <c r="X1064">
        <v>0.29265871913050501</v>
      </c>
      <c r="Y1064">
        <v>0.26014108367156002</v>
      </c>
      <c r="Z1064">
        <v>0.23412697530440399</v>
      </c>
      <c r="AA1064">
        <v>0.11706348765220199</v>
      </c>
      <c r="AB1064">
        <v>7.8042325101468094E-2</v>
      </c>
      <c r="AC1064">
        <v>5.8531743826100997E-2</v>
      </c>
      <c r="AD1064">
        <v>4.6825395060880799E-2</v>
      </c>
      <c r="AE1064">
        <v>3.9021162550733998E-2</v>
      </c>
      <c r="AF1064">
        <v>3.3446710757772002E-2</v>
      </c>
      <c r="AG1064">
        <v>2.9265871913050499E-2</v>
      </c>
      <c r="AH1064">
        <v>2.6014108367156001E-2</v>
      </c>
      <c r="AI1064">
        <v>2.34126975304404E-2</v>
      </c>
    </row>
    <row r="1065" spans="1:35">
      <c r="A1065">
        <v>0.1</v>
      </c>
      <c r="B1065">
        <v>14</v>
      </c>
      <c r="C1065">
        <v>35.512343578415702</v>
      </c>
      <c r="D1065">
        <v>29.593619648679699</v>
      </c>
      <c r="E1065">
        <v>25.365959698868298</v>
      </c>
      <c r="F1065">
        <v>22.195214736509801</v>
      </c>
      <c r="G1065">
        <v>19.729079765786501</v>
      </c>
      <c r="H1065">
        <v>17.756171789207801</v>
      </c>
      <c r="I1065">
        <v>8.8780858946039292</v>
      </c>
      <c r="J1065">
        <v>5.9187239297359504</v>
      </c>
      <c r="K1065">
        <v>4.4390429473019601</v>
      </c>
      <c r="L1065">
        <v>3.5512343578415702</v>
      </c>
      <c r="M1065">
        <v>2.9593619648679699</v>
      </c>
      <c r="N1065">
        <v>2.5365959698868301</v>
      </c>
      <c r="O1065">
        <v>2.2195214736509801</v>
      </c>
      <c r="P1065">
        <v>1.9729079765786499</v>
      </c>
      <c r="Q1065">
        <v>1.77561717892078</v>
      </c>
      <c r="R1065">
        <v>0.88780858946039198</v>
      </c>
      <c r="S1065">
        <v>0.59187239297359495</v>
      </c>
      <c r="T1065">
        <v>0.44390429473019599</v>
      </c>
      <c r="U1065">
        <v>0.355123435784157</v>
      </c>
      <c r="V1065">
        <v>0.29593619648679698</v>
      </c>
      <c r="W1065">
        <v>0.25365959698868301</v>
      </c>
      <c r="X1065">
        <v>0.221952147365098</v>
      </c>
      <c r="Y1065">
        <v>0.197290797657865</v>
      </c>
      <c r="Z1065">
        <v>0.177561717892078</v>
      </c>
      <c r="AA1065">
        <v>8.8780858946039196E-2</v>
      </c>
      <c r="AB1065">
        <v>5.9187239297359501E-2</v>
      </c>
      <c r="AC1065">
        <v>4.4390429473019598E-2</v>
      </c>
      <c r="AD1065">
        <v>3.5512343578415699E-2</v>
      </c>
      <c r="AE1065">
        <v>2.9593619648679698E-2</v>
      </c>
      <c r="AF1065">
        <v>2.53659596988683E-2</v>
      </c>
      <c r="AG1065">
        <v>2.2195214736509799E-2</v>
      </c>
      <c r="AH1065">
        <v>1.97290797657865E-2</v>
      </c>
      <c r="AI1065">
        <v>1.7756171789207801E-2</v>
      </c>
    </row>
    <row r="1066" spans="1:35">
      <c r="A1066">
        <v>0.1</v>
      </c>
      <c r="B1066">
        <v>16</v>
      </c>
      <c r="C1066">
        <v>24.344088554451599</v>
      </c>
      <c r="D1066">
        <v>20.286740462042999</v>
      </c>
      <c r="E1066">
        <v>17.3886346817511</v>
      </c>
      <c r="F1066">
        <v>15.2150553465322</v>
      </c>
      <c r="G1066">
        <v>13.524493641362</v>
      </c>
      <c r="H1066">
        <v>12.172044277225799</v>
      </c>
      <c r="I1066">
        <v>6.0860221386129103</v>
      </c>
      <c r="J1066">
        <v>4.0573480924086098</v>
      </c>
      <c r="K1066">
        <v>3.0430110693064498</v>
      </c>
      <c r="L1066">
        <v>2.4344088554451599</v>
      </c>
      <c r="M1066">
        <v>2.0286740462043</v>
      </c>
      <c r="N1066">
        <v>1.7388634681751101</v>
      </c>
      <c r="O1066">
        <v>1.52150553465322</v>
      </c>
      <c r="P1066">
        <v>1.3524493641362001</v>
      </c>
      <c r="Q1066">
        <v>1.21720442772258</v>
      </c>
      <c r="R1066">
        <v>0.60860221386129099</v>
      </c>
      <c r="S1066">
        <v>0.40573480924086103</v>
      </c>
      <c r="T1066">
        <v>0.30430110693064499</v>
      </c>
      <c r="U1066">
        <v>0.24344088554451601</v>
      </c>
      <c r="V1066">
        <v>0.20286740462042999</v>
      </c>
      <c r="W1066">
        <v>0.173886346817511</v>
      </c>
      <c r="X1066">
        <v>0.152150553465322</v>
      </c>
      <c r="Y1066">
        <v>0.13524493641362001</v>
      </c>
      <c r="Z1066">
        <v>0.12172044277225801</v>
      </c>
      <c r="AA1066">
        <v>6.08602213861291E-2</v>
      </c>
      <c r="AB1066">
        <v>4.0573480924085997E-2</v>
      </c>
      <c r="AC1066">
        <v>3.0430110693064501E-2</v>
      </c>
      <c r="AD1066">
        <v>2.4344088554451599E-2</v>
      </c>
      <c r="AE1066">
        <v>2.0286740462042999E-2</v>
      </c>
      <c r="AF1066">
        <v>1.73886346817511E-2</v>
      </c>
      <c r="AG1066">
        <v>1.52150553465322E-2</v>
      </c>
      <c r="AH1066">
        <v>1.3524493641362E-2</v>
      </c>
      <c r="AI1066">
        <v>1.21720442772258E-2</v>
      </c>
    </row>
    <row r="1067" spans="1:35">
      <c r="A1067">
        <v>0.1</v>
      </c>
      <c r="B1067">
        <v>18</v>
      </c>
      <c r="C1067">
        <v>19.645727589527901</v>
      </c>
      <c r="D1067">
        <v>16.371439657939899</v>
      </c>
      <c r="E1067">
        <v>14.032662563948501</v>
      </c>
      <c r="F1067">
        <v>12.2785797434549</v>
      </c>
      <c r="G1067">
        <v>10.9142931052933</v>
      </c>
      <c r="H1067">
        <v>9.8228637947639896</v>
      </c>
      <c r="I1067">
        <v>4.9114318973819904</v>
      </c>
      <c r="J1067">
        <v>3.2742879315879998</v>
      </c>
      <c r="K1067">
        <v>2.4557159486909899</v>
      </c>
      <c r="L1067">
        <v>1.9645727589527899</v>
      </c>
      <c r="M1067">
        <v>1.6371439657939899</v>
      </c>
      <c r="N1067">
        <v>1.4032662563948499</v>
      </c>
      <c r="O1067">
        <v>1.22785797434549</v>
      </c>
      <c r="P1067">
        <v>1.09142931052933</v>
      </c>
      <c r="Q1067">
        <v>0.98228637947639896</v>
      </c>
      <c r="R1067">
        <v>0.49114318973819898</v>
      </c>
      <c r="S1067">
        <v>0.32742879315879903</v>
      </c>
      <c r="T1067">
        <v>0.24557159486909899</v>
      </c>
      <c r="U1067">
        <v>0.196457275895279</v>
      </c>
      <c r="V1067">
        <v>0.16371439657939901</v>
      </c>
      <c r="W1067">
        <v>0.140326625639485</v>
      </c>
      <c r="X1067">
        <v>0.122785797434549</v>
      </c>
      <c r="Y1067">
        <v>0.109142931052933</v>
      </c>
      <c r="Z1067">
        <v>9.8228637947639905E-2</v>
      </c>
      <c r="AA1067">
        <v>4.9114318973819897E-2</v>
      </c>
      <c r="AB1067">
        <v>3.2742879315879901E-2</v>
      </c>
      <c r="AC1067">
        <v>2.45571594869099E-2</v>
      </c>
      <c r="AD1067">
        <v>1.96457275895279E-2</v>
      </c>
      <c r="AE1067">
        <v>1.6371439657939899E-2</v>
      </c>
      <c r="AF1067">
        <v>1.40326625639485E-2</v>
      </c>
      <c r="AG1067">
        <v>1.22785797434549E-2</v>
      </c>
      <c r="AH1067">
        <v>1.09142931052933E-2</v>
      </c>
      <c r="AI1067">
        <v>9.8228637947639901E-3</v>
      </c>
    </row>
    <row r="1068" spans="1:35">
      <c r="A1068">
        <v>0.1</v>
      </c>
      <c r="B1068">
        <v>20</v>
      </c>
      <c r="C1068">
        <v>15.788381745366101</v>
      </c>
      <c r="D1068">
        <v>13.156984787804999</v>
      </c>
      <c r="E1068">
        <v>11.2774155324043</v>
      </c>
      <c r="F1068">
        <v>9.8677385908538202</v>
      </c>
      <c r="G1068">
        <v>8.77132319187006</v>
      </c>
      <c r="H1068">
        <v>7.8941908726830503</v>
      </c>
      <c r="I1068">
        <v>3.9470954363415198</v>
      </c>
      <c r="J1068">
        <v>2.6313969575610101</v>
      </c>
      <c r="K1068">
        <v>1.9735477181707599</v>
      </c>
      <c r="L1068">
        <v>1.57883817453661</v>
      </c>
      <c r="M1068">
        <v>1.3156984787804999</v>
      </c>
      <c r="N1068">
        <v>1.12774155324043</v>
      </c>
      <c r="O1068">
        <v>0.98677385908538195</v>
      </c>
      <c r="P1068">
        <v>0.87713231918700596</v>
      </c>
      <c r="Q1068">
        <v>0.78941908726830501</v>
      </c>
      <c r="R1068">
        <v>0.394709543634152</v>
      </c>
      <c r="S1068">
        <v>0.26313969575610202</v>
      </c>
      <c r="T1068">
        <v>0.197354771817076</v>
      </c>
      <c r="U1068">
        <v>0.15788381745366101</v>
      </c>
      <c r="V1068">
        <v>0.13156984787805001</v>
      </c>
      <c r="W1068">
        <v>0.112774155324043</v>
      </c>
      <c r="X1068">
        <v>9.8677385908538195E-2</v>
      </c>
      <c r="Y1068">
        <v>8.7713231918700604E-2</v>
      </c>
      <c r="Z1068">
        <v>7.8941908726830504E-2</v>
      </c>
      <c r="AA1068">
        <v>3.9470954363415203E-2</v>
      </c>
      <c r="AB1068">
        <v>2.6313969575610101E-2</v>
      </c>
      <c r="AC1068">
        <v>1.9735477181707602E-2</v>
      </c>
      <c r="AD1068">
        <v>1.5788381745366099E-2</v>
      </c>
      <c r="AE1068">
        <v>1.3156984787805E-2</v>
      </c>
      <c r="AF1068">
        <v>1.12774155324043E-2</v>
      </c>
      <c r="AG1068">
        <v>9.8677385908538199E-3</v>
      </c>
      <c r="AH1068">
        <v>8.7713231918700608E-3</v>
      </c>
      <c r="AI1068">
        <v>7.8941908726830497E-3</v>
      </c>
    </row>
    <row r="1069" spans="1:35">
      <c r="A1069">
        <v>0.1</v>
      </c>
      <c r="B1069">
        <v>25</v>
      </c>
      <c r="C1069">
        <v>9.5171168234079193</v>
      </c>
      <c r="D1069">
        <v>7.9309306861732702</v>
      </c>
      <c r="E1069">
        <v>6.79794058814851</v>
      </c>
      <c r="F1069">
        <v>5.9481980146299502</v>
      </c>
      <c r="G1069">
        <v>5.2872871241155099</v>
      </c>
      <c r="H1069">
        <v>4.7585584117039597</v>
      </c>
      <c r="I1069">
        <v>2.3792792058519798</v>
      </c>
      <c r="J1069">
        <v>1.58618613723465</v>
      </c>
      <c r="K1069">
        <v>1.1896396029259899</v>
      </c>
      <c r="L1069">
        <v>0.95171168234079295</v>
      </c>
      <c r="M1069">
        <v>0.79309306861732698</v>
      </c>
      <c r="N1069">
        <v>0.679794058814852</v>
      </c>
      <c r="O1069">
        <v>0.59481980146299496</v>
      </c>
      <c r="P1069">
        <v>0.52872871241155095</v>
      </c>
      <c r="Q1069">
        <v>0.47585584117039598</v>
      </c>
      <c r="R1069">
        <v>0.23792792058519799</v>
      </c>
      <c r="S1069">
        <v>0.158618613723465</v>
      </c>
      <c r="T1069">
        <v>0.11896396029259899</v>
      </c>
      <c r="U1069">
        <v>9.5171168234079298E-2</v>
      </c>
      <c r="V1069">
        <v>7.9309306861732806E-2</v>
      </c>
      <c r="W1069">
        <v>6.7979405881485197E-2</v>
      </c>
      <c r="X1069">
        <v>5.9481980146299497E-2</v>
      </c>
      <c r="Y1069">
        <v>5.2872871241155098E-2</v>
      </c>
      <c r="Z1069">
        <v>4.75855841170396E-2</v>
      </c>
      <c r="AA1069">
        <v>2.37927920585198E-2</v>
      </c>
      <c r="AB1069">
        <v>1.5861861372346499E-2</v>
      </c>
      <c r="AC1069">
        <v>1.18963960292599E-2</v>
      </c>
      <c r="AD1069">
        <v>9.5171168234079295E-3</v>
      </c>
      <c r="AE1069">
        <v>7.9309306861732702E-3</v>
      </c>
      <c r="AF1069">
        <v>6.79794058814852E-3</v>
      </c>
      <c r="AG1069">
        <v>5.9481980146299596E-3</v>
      </c>
      <c r="AH1069">
        <v>5.2872871241155103E-3</v>
      </c>
      <c r="AI1069">
        <v>4.7585584117039604E-3</v>
      </c>
    </row>
    <row r="1070" spans="1:35">
      <c r="A1070">
        <v>0.1</v>
      </c>
      <c r="B1070">
        <v>30</v>
      </c>
      <c r="C1070">
        <v>6.4920010732334896</v>
      </c>
      <c r="D1070">
        <v>5.4100008943612501</v>
      </c>
      <c r="E1070">
        <v>4.6371436237382104</v>
      </c>
      <c r="F1070">
        <v>4.0575006707709296</v>
      </c>
      <c r="G1070">
        <v>3.6066672629074898</v>
      </c>
      <c r="H1070">
        <v>3.2460005366167399</v>
      </c>
      <c r="I1070">
        <v>1.62300026830837</v>
      </c>
      <c r="J1070">
        <v>1.08200017887225</v>
      </c>
      <c r="K1070">
        <v>0.81150013415418698</v>
      </c>
      <c r="L1070">
        <v>0.64920010732334898</v>
      </c>
      <c r="M1070">
        <v>0.54100008943612499</v>
      </c>
      <c r="N1070">
        <v>0.46371436237382102</v>
      </c>
      <c r="O1070">
        <v>0.40575006707709299</v>
      </c>
      <c r="P1070">
        <v>0.36066672629074997</v>
      </c>
      <c r="Q1070">
        <v>0.32460005366167399</v>
      </c>
      <c r="R1070">
        <v>0.162300026830837</v>
      </c>
      <c r="S1070">
        <v>0.108200017887224</v>
      </c>
      <c r="T1070">
        <v>8.1150013415418706E-2</v>
      </c>
      <c r="U1070">
        <v>6.4920010732334998E-2</v>
      </c>
      <c r="V1070">
        <v>5.4100008943612402E-2</v>
      </c>
      <c r="W1070">
        <v>4.6371436237382102E-2</v>
      </c>
      <c r="X1070">
        <v>4.0575006707709298E-2</v>
      </c>
      <c r="Y1070">
        <v>3.6066672629075001E-2</v>
      </c>
      <c r="Z1070">
        <v>3.2460005366167499E-2</v>
      </c>
      <c r="AA1070">
        <v>1.6230002683083701E-2</v>
      </c>
      <c r="AB1070">
        <v>1.0820001788722401E-2</v>
      </c>
      <c r="AC1070">
        <v>8.1150013415418696E-3</v>
      </c>
      <c r="AD1070">
        <v>6.4920010732334998E-3</v>
      </c>
      <c r="AE1070">
        <v>5.4100008943612403E-3</v>
      </c>
      <c r="AF1070">
        <v>4.6371436237382102E-3</v>
      </c>
      <c r="AG1070">
        <v>4.0575006707709296E-3</v>
      </c>
      <c r="AH1070">
        <v>3.6066672629075001E-3</v>
      </c>
      <c r="AI1070">
        <v>3.2460005366167499E-3</v>
      </c>
    </row>
    <row r="1071" spans="1:35">
      <c r="A1071">
        <v>0.1</v>
      </c>
      <c r="B1071">
        <v>35</v>
      </c>
      <c r="C1071">
        <v>4.7155210669615402</v>
      </c>
      <c r="D1071">
        <v>3.9296008891346199</v>
      </c>
      <c r="E1071">
        <v>3.3682293335439502</v>
      </c>
      <c r="F1071">
        <v>2.9472006668509598</v>
      </c>
      <c r="G1071">
        <v>2.6197339260897401</v>
      </c>
      <c r="H1071">
        <v>2.3577605334807701</v>
      </c>
      <c r="I1071">
        <v>1.1788802667403799</v>
      </c>
      <c r="J1071">
        <v>0.78592017782692303</v>
      </c>
      <c r="K1071">
        <v>0.58944013337019296</v>
      </c>
      <c r="L1071">
        <v>0.47155210669615399</v>
      </c>
      <c r="M1071">
        <v>0.39296008891346101</v>
      </c>
      <c r="N1071">
        <v>0.336822933354396</v>
      </c>
      <c r="O1071">
        <v>0.29472006668509598</v>
      </c>
      <c r="P1071">
        <v>0.26197339260897401</v>
      </c>
      <c r="Q1071">
        <v>0.235776053348077</v>
      </c>
      <c r="R1071">
        <v>0.117888026674038</v>
      </c>
      <c r="S1071">
        <v>7.85920177826923E-2</v>
      </c>
      <c r="T1071">
        <v>5.8944013337019298E-2</v>
      </c>
      <c r="U1071">
        <v>4.7155210669615401E-2</v>
      </c>
      <c r="V1071">
        <v>3.9296008891346101E-2</v>
      </c>
      <c r="W1071">
        <v>3.3682293335439498E-2</v>
      </c>
      <c r="X1071">
        <v>2.94720066685096E-2</v>
      </c>
      <c r="Y1071">
        <v>2.6197339260897401E-2</v>
      </c>
      <c r="Z1071">
        <v>2.35776053348077E-2</v>
      </c>
      <c r="AA1071">
        <v>1.17888026674038E-2</v>
      </c>
      <c r="AB1071">
        <v>7.8592017782692404E-3</v>
      </c>
      <c r="AC1071">
        <v>5.8944013337019199E-3</v>
      </c>
      <c r="AD1071">
        <v>4.7155210669615399E-3</v>
      </c>
      <c r="AE1071">
        <v>3.9296008891346202E-3</v>
      </c>
      <c r="AF1071">
        <v>3.3682293335439602E-3</v>
      </c>
      <c r="AG1071">
        <v>2.9472006668509599E-3</v>
      </c>
      <c r="AH1071">
        <v>2.61973392608974E-3</v>
      </c>
      <c r="AI1071">
        <v>2.35776053348077E-3</v>
      </c>
    </row>
    <row r="1072" spans="1:35">
      <c r="A1072">
        <v>0.1</v>
      </c>
      <c r="B1072">
        <v>40</v>
      </c>
      <c r="C1072">
        <v>3.6008098559089499</v>
      </c>
      <c r="D1072">
        <v>3.0006748799241301</v>
      </c>
      <c r="E1072">
        <v>2.5720070399349702</v>
      </c>
      <c r="F1072">
        <v>2.25050615994309</v>
      </c>
      <c r="G1072">
        <v>2.0004499199494199</v>
      </c>
      <c r="H1072">
        <v>1.80040492795447</v>
      </c>
      <c r="I1072">
        <v>0.90020246397723902</v>
      </c>
      <c r="J1072">
        <v>0.60013497598482501</v>
      </c>
      <c r="K1072">
        <v>0.45010123198861901</v>
      </c>
      <c r="L1072">
        <v>0.36008098559089502</v>
      </c>
      <c r="M1072">
        <v>0.30006748799241201</v>
      </c>
      <c r="N1072">
        <v>0.25720070399349598</v>
      </c>
      <c r="O1072">
        <v>0.22505061599430901</v>
      </c>
      <c r="P1072">
        <v>0.200044991994942</v>
      </c>
      <c r="Q1072">
        <v>0.18004049279544701</v>
      </c>
      <c r="R1072">
        <v>9.0020246397723894E-2</v>
      </c>
      <c r="S1072">
        <v>6.0013497598482499E-2</v>
      </c>
      <c r="T1072">
        <v>4.5010123198861898E-2</v>
      </c>
      <c r="U1072">
        <v>3.6008098559089499E-2</v>
      </c>
      <c r="V1072">
        <v>3.0006748799241201E-2</v>
      </c>
      <c r="W1072">
        <v>2.57200703993496E-2</v>
      </c>
      <c r="X1072">
        <v>2.2505061599430901E-2</v>
      </c>
      <c r="Y1072">
        <v>2.0004499199494201E-2</v>
      </c>
      <c r="Z1072">
        <v>1.8004049279544701E-2</v>
      </c>
      <c r="AA1072">
        <v>9.0020246397723904E-3</v>
      </c>
      <c r="AB1072">
        <v>6.0013497598482499E-3</v>
      </c>
      <c r="AC1072">
        <v>4.50101231988619E-3</v>
      </c>
      <c r="AD1072">
        <v>3.60080985590895E-3</v>
      </c>
      <c r="AE1072">
        <v>3.0006748799241202E-3</v>
      </c>
      <c r="AF1072">
        <v>2.5720070399349601E-3</v>
      </c>
      <c r="AG1072">
        <v>2.2505061599430898E-3</v>
      </c>
      <c r="AH1072">
        <v>2.0004499199494201E-3</v>
      </c>
      <c r="AI1072">
        <v>1.80040492795447E-3</v>
      </c>
    </row>
    <row r="1073" spans="1:35">
      <c r="A1073">
        <v>0.1</v>
      </c>
      <c r="B1073">
        <v>45</v>
      </c>
      <c r="C1073">
        <v>2.8424435901879801</v>
      </c>
      <c r="D1073">
        <v>2.3687029918233198</v>
      </c>
      <c r="E1073">
        <v>2.0303168501342701</v>
      </c>
      <c r="F1073">
        <v>1.7765272438674899</v>
      </c>
      <c r="G1073">
        <v>1.57913532788221</v>
      </c>
      <c r="H1073">
        <v>1.42122179509399</v>
      </c>
      <c r="I1073">
        <v>0.71061089754699602</v>
      </c>
      <c r="J1073">
        <v>0.47374059836466398</v>
      </c>
      <c r="K1073">
        <v>0.35530544877349801</v>
      </c>
      <c r="L1073">
        <v>0.28424435901879802</v>
      </c>
      <c r="M1073">
        <v>0.23687029918233199</v>
      </c>
      <c r="N1073">
        <v>0.203031685013427</v>
      </c>
      <c r="O1073">
        <v>0.17765272438674901</v>
      </c>
      <c r="P1073">
        <v>0.15791353278822101</v>
      </c>
      <c r="Q1073">
        <v>0.14212217950939901</v>
      </c>
      <c r="R1073">
        <v>7.1061089754699602E-2</v>
      </c>
      <c r="S1073">
        <v>4.7374059836466302E-2</v>
      </c>
      <c r="T1073">
        <v>3.5530544877349801E-2</v>
      </c>
      <c r="U1073">
        <v>2.8424435901879801E-2</v>
      </c>
      <c r="V1073">
        <v>2.3687029918233099E-2</v>
      </c>
      <c r="W1073">
        <v>2.03031685013427E-2</v>
      </c>
      <c r="X1073">
        <v>1.7765272438674901E-2</v>
      </c>
      <c r="Y1073">
        <v>1.5791353278822098E-2</v>
      </c>
      <c r="Z1073">
        <v>1.4212217950939901E-2</v>
      </c>
      <c r="AA1073">
        <v>7.1061089754699599E-3</v>
      </c>
      <c r="AB1073">
        <v>4.7374059836466399E-3</v>
      </c>
      <c r="AC1073">
        <v>3.5530544877349799E-3</v>
      </c>
      <c r="AD1073">
        <v>2.8424435901879801E-3</v>
      </c>
      <c r="AE1073">
        <v>2.36870299182332E-3</v>
      </c>
      <c r="AF1073">
        <v>2.0303168501342702E-3</v>
      </c>
      <c r="AG1073">
        <v>1.77652724386749E-3</v>
      </c>
      <c r="AH1073">
        <v>1.5791353278822101E-3</v>
      </c>
      <c r="AI1073">
        <v>1.4212217950939901E-3</v>
      </c>
    </row>
    <row r="1074" spans="1:35">
      <c r="A1074">
        <v>0.1</v>
      </c>
      <c r="B1074">
        <v>50</v>
      </c>
      <c r="C1074">
        <v>2.3115956957152402</v>
      </c>
      <c r="D1074">
        <v>1.92632974642937</v>
      </c>
      <c r="E1074">
        <v>1.65113978265374</v>
      </c>
      <c r="F1074">
        <v>1.44474730982202</v>
      </c>
      <c r="G1074">
        <v>1.28421983095291</v>
      </c>
      <c r="H1074">
        <v>1.1557978478576201</v>
      </c>
      <c r="I1074">
        <v>0.57789892392881104</v>
      </c>
      <c r="J1074">
        <v>0.38526594928587399</v>
      </c>
      <c r="K1074">
        <v>0.28894946196440502</v>
      </c>
      <c r="L1074">
        <v>0.231159569571524</v>
      </c>
      <c r="M1074">
        <v>0.19263297464293699</v>
      </c>
      <c r="N1074">
        <v>0.165113978265374</v>
      </c>
      <c r="O1074">
        <v>0.14447473098220201</v>
      </c>
      <c r="P1074">
        <v>0.12842198309529099</v>
      </c>
      <c r="Q1074">
        <v>0.115579784785762</v>
      </c>
      <c r="R1074">
        <v>5.7789892392881001E-2</v>
      </c>
      <c r="S1074">
        <v>3.8526594928587399E-2</v>
      </c>
      <c r="T1074">
        <v>2.88949461964405E-2</v>
      </c>
      <c r="U1074">
        <v>2.3115956957152399E-2</v>
      </c>
      <c r="V1074">
        <v>1.9263297464293699E-2</v>
      </c>
      <c r="W1074">
        <v>1.6511397826537402E-2</v>
      </c>
      <c r="X1074">
        <v>1.44474730982202E-2</v>
      </c>
      <c r="Y1074">
        <v>1.2842198309529099E-2</v>
      </c>
      <c r="Z1074">
        <v>1.15579784785762E-2</v>
      </c>
      <c r="AA1074">
        <v>5.7789892392881102E-3</v>
      </c>
      <c r="AB1074">
        <v>3.85265949285874E-3</v>
      </c>
      <c r="AC1074">
        <v>2.8894946196440499E-3</v>
      </c>
      <c r="AD1074">
        <v>2.3115956957152398E-3</v>
      </c>
      <c r="AE1074">
        <v>1.92632974642937E-3</v>
      </c>
      <c r="AF1074">
        <v>1.65113978265374E-3</v>
      </c>
      <c r="AG1074">
        <v>1.44474730982202E-3</v>
      </c>
      <c r="AH1074">
        <v>1.2842198309529101E-3</v>
      </c>
      <c r="AI1074">
        <v>1.1557978478576199E-3</v>
      </c>
    </row>
    <row r="1075" spans="1:35">
      <c r="A1075">
        <v>0.1</v>
      </c>
      <c r="B1075">
        <v>55</v>
      </c>
      <c r="C1075">
        <v>1.9082424467213499</v>
      </c>
      <c r="D1075">
        <v>1.59020203893446</v>
      </c>
      <c r="E1075">
        <v>1.3630303190866799</v>
      </c>
      <c r="F1075">
        <v>1.1926515292008399</v>
      </c>
      <c r="G1075">
        <v>1.06013469262297</v>
      </c>
      <c r="H1075">
        <v>0.95412122336067895</v>
      </c>
      <c r="I1075">
        <v>0.47706061168033898</v>
      </c>
      <c r="J1075">
        <v>0.31804040778689202</v>
      </c>
      <c r="K1075">
        <v>0.23853030584016899</v>
      </c>
      <c r="L1075">
        <v>0.19082424467213499</v>
      </c>
      <c r="M1075">
        <v>0.15902020389344601</v>
      </c>
      <c r="N1075">
        <v>0.13630303190866799</v>
      </c>
      <c r="O1075">
        <v>0.11926515292008399</v>
      </c>
      <c r="P1075">
        <v>0.106013469262297</v>
      </c>
      <c r="Q1075">
        <v>9.5412122336067801E-2</v>
      </c>
      <c r="R1075">
        <v>4.77060611680339E-2</v>
      </c>
      <c r="S1075">
        <v>3.1804040778689202E-2</v>
      </c>
      <c r="T1075">
        <v>2.3853030584016902E-2</v>
      </c>
      <c r="U1075">
        <v>1.9082424467213501E-2</v>
      </c>
      <c r="V1075">
        <v>1.5902020389344601E-2</v>
      </c>
      <c r="W1075">
        <v>1.36303031908668E-2</v>
      </c>
      <c r="X1075">
        <v>1.19265152920084E-2</v>
      </c>
      <c r="Y1075">
        <v>1.06013469262297E-2</v>
      </c>
      <c r="Z1075">
        <v>9.5412122336067801E-3</v>
      </c>
      <c r="AA1075">
        <v>4.77060611680339E-3</v>
      </c>
      <c r="AB1075">
        <v>3.18040407786892E-3</v>
      </c>
      <c r="AC1075">
        <v>2.3853030584016898E-3</v>
      </c>
      <c r="AD1075">
        <v>1.9082424467213499E-3</v>
      </c>
      <c r="AE1075">
        <v>1.59020203893446E-3</v>
      </c>
      <c r="AF1075">
        <v>1.3630303190866799E-3</v>
      </c>
      <c r="AG1075">
        <v>1.1926515292008399E-3</v>
      </c>
      <c r="AH1075">
        <v>1.0601346926229699E-3</v>
      </c>
      <c r="AI1075">
        <v>9.5412122336067798E-4</v>
      </c>
    </row>
    <row r="1076" spans="1:35">
      <c r="A1076">
        <v>0.1</v>
      </c>
      <c r="B1076">
        <v>60</v>
      </c>
      <c r="C1076">
        <v>1.5993986270226901</v>
      </c>
      <c r="D1076">
        <v>1.3328321891855699</v>
      </c>
      <c r="E1076">
        <v>1.1424275907304899</v>
      </c>
      <c r="F1076">
        <v>0.99962414188918403</v>
      </c>
      <c r="G1076">
        <v>0.88855479279038596</v>
      </c>
      <c r="H1076">
        <v>0.79969931351134704</v>
      </c>
      <c r="I1076">
        <v>0.39984965675567302</v>
      </c>
      <c r="J1076">
        <v>0.26656643783711598</v>
      </c>
      <c r="K1076">
        <v>0.19992482837783601</v>
      </c>
      <c r="L1076">
        <v>0.15993986270226901</v>
      </c>
      <c r="M1076">
        <v>0.13328321891855799</v>
      </c>
      <c r="N1076">
        <v>0.114242759073049</v>
      </c>
      <c r="O1076">
        <v>9.9962414188918394E-2</v>
      </c>
      <c r="P1076">
        <v>8.8855479279038599E-2</v>
      </c>
      <c r="Q1076">
        <v>7.9969931351134796E-2</v>
      </c>
      <c r="R1076">
        <v>3.9984965675567398E-2</v>
      </c>
      <c r="S1076">
        <v>2.66566437837116E-2</v>
      </c>
      <c r="T1076">
        <v>1.9992482837783699E-2</v>
      </c>
      <c r="U1076">
        <v>1.5993986270226902E-2</v>
      </c>
      <c r="V1076">
        <v>1.33283218918558E-2</v>
      </c>
      <c r="W1076">
        <v>1.1424275907304901E-2</v>
      </c>
      <c r="X1076">
        <v>9.9962414188918599E-3</v>
      </c>
      <c r="Y1076">
        <v>8.8855479279038602E-3</v>
      </c>
      <c r="Z1076">
        <v>7.9969931351134803E-3</v>
      </c>
      <c r="AA1076">
        <v>3.9984965675567401E-3</v>
      </c>
      <c r="AB1076">
        <v>2.6656643783711598E-3</v>
      </c>
      <c r="AC1076">
        <v>1.9992482837783701E-3</v>
      </c>
      <c r="AD1076">
        <v>1.59939862702269E-3</v>
      </c>
      <c r="AE1076">
        <v>1.3328321891855799E-3</v>
      </c>
      <c r="AF1076">
        <v>1.14242759073049E-3</v>
      </c>
      <c r="AG1076">
        <v>9.9962414188918504E-4</v>
      </c>
      <c r="AH1076">
        <v>8.8855479279038505E-4</v>
      </c>
      <c r="AI1076">
        <v>7.9969931351134803E-4</v>
      </c>
    </row>
    <row r="1077" spans="1:35">
      <c r="A1077">
        <v>0.1</v>
      </c>
      <c r="B1077">
        <v>65</v>
      </c>
      <c r="C1077">
        <v>1.3599425661731099</v>
      </c>
      <c r="D1077">
        <v>1.13328547181093</v>
      </c>
      <c r="E1077">
        <v>0.971387547266512</v>
      </c>
      <c r="F1077">
        <v>0.84996410385819798</v>
      </c>
      <c r="G1077">
        <v>0.75552364787395399</v>
      </c>
      <c r="H1077">
        <v>0.67997128308655896</v>
      </c>
      <c r="I1077">
        <v>0.33998564154327898</v>
      </c>
      <c r="J1077">
        <v>0.22665709436218601</v>
      </c>
      <c r="K1077">
        <v>0.16999282077163899</v>
      </c>
      <c r="L1077">
        <v>0.13599425661731099</v>
      </c>
      <c r="M1077">
        <v>0.113328547181093</v>
      </c>
      <c r="N1077">
        <v>9.7138754726651205E-2</v>
      </c>
      <c r="O1077">
        <v>8.4996410385819898E-2</v>
      </c>
      <c r="P1077">
        <v>7.5552364787395299E-2</v>
      </c>
      <c r="Q1077">
        <v>6.7997128308655799E-2</v>
      </c>
      <c r="R1077">
        <v>3.39985641543279E-2</v>
      </c>
      <c r="S1077">
        <v>2.2665709436218599E-2</v>
      </c>
      <c r="T1077">
        <v>1.6999282077163901E-2</v>
      </c>
      <c r="U1077">
        <v>1.3599425661731101E-2</v>
      </c>
      <c r="V1077">
        <v>1.1332854718109299E-2</v>
      </c>
      <c r="W1077">
        <v>9.7138754726651191E-3</v>
      </c>
      <c r="X1077">
        <v>8.4996410385819697E-3</v>
      </c>
      <c r="Y1077">
        <v>7.5552364787395297E-3</v>
      </c>
      <c r="Z1077">
        <v>6.7997128308655798E-3</v>
      </c>
      <c r="AA1077">
        <v>3.3998564154327899E-3</v>
      </c>
      <c r="AB1077">
        <v>2.2665709436218602E-3</v>
      </c>
      <c r="AC1077">
        <v>1.69992820771639E-3</v>
      </c>
      <c r="AD1077">
        <v>1.35994256617311E-3</v>
      </c>
      <c r="AE1077">
        <v>1.1332854718109301E-3</v>
      </c>
      <c r="AF1077">
        <v>9.7138754726651204E-4</v>
      </c>
      <c r="AG1077">
        <v>8.4996410385819801E-4</v>
      </c>
      <c r="AH1077">
        <v>7.5552364787395405E-4</v>
      </c>
      <c r="AI1077">
        <v>6.7997128308655802E-4</v>
      </c>
    </row>
    <row r="1078" spans="1:35">
      <c r="A1078">
        <v>0.1</v>
      </c>
      <c r="B1078">
        <v>70</v>
      </c>
      <c r="C1078">
        <v>1.1631926188500901</v>
      </c>
      <c r="D1078">
        <v>0.96932718237508098</v>
      </c>
      <c r="E1078">
        <v>0.830851870607212</v>
      </c>
      <c r="F1078">
        <v>0.72699538678131004</v>
      </c>
      <c r="G1078">
        <v>0.64621812158338698</v>
      </c>
      <c r="H1078">
        <v>0.58159630942504803</v>
      </c>
      <c r="I1078">
        <v>0.29079815471252402</v>
      </c>
      <c r="J1078">
        <v>0.193865436475016</v>
      </c>
      <c r="K1078">
        <v>0.14539907735626201</v>
      </c>
      <c r="L1078">
        <v>0.116319261885009</v>
      </c>
      <c r="M1078">
        <v>9.6932718237508195E-2</v>
      </c>
      <c r="N1078">
        <v>8.3085187060721197E-2</v>
      </c>
      <c r="O1078">
        <v>7.2699538678131004E-2</v>
      </c>
      <c r="P1078">
        <v>6.4621812158338704E-2</v>
      </c>
      <c r="Q1078">
        <v>5.81596309425048E-2</v>
      </c>
      <c r="R1078">
        <v>2.90798154712524E-2</v>
      </c>
      <c r="S1078">
        <v>1.93865436475016E-2</v>
      </c>
      <c r="T1078">
        <v>1.45399077356262E-2</v>
      </c>
      <c r="U1078">
        <v>1.16319261885009E-2</v>
      </c>
      <c r="V1078">
        <v>9.6932718237508105E-3</v>
      </c>
      <c r="W1078">
        <v>8.3085187060721304E-3</v>
      </c>
      <c r="X1078">
        <v>7.2699538678131096E-3</v>
      </c>
      <c r="Y1078">
        <v>6.4621812158338699E-3</v>
      </c>
      <c r="Z1078">
        <v>5.8159630942504802E-3</v>
      </c>
      <c r="AA1078">
        <v>2.9079815471252401E-3</v>
      </c>
      <c r="AB1078">
        <v>1.9386543647501599E-3</v>
      </c>
      <c r="AC1078">
        <v>1.45399077356262E-3</v>
      </c>
      <c r="AD1078">
        <v>1.1631926188500901E-3</v>
      </c>
      <c r="AE1078">
        <v>9.6932718237508105E-4</v>
      </c>
      <c r="AF1078">
        <v>8.3085187060721205E-4</v>
      </c>
      <c r="AG1078">
        <v>7.2699538678131002E-4</v>
      </c>
      <c r="AH1078">
        <v>6.4621812158338697E-4</v>
      </c>
      <c r="AI1078">
        <v>5.8159630942504795E-4</v>
      </c>
    </row>
    <row r="1079" spans="1:35">
      <c r="A1079">
        <v>0.1</v>
      </c>
      <c r="B1079">
        <v>75</v>
      </c>
      <c r="C1079">
        <v>1.01299921712743</v>
      </c>
      <c r="D1079">
        <v>0.84416601427285898</v>
      </c>
      <c r="E1079">
        <v>0.72357086937673498</v>
      </c>
      <c r="F1079">
        <v>0.63312451070464304</v>
      </c>
      <c r="G1079">
        <v>0.56277734284857195</v>
      </c>
      <c r="H1079">
        <v>0.50649960856371501</v>
      </c>
      <c r="I1079">
        <v>0.253249804281857</v>
      </c>
      <c r="J1079">
        <v>0.16883320285457101</v>
      </c>
      <c r="K1079">
        <v>0.126624902140928</v>
      </c>
      <c r="L1079">
        <v>0.101299921712743</v>
      </c>
      <c r="M1079">
        <v>8.4416601427285798E-2</v>
      </c>
      <c r="N1079">
        <v>7.2357086937673495E-2</v>
      </c>
      <c r="O1079">
        <v>6.3312451070464307E-2</v>
      </c>
      <c r="P1079">
        <v>5.6277734284857099E-2</v>
      </c>
      <c r="Q1079">
        <v>5.0649960856371502E-2</v>
      </c>
      <c r="R1079">
        <v>2.5324980428185699E-2</v>
      </c>
      <c r="S1079">
        <v>1.6883320285457099E-2</v>
      </c>
      <c r="T1079">
        <v>1.2662490214092799E-2</v>
      </c>
      <c r="U1079">
        <v>1.0129992171274299E-2</v>
      </c>
      <c r="V1079">
        <v>8.4416601427285808E-3</v>
      </c>
      <c r="W1079">
        <v>7.23570869376736E-3</v>
      </c>
      <c r="X1079">
        <v>6.3312451070464404E-3</v>
      </c>
      <c r="Y1079">
        <v>5.62777342848572E-3</v>
      </c>
      <c r="Z1079">
        <v>5.0649960856371497E-3</v>
      </c>
      <c r="AA1079">
        <v>2.5324980428185701E-3</v>
      </c>
      <c r="AB1079">
        <v>1.6883320285457099E-3</v>
      </c>
      <c r="AC1079">
        <v>1.2662490214092801E-3</v>
      </c>
      <c r="AD1079">
        <v>1.0129992171274301E-3</v>
      </c>
      <c r="AE1079">
        <v>8.44166014272858E-4</v>
      </c>
      <c r="AF1079">
        <v>7.2357086937673498E-4</v>
      </c>
      <c r="AG1079">
        <v>6.3312451070464295E-4</v>
      </c>
      <c r="AH1079">
        <v>5.62777342848572E-4</v>
      </c>
      <c r="AI1079">
        <v>5.0649960856371504E-4</v>
      </c>
    </row>
    <row r="1080" spans="1:35">
      <c r="A1080">
        <v>0.1</v>
      </c>
      <c r="B1080">
        <v>80</v>
      </c>
      <c r="C1080">
        <v>0.88532988409954305</v>
      </c>
      <c r="D1080">
        <v>0.73777490341628604</v>
      </c>
      <c r="E1080">
        <v>0.63237848864253099</v>
      </c>
      <c r="F1080">
        <v>0.55333117756221495</v>
      </c>
      <c r="G1080">
        <v>0.49184993561085699</v>
      </c>
      <c r="H1080">
        <v>0.44266494204977103</v>
      </c>
      <c r="I1080">
        <v>0.22133247102488501</v>
      </c>
      <c r="J1080">
        <v>0.14755498068325701</v>
      </c>
      <c r="K1080">
        <v>0.11066623551244199</v>
      </c>
      <c r="L1080">
        <v>8.8532988409954202E-2</v>
      </c>
      <c r="M1080">
        <v>7.3777490341628602E-2</v>
      </c>
      <c r="N1080">
        <v>6.3237848864253099E-2</v>
      </c>
      <c r="O1080">
        <v>5.5333117756221399E-2</v>
      </c>
      <c r="P1080">
        <v>4.9184993561085702E-2</v>
      </c>
      <c r="Q1080">
        <v>4.4266494204977101E-2</v>
      </c>
      <c r="R1080">
        <v>2.2133247102488499E-2</v>
      </c>
      <c r="S1080">
        <v>1.47554980683257E-2</v>
      </c>
      <c r="T1080">
        <v>1.1066623551244201E-2</v>
      </c>
      <c r="U1080">
        <v>8.8532988409954303E-3</v>
      </c>
      <c r="V1080">
        <v>7.3777490341628603E-3</v>
      </c>
      <c r="W1080">
        <v>6.3237848864253097E-3</v>
      </c>
      <c r="X1080">
        <v>5.5333117756221403E-3</v>
      </c>
      <c r="Y1080">
        <v>4.9184993561085704E-3</v>
      </c>
      <c r="Z1080">
        <v>4.42664942049771E-3</v>
      </c>
      <c r="AA1080">
        <v>2.2133247102488502E-3</v>
      </c>
      <c r="AB1080">
        <v>1.47554980683257E-3</v>
      </c>
      <c r="AC1080">
        <v>1.1066623551244199E-3</v>
      </c>
      <c r="AD1080">
        <v>8.8532988409954403E-4</v>
      </c>
      <c r="AE1080">
        <v>7.3777490341628705E-4</v>
      </c>
      <c r="AF1080">
        <v>6.3237848864253004E-4</v>
      </c>
      <c r="AG1080">
        <v>5.5333117756221396E-4</v>
      </c>
      <c r="AH1080">
        <v>4.9184993561085695E-4</v>
      </c>
      <c r="AI1080">
        <v>4.4266494204977201E-4</v>
      </c>
    </row>
    <row r="1081" spans="1:35">
      <c r="A1081">
        <v>0.1</v>
      </c>
      <c r="B1081">
        <v>85</v>
      </c>
      <c r="C1081">
        <v>0.77989307520329199</v>
      </c>
      <c r="D1081">
        <v>0.64991089600274399</v>
      </c>
      <c r="E1081">
        <v>0.55706648228806599</v>
      </c>
      <c r="F1081">
        <v>0.48743317200205799</v>
      </c>
      <c r="G1081">
        <v>0.43327393066849601</v>
      </c>
      <c r="H1081">
        <v>0.38994653760164599</v>
      </c>
      <c r="I1081">
        <v>0.194973268800823</v>
      </c>
      <c r="J1081">
        <v>0.129982179200548</v>
      </c>
      <c r="K1081">
        <v>9.7486634400411595E-2</v>
      </c>
      <c r="L1081">
        <v>7.7989307520329301E-2</v>
      </c>
      <c r="M1081">
        <v>6.4991089600274402E-2</v>
      </c>
      <c r="N1081">
        <v>5.5706648228806603E-2</v>
      </c>
      <c r="O1081">
        <v>4.8743317200205798E-2</v>
      </c>
      <c r="P1081">
        <v>4.3327393066849601E-2</v>
      </c>
      <c r="Q1081">
        <v>3.8994653760164602E-2</v>
      </c>
      <c r="R1081">
        <v>1.9497326880082301E-2</v>
      </c>
      <c r="S1081">
        <v>1.2998217920054801E-2</v>
      </c>
      <c r="T1081">
        <v>9.7486634400411696E-3</v>
      </c>
      <c r="U1081">
        <v>7.7989307520329298E-3</v>
      </c>
      <c r="V1081">
        <v>6.4991089600274299E-3</v>
      </c>
      <c r="W1081">
        <v>5.5706648228806598E-3</v>
      </c>
      <c r="X1081">
        <v>4.8743317200205796E-3</v>
      </c>
      <c r="Y1081">
        <v>4.3327393066849599E-3</v>
      </c>
      <c r="Z1081">
        <v>3.8994653760164601E-3</v>
      </c>
      <c r="AA1081">
        <v>1.9497326880082301E-3</v>
      </c>
      <c r="AB1081">
        <v>1.2998217920054799E-3</v>
      </c>
      <c r="AC1081">
        <v>9.7486634400411601E-4</v>
      </c>
      <c r="AD1081">
        <v>7.7989307520329296E-4</v>
      </c>
      <c r="AE1081">
        <v>6.4991089600274397E-4</v>
      </c>
      <c r="AF1081">
        <v>5.5706648228806598E-4</v>
      </c>
      <c r="AG1081">
        <v>4.87433172002058E-4</v>
      </c>
      <c r="AH1081">
        <v>4.3327393066849601E-4</v>
      </c>
      <c r="AI1081">
        <v>3.8994653760164599E-4</v>
      </c>
    </row>
    <row r="1082" spans="1:35">
      <c r="A1082">
        <v>0.1</v>
      </c>
      <c r="B1082">
        <v>90</v>
      </c>
      <c r="C1082">
        <v>0.697642543252318</v>
      </c>
      <c r="D1082">
        <v>0.58136878604359898</v>
      </c>
      <c r="E1082">
        <v>0.49831610232308499</v>
      </c>
      <c r="F1082">
        <v>0.43602658953269902</v>
      </c>
      <c r="G1082">
        <v>0.38757919069573199</v>
      </c>
      <c r="H1082">
        <v>0.348821271626159</v>
      </c>
      <c r="I1082">
        <v>0.174410635813079</v>
      </c>
      <c r="J1082">
        <v>0.11627375720871901</v>
      </c>
      <c r="K1082">
        <v>8.7205317906539806E-2</v>
      </c>
      <c r="L1082">
        <v>6.9764254325231895E-2</v>
      </c>
      <c r="M1082">
        <v>5.8136878604359898E-2</v>
      </c>
      <c r="N1082">
        <v>4.98316102323084E-2</v>
      </c>
      <c r="O1082">
        <v>4.3602658953269903E-2</v>
      </c>
      <c r="P1082">
        <v>3.8757919069573203E-2</v>
      </c>
      <c r="Q1082">
        <v>3.4882127162615899E-2</v>
      </c>
      <c r="R1082">
        <v>1.7441063581307901E-2</v>
      </c>
      <c r="S1082">
        <v>1.1627375720871899E-2</v>
      </c>
      <c r="T1082">
        <v>8.7205317906539799E-3</v>
      </c>
      <c r="U1082">
        <v>6.9764254325231896E-3</v>
      </c>
      <c r="V1082">
        <v>5.8136878604359904E-3</v>
      </c>
      <c r="W1082">
        <v>4.9831610232308502E-3</v>
      </c>
      <c r="X1082">
        <v>4.36026589532699E-3</v>
      </c>
      <c r="Y1082">
        <v>3.87579190695732E-3</v>
      </c>
      <c r="Z1082">
        <v>3.4882127162615901E-3</v>
      </c>
      <c r="AA1082">
        <v>1.74410635813079E-3</v>
      </c>
      <c r="AB1082">
        <v>1.16273757208719E-3</v>
      </c>
      <c r="AC1082">
        <v>8.7205317906539795E-4</v>
      </c>
      <c r="AD1082">
        <v>6.9764254325231905E-4</v>
      </c>
      <c r="AE1082">
        <v>5.8136878604359899E-4</v>
      </c>
      <c r="AF1082">
        <v>4.9831610232308496E-4</v>
      </c>
      <c r="AG1082">
        <v>4.3602658953269897E-4</v>
      </c>
      <c r="AH1082">
        <v>3.8757919069573198E-4</v>
      </c>
      <c r="AI1082">
        <v>3.4882127162615898E-4</v>
      </c>
    </row>
    <row r="1083" spans="1:35">
      <c r="A1083">
        <v>0.1</v>
      </c>
      <c r="B1083">
        <v>95</v>
      </c>
      <c r="C1083">
        <v>0.62606863247074995</v>
      </c>
      <c r="D1083">
        <v>0.52172386039229102</v>
      </c>
      <c r="E1083">
        <v>0.44719188033624901</v>
      </c>
      <c r="F1083">
        <v>0.39129289529421801</v>
      </c>
      <c r="G1083">
        <v>0.34781590692819397</v>
      </c>
      <c r="H1083">
        <v>0.31303431623537498</v>
      </c>
      <c r="I1083">
        <v>0.15651715811768699</v>
      </c>
      <c r="J1083">
        <v>0.10434477207845801</v>
      </c>
      <c r="K1083">
        <v>7.8258579058843702E-2</v>
      </c>
      <c r="L1083">
        <v>6.2606863247074901E-2</v>
      </c>
      <c r="M1083">
        <v>5.21723860392291E-2</v>
      </c>
      <c r="N1083">
        <v>4.4719188033624901E-2</v>
      </c>
      <c r="O1083">
        <v>3.9129289529421803E-2</v>
      </c>
      <c r="P1083">
        <v>3.47815906928194E-2</v>
      </c>
      <c r="Q1083">
        <v>3.1303431623537402E-2</v>
      </c>
      <c r="R1083">
        <v>1.5651715811768701E-2</v>
      </c>
      <c r="S1083">
        <v>1.0434477207845801E-2</v>
      </c>
      <c r="T1083">
        <v>7.8258579058843696E-3</v>
      </c>
      <c r="U1083">
        <v>6.2606863247074897E-3</v>
      </c>
      <c r="V1083">
        <v>5.2172386039229099E-3</v>
      </c>
      <c r="W1083">
        <v>4.4719188033624999E-3</v>
      </c>
      <c r="X1083">
        <v>3.9129289529421796E-3</v>
      </c>
      <c r="Y1083">
        <v>3.4781590692819402E-3</v>
      </c>
      <c r="Z1083">
        <v>3.1303431623537401E-3</v>
      </c>
      <c r="AA1083">
        <v>1.5651715811768701E-3</v>
      </c>
      <c r="AB1083">
        <v>1.0434477207845801E-3</v>
      </c>
      <c r="AC1083">
        <v>7.8258579058843698E-4</v>
      </c>
      <c r="AD1083">
        <v>6.2606863247074897E-4</v>
      </c>
      <c r="AE1083">
        <v>5.2172386039229103E-4</v>
      </c>
      <c r="AF1083">
        <v>4.4719188033624899E-4</v>
      </c>
      <c r="AG1083">
        <v>3.91292895294218E-4</v>
      </c>
      <c r="AH1083">
        <v>3.4781590692819402E-4</v>
      </c>
      <c r="AI1083">
        <v>3.13034316235374E-4</v>
      </c>
    </row>
    <row r="1084" spans="1:35">
      <c r="A1084">
        <v>0.1</v>
      </c>
      <c r="B1084">
        <v>100</v>
      </c>
      <c r="C1084">
        <v>0.56389704527977003</v>
      </c>
      <c r="D1084">
        <v>0.46991420439980802</v>
      </c>
      <c r="E1084">
        <v>0.40278360377126399</v>
      </c>
      <c r="F1084">
        <v>0.35243565329985599</v>
      </c>
      <c r="G1084">
        <v>0.313276136266539</v>
      </c>
      <c r="H1084">
        <v>0.28194852263988501</v>
      </c>
      <c r="I1084">
        <v>0.14097426131994201</v>
      </c>
      <c r="J1084">
        <v>9.3982840879961796E-2</v>
      </c>
      <c r="K1084">
        <v>7.0487130659971295E-2</v>
      </c>
      <c r="L1084">
        <v>5.6389704527977098E-2</v>
      </c>
      <c r="M1084">
        <v>4.6991420439980898E-2</v>
      </c>
      <c r="N1084">
        <v>4.0278360377126399E-2</v>
      </c>
      <c r="O1084">
        <v>3.5243565329985599E-2</v>
      </c>
      <c r="P1084">
        <v>3.13276136266539E-2</v>
      </c>
      <c r="Q1084">
        <v>2.8194852263988501E-2</v>
      </c>
      <c r="R1084">
        <v>1.40974261319942E-2</v>
      </c>
      <c r="S1084">
        <v>9.3982840879961692E-3</v>
      </c>
      <c r="T1084">
        <v>7.0487130659971304E-3</v>
      </c>
      <c r="U1084">
        <v>5.6389704527976996E-3</v>
      </c>
      <c r="V1084">
        <v>4.6991420439980803E-3</v>
      </c>
      <c r="W1084">
        <v>4.0278360377126498E-3</v>
      </c>
      <c r="X1084">
        <v>3.52435653299856E-3</v>
      </c>
      <c r="Y1084">
        <v>3.1327613626653899E-3</v>
      </c>
      <c r="Z1084">
        <v>2.8194852263988498E-3</v>
      </c>
      <c r="AA1084">
        <v>1.4097426131994199E-3</v>
      </c>
      <c r="AB1084">
        <v>9.3982840879961696E-4</v>
      </c>
      <c r="AC1084">
        <v>7.0487130659971299E-4</v>
      </c>
      <c r="AD1084">
        <v>5.6389704527977E-4</v>
      </c>
      <c r="AE1084">
        <v>4.6991420439980799E-4</v>
      </c>
      <c r="AF1084">
        <v>4.0278360377126398E-4</v>
      </c>
      <c r="AG1084">
        <v>3.5243565329985601E-4</v>
      </c>
      <c r="AH1084">
        <v>3.1327613626653899E-4</v>
      </c>
      <c r="AI1084">
        <v>2.81948522639885E-4</v>
      </c>
    </row>
  </sheetData>
  <autoFilter ref="A1:AI108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30" zoomScaleNormal="130" workbookViewId="0">
      <selection sqref="A1:C5"/>
    </sheetView>
  </sheetViews>
  <sheetFormatPr defaultRowHeight="14.5"/>
  <cols>
    <col min="1" max="1" width="45.7265625" bestFit="1" customWidth="1"/>
    <col min="2" max="2" width="9.54296875" bestFit="1" customWidth="1"/>
    <col min="3" max="3" width="8.26953125" bestFit="1" customWidth="1"/>
  </cols>
  <sheetData>
    <row r="1" spans="1:3">
      <c r="A1" t="s">
        <v>526</v>
      </c>
      <c r="B1" t="s">
        <v>527</v>
      </c>
      <c r="C1" t="s">
        <v>528</v>
      </c>
    </row>
    <row r="2" spans="1:3">
      <c r="A2" t="s">
        <v>529</v>
      </c>
      <c r="B2">
        <v>1.5</v>
      </c>
      <c r="C2" t="s">
        <v>530</v>
      </c>
    </row>
    <row r="3" spans="1:3">
      <c r="A3" t="s">
        <v>531</v>
      </c>
      <c r="B3">
        <v>2</v>
      </c>
      <c r="C3" t="s">
        <v>532</v>
      </c>
    </row>
    <row r="4" spans="1:3">
      <c r="A4" t="s">
        <v>533</v>
      </c>
      <c r="B4">
        <v>2.5</v>
      </c>
      <c r="C4" t="s">
        <v>534</v>
      </c>
    </row>
    <row r="5" spans="1:3">
      <c r="A5" t="s">
        <v>535</v>
      </c>
      <c r="B5">
        <v>2.5</v>
      </c>
      <c r="C5" t="s">
        <v>536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K10" sqref="K10"/>
    </sheetView>
  </sheetViews>
  <sheetFormatPr defaultRowHeight="14.5"/>
  <cols>
    <col min="1" max="1" width="23.1796875" bestFit="1" customWidth="1"/>
    <col min="2" max="2" width="10" bestFit="1" customWidth="1"/>
    <col min="3" max="3" width="7" bestFit="1" customWidth="1"/>
    <col min="4" max="4" width="5.81640625" bestFit="1" customWidth="1"/>
  </cols>
  <sheetData>
    <row r="1" spans="1:4">
      <c r="A1" t="s">
        <v>519</v>
      </c>
      <c r="B1" t="s">
        <v>241</v>
      </c>
      <c r="C1" t="s">
        <v>520</v>
      </c>
      <c r="D1" t="s">
        <v>521</v>
      </c>
    </row>
    <row r="2" spans="1:4">
      <c r="A2" t="s">
        <v>522</v>
      </c>
      <c r="C2">
        <v>0.02</v>
      </c>
      <c r="D2">
        <v>0.03</v>
      </c>
    </row>
    <row r="3" spans="1:4">
      <c r="A3" t="s">
        <v>523</v>
      </c>
      <c r="C3">
        <v>2.5000000000000001E-2</v>
      </c>
      <c r="D3">
        <v>0.04</v>
      </c>
    </row>
    <row r="4" spans="1:4">
      <c r="A4" t="s">
        <v>524</v>
      </c>
      <c r="C4">
        <v>2.5000000000000001E-2</v>
      </c>
      <c r="D4">
        <v>0.04</v>
      </c>
    </row>
    <row r="5" spans="1:4">
      <c r="A5" t="s">
        <v>525</v>
      </c>
      <c r="C5">
        <v>2.5000000000000001E-2</v>
      </c>
      <c r="D5">
        <v>0.04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" sqref="I1:I5"/>
    </sheetView>
  </sheetViews>
  <sheetFormatPr defaultRowHeight="14.5"/>
  <cols>
    <col min="1" max="1" width="24.7265625" bestFit="1" customWidth="1"/>
    <col min="2" max="2" width="4.453125" bestFit="1" customWidth="1"/>
    <col min="3" max="3" width="12" bestFit="1" customWidth="1"/>
    <col min="4" max="4" width="8.453125" bestFit="1" customWidth="1"/>
    <col min="5" max="6" width="11.81640625" bestFit="1" customWidth="1"/>
    <col min="9" max="9" width="9.453125" bestFit="1" customWidth="1"/>
  </cols>
  <sheetData>
    <row r="1" spans="1:6">
      <c r="A1" t="s">
        <v>36</v>
      </c>
      <c r="B1" t="s">
        <v>60</v>
      </c>
      <c r="C1" t="s">
        <v>515</v>
      </c>
      <c r="D1" t="s">
        <v>516</v>
      </c>
      <c r="E1" t="s">
        <v>517</v>
      </c>
      <c r="F1" t="s">
        <v>518</v>
      </c>
    </row>
    <row r="2" spans="1:6">
      <c r="A2" t="s">
        <v>446</v>
      </c>
      <c r="B2">
        <v>4</v>
      </c>
      <c r="C2">
        <v>0.25</v>
      </c>
      <c r="D2">
        <v>4.5</v>
      </c>
      <c r="E2">
        <v>0.02</v>
      </c>
      <c r="F2">
        <v>4.0000000000000002E-4</v>
      </c>
    </row>
    <row r="3" spans="1:6">
      <c r="A3" t="s">
        <v>447</v>
      </c>
      <c r="B3">
        <v>8</v>
      </c>
      <c r="C3">
        <v>0.25</v>
      </c>
      <c r="D3">
        <v>4.5</v>
      </c>
      <c r="E3">
        <v>0.04</v>
      </c>
      <c r="F3">
        <v>8.0000000000000004E-4</v>
      </c>
    </row>
    <row r="4" spans="1:6">
      <c r="A4" t="s">
        <v>448</v>
      </c>
      <c r="B4">
        <v>12</v>
      </c>
      <c r="C4">
        <v>0.5</v>
      </c>
      <c r="D4">
        <v>4.5</v>
      </c>
      <c r="E4">
        <v>0.06</v>
      </c>
      <c r="F4">
        <v>1.2000000000000001E-3</v>
      </c>
    </row>
    <row r="5" spans="1:6">
      <c r="A5" t="s">
        <v>449</v>
      </c>
      <c r="B5">
        <v>24</v>
      </c>
      <c r="C5">
        <v>1</v>
      </c>
      <c r="D5">
        <v>4.5</v>
      </c>
      <c r="E5">
        <v>0.12</v>
      </c>
      <c r="F5">
        <v>2.4000000000000002E-3</v>
      </c>
    </row>
    <row r="6" spans="1:6">
      <c r="A6" t="s">
        <v>450</v>
      </c>
      <c r="B6">
        <v>36</v>
      </c>
      <c r="C6">
        <v>1.5</v>
      </c>
      <c r="D6">
        <v>4.5</v>
      </c>
      <c r="E6">
        <v>0.18</v>
      </c>
      <c r="F6">
        <v>3.6000000000000003E-3</v>
      </c>
    </row>
    <row r="7" spans="1:6">
      <c r="A7" t="s">
        <v>451</v>
      </c>
      <c r="B7">
        <v>48</v>
      </c>
      <c r="C7">
        <v>2</v>
      </c>
      <c r="D7">
        <v>4.5</v>
      </c>
      <c r="E7">
        <v>0.24</v>
      </c>
      <c r="F7">
        <v>4.8000000000000004E-3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O98"/>
  <sheetViews>
    <sheetView tabSelected="1" topLeftCell="A49" zoomScale="85" zoomScaleNormal="85" workbookViewId="0">
      <selection activeCell="A15" sqref="A15:XFD15"/>
    </sheetView>
  </sheetViews>
  <sheetFormatPr defaultRowHeight="14.5"/>
  <cols>
    <col min="1" max="1" width="12" bestFit="1" customWidth="1"/>
    <col min="2" max="2" width="12" customWidth="1"/>
    <col min="3" max="3" width="10.1796875" bestFit="1" customWidth="1"/>
    <col min="4" max="4" width="8.1796875" bestFit="1" customWidth="1"/>
    <col min="5" max="5" width="7.81640625" bestFit="1" customWidth="1"/>
    <col min="6" max="7" width="15.1796875" bestFit="1" customWidth="1"/>
    <col min="8" max="8" width="11" bestFit="1" customWidth="1"/>
    <col min="9" max="17" width="9.7265625" bestFit="1" customWidth="1"/>
    <col min="18" max="19" width="10.7265625" bestFit="1" customWidth="1"/>
    <col min="20" max="20" width="18.7265625" bestFit="1" customWidth="1"/>
    <col min="21" max="21" width="10.26953125" bestFit="1" customWidth="1"/>
    <col min="22" max="22" width="6.54296875" bestFit="1" customWidth="1"/>
    <col min="23" max="23" width="8" bestFit="1" customWidth="1"/>
    <col min="24" max="24" width="10" bestFit="1" customWidth="1"/>
    <col min="25" max="26" width="6.54296875" bestFit="1" customWidth="1"/>
    <col min="27" max="27" width="10" bestFit="1" customWidth="1"/>
    <col min="28" max="28" width="6.54296875" bestFit="1" customWidth="1"/>
    <col min="29" max="29" width="9" bestFit="1" customWidth="1"/>
    <col min="30" max="30" width="10" bestFit="1" customWidth="1"/>
    <col min="31" max="31" width="6.54296875" bestFit="1" customWidth="1"/>
    <col min="32" max="32" width="10" bestFit="1" customWidth="1"/>
    <col min="33" max="33" width="8" bestFit="1" customWidth="1"/>
    <col min="34" max="35" width="6.54296875" bestFit="1" customWidth="1"/>
    <col min="36" max="36" width="8" bestFit="1" customWidth="1"/>
    <col min="37" max="37" width="6.54296875" bestFit="1" customWidth="1"/>
    <col min="38" max="38" width="11" bestFit="1" customWidth="1"/>
    <col min="39" max="44" width="6.54296875" bestFit="1" customWidth="1"/>
    <col min="45" max="45" width="9.7265625" bestFit="1" customWidth="1"/>
    <col min="46" max="46" width="10" bestFit="1" customWidth="1"/>
    <col min="47" max="47" width="9.54296875" bestFit="1" customWidth="1"/>
    <col min="48" max="50" width="12" bestFit="1" customWidth="1"/>
    <col min="51" max="51" width="10.7265625" bestFit="1" customWidth="1"/>
    <col min="52" max="52" width="11" bestFit="1" customWidth="1"/>
    <col min="53" max="53" width="10.54296875" bestFit="1" customWidth="1"/>
    <col min="54" max="56" width="12" bestFit="1" customWidth="1"/>
    <col min="57" max="57" width="28.26953125" bestFit="1" customWidth="1"/>
    <col min="58" max="58" width="23.81640625" bestFit="1" customWidth="1"/>
    <col min="59" max="59" width="57.26953125" bestFit="1" customWidth="1"/>
    <col min="60" max="60" width="56.81640625" bestFit="1" customWidth="1"/>
    <col min="61" max="61" width="51.54296875" bestFit="1" customWidth="1"/>
    <col min="62" max="62" width="55.26953125" bestFit="1" customWidth="1"/>
    <col min="63" max="63" width="50.81640625" bestFit="1" customWidth="1"/>
    <col min="64" max="64" width="29.81640625" bestFit="1" customWidth="1"/>
    <col min="65" max="65" width="12.81640625" bestFit="1" customWidth="1"/>
    <col min="66" max="66" width="12" bestFit="1" customWidth="1"/>
    <col min="67" max="67" width="12" customWidth="1"/>
  </cols>
  <sheetData>
    <row r="1" spans="1:67">
      <c r="A1" t="s">
        <v>5</v>
      </c>
      <c r="B1" t="s">
        <v>69</v>
      </c>
      <c r="C1" t="s">
        <v>56</v>
      </c>
      <c r="D1" t="s">
        <v>57</v>
      </c>
      <c r="E1" t="s">
        <v>58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</row>
    <row r="2" spans="1:67">
      <c r="A2" t="s">
        <v>132</v>
      </c>
      <c r="B2">
        <v>1</v>
      </c>
      <c r="C2" t="s">
        <v>133</v>
      </c>
      <c r="D2">
        <v>3</v>
      </c>
      <c r="E2">
        <v>60</v>
      </c>
      <c r="F2" t="s">
        <v>54</v>
      </c>
      <c r="G2" t="s">
        <v>134</v>
      </c>
      <c r="H2" t="s">
        <v>135</v>
      </c>
      <c r="I2">
        <v>20</v>
      </c>
      <c r="J2">
        <v>20</v>
      </c>
      <c r="K2">
        <v>20</v>
      </c>
      <c r="T2">
        <v>450</v>
      </c>
      <c r="U2">
        <v>27</v>
      </c>
      <c r="V2">
        <v>0.27</v>
      </c>
      <c r="W2">
        <v>0.54564000000000001</v>
      </c>
      <c r="X2">
        <v>190.667</v>
      </c>
      <c r="Y2">
        <v>0</v>
      </c>
      <c r="Z2">
        <v>0</v>
      </c>
      <c r="AA2">
        <v>7.3330000000000002</v>
      </c>
      <c r="AB2">
        <v>0</v>
      </c>
      <c r="AC2">
        <v>6.7320000000000002</v>
      </c>
      <c r="AD2">
        <v>4422.1229999999996</v>
      </c>
      <c r="AE2">
        <v>0</v>
      </c>
      <c r="AF2">
        <v>11621.053</v>
      </c>
      <c r="AG2">
        <v>440000</v>
      </c>
      <c r="AH2">
        <v>0</v>
      </c>
      <c r="AI2">
        <v>0</v>
      </c>
      <c r="AJ2">
        <v>220000</v>
      </c>
      <c r="AK2">
        <v>0</v>
      </c>
      <c r="AL2">
        <v>25969.096000000001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0.216</v>
      </c>
      <c r="AT2">
        <v>0.81899999999999995</v>
      </c>
      <c r="AU2">
        <v>0.26200000000000001</v>
      </c>
      <c r="AV2">
        <v>462.96296296296299</v>
      </c>
      <c r="AW2">
        <v>12.210012210012211</v>
      </c>
      <c r="AX2">
        <v>38.167938931297705</v>
      </c>
      <c r="AY2">
        <v>0.43099999999999999</v>
      </c>
      <c r="AZ2">
        <v>7.1020000000000003</v>
      </c>
      <c r="BA2">
        <v>0.375</v>
      </c>
      <c r="BB2">
        <v>232.01856148491879</v>
      </c>
      <c r="BC2">
        <v>1.4080540692762602</v>
      </c>
      <c r="BD2">
        <v>26.666666666666668</v>
      </c>
      <c r="BE2">
        <v>1.25</v>
      </c>
      <c r="BF2">
        <v>0.93799999999999994</v>
      </c>
      <c r="BG2">
        <v>1.25</v>
      </c>
      <c r="BH2">
        <v>1.042</v>
      </c>
      <c r="BI2">
        <v>0.93799999999999994</v>
      </c>
      <c r="BJ2">
        <v>1.25</v>
      </c>
      <c r="BK2">
        <v>0.93799999999999994</v>
      </c>
      <c r="BL2">
        <v>0.93700000000000006</v>
      </c>
      <c r="BM2">
        <v>1.25</v>
      </c>
      <c r="BN2">
        <v>80</v>
      </c>
      <c r="BO2">
        <v>0.52800000000000002</v>
      </c>
    </row>
    <row r="3" spans="1:67">
      <c r="A3" t="s">
        <v>136</v>
      </c>
      <c r="B3">
        <v>2</v>
      </c>
      <c r="C3" t="s">
        <v>133</v>
      </c>
      <c r="D3">
        <v>3</v>
      </c>
      <c r="E3">
        <v>80</v>
      </c>
      <c r="F3" t="s">
        <v>54</v>
      </c>
      <c r="G3" t="s">
        <v>134</v>
      </c>
      <c r="H3" t="s">
        <v>135</v>
      </c>
      <c r="I3">
        <v>30</v>
      </c>
      <c r="J3">
        <v>20</v>
      </c>
      <c r="K3">
        <v>30</v>
      </c>
      <c r="T3">
        <v>450</v>
      </c>
      <c r="U3">
        <v>36</v>
      </c>
      <c r="V3">
        <v>0.36</v>
      </c>
      <c r="W3">
        <v>0.72751999999999994</v>
      </c>
      <c r="X3">
        <v>462</v>
      </c>
      <c r="Y3">
        <v>0</v>
      </c>
      <c r="Z3">
        <v>0</v>
      </c>
      <c r="AA3">
        <v>7.3330000000000002</v>
      </c>
      <c r="AB3">
        <v>0</v>
      </c>
      <c r="AC3">
        <v>15.958</v>
      </c>
      <c r="AD3">
        <v>7148.1689999999999</v>
      </c>
      <c r="AE3">
        <v>0</v>
      </c>
      <c r="AF3">
        <v>11621.053</v>
      </c>
      <c r="AG3">
        <v>660000</v>
      </c>
      <c r="AH3">
        <v>0</v>
      </c>
      <c r="AI3">
        <v>0</v>
      </c>
      <c r="AJ3">
        <v>220000</v>
      </c>
      <c r="AK3">
        <v>0</v>
      </c>
      <c r="AL3">
        <v>34625.462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0.14399999999999999</v>
      </c>
      <c r="AT3">
        <v>0.45100000000000001</v>
      </c>
      <c r="AU3">
        <v>0.20300000000000001</v>
      </c>
      <c r="AV3">
        <v>694.44444444444446</v>
      </c>
      <c r="AW3">
        <v>22.172949002217294</v>
      </c>
      <c r="AX3">
        <v>49.261083743842363</v>
      </c>
      <c r="AY3">
        <v>0.43099999999999999</v>
      </c>
      <c r="AZ3">
        <v>7.1020000000000003</v>
      </c>
      <c r="BA3">
        <v>0.375</v>
      </c>
      <c r="BB3">
        <v>232.01856148491879</v>
      </c>
      <c r="BC3">
        <v>1.4080540692762602</v>
      </c>
      <c r="BD3">
        <v>26.666666666666668</v>
      </c>
      <c r="BE3">
        <v>1.25</v>
      </c>
      <c r="BF3">
        <v>0.93799999999999994</v>
      </c>
      <c r="BG3">
        <v>1</v>
      </c>
      <c r="BH3">
        <v>1.042</v>
      </c>
      <c r="BI3">
        <v>0.93799999999999994</v>
      </c>
      <c r="BJ3">
        <v>1.25</v>
      </c>
      <c r="BK3">
        <v>0.93799999999999994</v>
      </c>
      <c r="BL3">
        <v>0.86499999999999999</v>
      </c>
      <c r="BM3">
        <v>1.25</v>
      </c>
      <c r="BN3">
        <v>80</v>
      </c>
      <c r="BO3">
        <v>0.93866666666666687</v>
      </c>
    </row>
    <row r="4" spans="1:67">
      <c r="A4" t="s">
        <v>137</v>
      </c>
      <c r="B4">
        <v>3</v>
      </c>
      <c r="C4" t="s">
        <v>133</v>
      </c>
      <c r="D4">
        <v>3</v>
      </c>
      <c r="E4">
        <v>90</v>
      </c>
      <c r="F4" t="s">
        <v>54</v>
      </c>
      <c r="G4" t="s">
        <v>134</v>
      </c>
      <c r="H4" t="s">
        <v>135</v>
      </c>
      <c r="I4">
        <v>30</v>
      </c>
      <c r="J4">
        <v>30</v>
      </c>
      <c r="K4">
        <v>30</v>
      </c>
      <c r="T4">
        <v>450</v>
      </c>
      <c r="U4">
        <v>40.5</v>
      </c>
      <c r="V4">
        <v>0.40500000000000003</v>
      </c>
      <c r="W4">
        <v>0.81845999999999997</v>
      </c>
      <c r="X4">
        <v>643.5</v>
      </c>
      <c r="Y4">
        <v>0</v>
      </c>
      <c r="Z4">
        <v>0</v>
      </c>
      <c r="AA4">
        <v>24.75</v>
      </c>
      <c r="AB4">
        <v>0</v>
      </c>
      <c r="AC4">
        <v>22.721</v>
      </c>
      <c r="AD4">
        <v>6633.1840000000002</v>
      </c>
      <c r="AE4">
        <v>0</v>
      </c>
      <c r="AF4">
        <v>17431.579000000002</v>
      </c>
      <c r="AG4">
        <v>660000</v>
      </c>
      <c r="AH4">
        <v>0</v>
      </c>
      <c r="AI4">
        <v>0</v>
      </c>
      <c r="AJ4">
        <v>330000</v>
      </c>
      <c r="AK4">
        <v>0</v>
      </c>
      <c r="AL4">
        <v>38953.644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0.14399999999999999</v>
      </c>
      <c r="AT4">
        <v>0.36399999999999999</v>
      </c>
      <c r="AU4">
        <v>0.17499999999999999</v>
      </c>
      <c r="AV4">
        <v>694.44444444444446</v>
      </c>
      <c r="AW4">
        <v>27.472527472527474</v>
      </c>
      <c r="AX4">
        <v>57.142857142857146</v>
      </c>
      <c r="AY4">
        <v>0.28699999999999998</v>
      </c>
      <c r="AZ4">
        <v>3.157</v>
      </c>
      <c r="BA4">
        <v>0.25</v>
      </c>
      <c r="BB4">
        <v>348.43205574912895</v>
      </c>
      <c r="BC4">
        <v>3.1675641431738994</v>
      </c>
      <c r="BD4">
        <v>40</v>
      </c>
      <c r="BE4">
        <v>0.83299999999999996</v>
      </c>
      <c r="BF4">
        <v>0.625</v>
      </c>
      <c r="BG4">
        <v>0.83299999999999996</v>
      </c>
      <c r="BH4">
        <v>0.76400000000000001</v>
      </c>
      <c r="BI4">
        <v>0.625</v>
      </c>
      <c r="BJ4">
        <v>0.83299999999999996</v>
      </c>
      <c r="BK4">
        <v>0.625</v>
      </c>
      <c r="BL4">
        <v>0.625</v>
      </c>
      <c r="BM4">
        <v>0.83299999999999996</v>
      </c>
      <c r="BN4">
        <v>120.04801920768308</v>
      </c>
      <c r="BO4">
        <v>1.1880000000000002</v>
      </c>
    </row>
    <row r="5" spans="1:67">
      <c r="A5" t="s">
        <v>138</v>
      </c>
      <c r="B5">
        <v>4</v>
      </c>
      <c r="C5" t="s">
        <v>133</v>
      </c>
      <c r="D5">
        <v>3</v>
      </c>
      <c r="E5">
        <v>100</v>
      </c>
      <c r="F5" t="s">
        <v>54</v>
      </c>
      <c r="G5" t="s">
        <v>134</v>
      </c>
      <c r="H5" t="s">
        <v>135</v>
      </c>
      <c r="I5">
        <v>40</v>
      </c>
      <c r="J5">
        <v>20</v>
      </c>
      <c r="K5">
        <v>40</v>
      </c>
      <c r="T5">
        <v>450</v>
      </c>
      <c r="U5">
        <v>45</v>
      </c>
      <c r="V5">
        <v>0.45</v>
      </c>
      <c r="W5">
        <v>0.90939999999999999</v>
      </c>
      <c r="X5">
        <v>909.33299999999997</v>
      </c>
      <c r="Y5">
        <v>0</v>
      </c>
      <c r="Z5">
        <v>0</v>
      </c>
      <c r="AA5">
        <v>7.3330000000000002</v>
      </c>
      <c r="AB5">
        <v>0</v>
      </c>
      <c r="AC5">
        <v>31.167000000000002</v>
      </c>
      <c r="AD5">
        <v>10470.807000000001</v>
      </c>
      <c r="AE5">
        <v>0</v>
      </c>
      <c r="AF5">
        <v>11621.053</v>
      </c>
      <c r="AG5">
        <v>880000</v>
      </c>
      <c r="AH5">
        <v>0</v>
      </c>
      <c r="AI5">
        <v>0</v>
      </c>
      <c r="AJ5">
        <v>220000</v>
      </c>
      <c r="AK5">
        <v>0</v>
      </c>
      <c r="AL5">
        <v>43281.826999999997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0.108</v>
      </c>
      <c r="AT5">
        <v>0.28599999999999998</v>
      </c>
      <c r="AU5">
        <v>0.16500000000000001</v>
      </c>
      <c r="AV5">
        <v>925.92592592592598</v>
      </c>
      <c r="AW5">
        <v>34.965034965034967</v>
      </c>
      <c r="AX5">
        <v>60.606060606060602</v>
      </c>
      <c r="AY5">
        <v>0.43099999999999999</v>
      </c>
      <c r="AZ5">
        <v>7.1020000000000003</v>
      </c>
      <c r="BA5">
        <v>0.375</v>
      </c>
      <c r="BB5">
        <v>232.01856148491879</v>
      </c>
      <c r="BC5">
        <v>1.4080540692762602</v>
      </c>
      <c r="BD5">
        <v>26.666666666666668</v>
      </c>
      <c r="BE5">
        <v>1.25</v>
      </c>
      <c r="BF5">
        <v>0.93799999999999994</v>
      </c>
      <c r="BG5">
        <v>0.83299999999999996</v>
      </c>
      <c r="BH5">
        <v>1.042</v>
      </c>
      <c r="BI5">
        <v>0.93799999999999994</v>
      </c>
      <c r="BJ5">
        <v>1.25</v>
      </c>
      <c r="BK5">
        <v>0.93799999999999994</v>
      </c>
      <c r="BL5">
        <v>0.78100000000000003</v>
      </c>
      <c r="BM5">
        <v>1.25</v>
      </c>
      <c r="BN5">
        <v>80</v>
      </c>
      <c r="BO5">
        <v>1.466666666666667</v>
      </c>
    </row>
    <row r="6" spans="1:67">
      <c r="A6" t="s">
        <v>139</v>
      </c>
      <c r="B6">
        <v>5</v>
      </c>
      <c r="C6" t="s">
        <v>133</v>
      </c>
      <c r="D6">
        <v>5</v>
      </c>
      <c r="E6">
        <v>100</v>
      </c>
      <c r="F6" t="s">
        <v>54</v>
      </c>
      <c r="G6" t="s">
        <v>134</v>
      </c>
      <c r="H6" t="s">
        <v>135</v>
      </c>
      <c r="I6">
        <v>20</v>
      </c>
      <c r="J6">
        <v>20</v>
      </c>
      <c r="K6">
        <v>20</v>
      </c>
      <c r="L6">
        <v>20</v>
      </c>
      <c r="M6">
        <v>20</v>
      </c>
      <c r="T6">
        <v>450</v>
      </c>
      <c r="U6">
        <v>45</v>
      </c>
      <c r="V6">
        <v>0.45</v>
      </c>
      <c r="W6">
        <v>0.90939999999999999</v>
      </c>
      <c r="X6">
        <v>726</v>
      </c>
      <c r="Y6">
        <v>0</v>
      </c>
      <c r="Z6">
        <v>0</v>
      </c>
      <c r="AA6">
        <v>190.667</v>
      </c>
      <c r="AB6">
        <v>0</v>
      </c>
      <c r="AC6">
        <v>33.805999999999997</v>
      </c>
      <c r="AD6">
        <v>7976.2049999999999</v>
      </c>
      <c r="AE6">
        <v>0</v>
      </c>
      <c r="AF6">
        <v>4422.1229999999996</v>
      </c>
      <c r="AG6">
        <v>660000</v>
      </c>
      <c r="AH6">
        <v>0</v>
      </c>
      <c r="AI6">
        <v>0</v>
      </c>
      <c r="AJ6">
        <v>440000</v>
      </c>
      <c r="AK6">
        <v>0</v>
      </c>
      <c r="AL6">
        <v>46555.911999999997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0.14399999999999999</v>
      </c>
      <c r="AT6">
        <v>0.35899999999999999</v>
      </c>
      <c r="AU6">
        <v>0.13800000000000001</v>
      </c>
      <c r="AV6">
        <v>694.44444444444446</v>
      </c>
      <c r="AW6">
        <v>27.855153203342621</v>
      </c>
      <c r="AX6">
        <v>72.463768115942017</v>
      </c>
      <c r="AY6">
        <v>0.216</v>
      </c>
      <c r="AZ6">
        <v>0.81899999999999995</v>
      </c>
      <c r="BA6">
        <v>0.26200000000000001</v>
      </c>
      <c r="BB6">
        <v>462.96296296296299</v>
      </c>
      <c r="BC6">
        <v>12.210012210012211</v>
      </c>
      <c r="BD6">
        <v>38.167938931297705</v>
      </c>
      <c r="BE6">
        <v>0.625</v>
      </c>
      <c r="BF6">
        <v>0.46899999999999997</v>
      </c>
      <c r="BG6">
        <v>0.625</v>
      </c>
      <c r="BH6">
        <v>0.52100000000000002</v>
      </c>
      <c r="BI6">
        <v>0.46899999999999997</v>
      </c>
      <c r="BJ6">
        <v>0.625</v>
      </c>
      <c r="BK6">
        <v>0.46899999999999997</v>
      </c>
      <c r="BL6">
        <v>0.46899999999999997</v>
      </c>
      <c r="BM6">
        <v>0.625</v>
      </c>
      <c r="BN6">
        <v>160</v>
      </c>
      <c r="BO6">
        <v>1.466666666666667</v>
      </c>
    </row>
    <row r="7" spans="1:67">
      <c r="A7" t="s">
        <v>140</v>
      </c>
      <c r="B7">
        <v>6</v>
      </c>
      <c r="C7" t="s">
        <v>133</v>
      </c>
      <c r="D7">
        <v>3</v>
      </c>
      <c r="E7">
        <v>110</v>
      </c>
      <c r="F7" t="s">
        <v>54</v>
      </c>
      <c r="G7" t="s">
        <v>134</v>
      </c>
      <c r="H7" t="s">
        <v>135</v>
      </c>
      <c r="I7">
        <v>40</v>
      </c>
      <c r="J7">
        <v>30</v>
      </c>
      <c r="K7">
        <v>40</v>
      </c>
      <c r="T7">
        <v>450</v>
      </c>
      <c r="U7">
        <v>49.5</v>
      </c>
      <c r="V7">
        <v>0.495</v>
      </c>
      <c r="W7">
        <v>1.00034</v>
      </c>
      <c r="X7">
        <v>1195.3330000000001</v>
      </c>
      <c r="Y7">
        <v>0</v>
      </c>
      <c r="Z7">
        <v>0</v>
      </c>
      <c r="AA7">
        <v>24.75</v>
      </c>
      <c r="AB7">
        <v>0</v>
      </c>
      <c r="AC7">
        <v>41.482999999999997</v>
      </c>
      <c r="AD7">
        <v>9255.4349999999995</v>
      </c>
      <c r="AE7">
        <v>0</v>
      </c>
      <c r="AF7">
        <v>17431.579000000002</v>
      </c>
      <c r="AG7">
        <v>880000</v>
      </c>
      <c r="AH7">
        <v>0</v>
      </c>
      <c r="AI7">
        <v>0</v>
      </c>
      <c r="AJ7">
        <v>330000</v>
      </c>
      <c r="AK7">
        <v>0</v>
      </c>
      <c r="AL7">
        <v>47610.01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0.108</v>
      </c>
      <c r="AT7">
        <v>0.24</v>
      </c>
      <c r="AU7">
        <v>0.14599999999999999</v>
      </c>
      <c r="AV7">
        <v>925.92592592592598</v>
      </c>
      <c r="AW7">
        <v>41.666666666666671</v>
      </c>
      <c r="AX7">
        <v>68.493150684931507</v>
      </c>
      <c r="AY7">
        <v>0.28699999999999998</v>
      </c>
      <c r="AZ7">
        <v>3.157</v>
      </c>
      <c r="BA7">
        <v>0.25</v>
      </c>
      <c r="BB7">
        <v>348.43205574912895</v>
      </c>
      <c r="BC7">
        <v>3.1675641431738994</v>
      </c>
      <c r="BD7">
        <v>40</v>
      </c>
      <c r="BE7">
        <v>0.83299999999999996</v>
      </c>
      <c r="BF7">
        <v>0.625</v>
      </c>
      <c r="BG7">
        <v>0.71399999999999997</v>
      </c>
      <c r="BH7">
        <v>0.76400000000000001</v>
      </c>
      <c r="BI7">
        <v>0.625</v>
      </c>
      <c r="BJ7">
        <v>0.83299999999999996</v>
      </c>
      <c r="BK7">
        <v>0.625</v>
      </c>
      <c r="BL7">
        <v>0.6</v>
      </c>
      <c r="BM7">
        <v>0.83299999999999996</v>
      </c>
      <c r="BN7">
        <v>120.04801920768308</v>
      </c>
      <c r="BO7">
        <v>1.7746666666666673</v>
      </c>
    </row>
    <row r="8" spans="1:67">
      <c r="A8" t="s">
        <v>141</v>
      </c>
      <c r="B8">
        <v>7</v>
      </c>
      <c r="C8" t="s">
        <v>133</v>
      </c>
      <c r="D8">
        <v>5</v>
      </c>
      <c r="E8">
        <v>110</v>
      </c>
      <c r="F8" t="s">
        <v>54</v>
      </c>
      <c r="G8" t="s">
        <v>134</v>
      </c>
      <c r="H8" t="s">
        <v>135</v>
      </c>
      <c r="I8">
        <v>20</v>
      </c>
      <c r="J8">
        <v>20</v>
      </c>
      <c r="K8">
        <v>30</v>
      </c>
      <c r="L8">
        <v>20</v>
      </c>
      <c r="M8">
        <v>20</v>
      </c>
      <c r="T8">
        <v>450</v>
      </c>
      <c r="U8">
        <v>49.5</v>
      </c>
      <c r="V8">
        <v>0.495</v>
      </c>
      <c r="W8">
        <v>1.00034</v>
      </c>
      <c r="X8">
        <v>930.41700000000003</v>
      </c>
      <c r="Y8">
        <v>0</v>
      </c>
      <c r="Z8">
        <v>0</v>
      </c>
      <c r="AA8">
        <v>289.66699999999997</v>
      </c>
      <c r="AB8">
        <v>0</v>
      </c>
      <c r="AC8">
        <v>44.996000000000002</v>
      </c>
      <c r="AD8">
        <v>10121.51</v>
      </c>
      <c r="AE8">
        <v>0</v>
      </c>
      <c r="AF8">
        <v>4448.7619999999997</v>
      </c>
      <c r="AG8">
        <v>770000</v>
      </c>
      <c r="AH8">
        <v>0</v>
      </c>
      <c r="AI8">
        <v>0</v>
      </c>
      <c r="AJ8">
        <v>440000</v>
      </c>
      <c r="AK8">
        <v>0</v>
      </c>
      <c r="AL8">
        <v>51211.502999999997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0.123</v>
      </c>
      <c r="AT8">
        <v>0.308</v>
      </c>
      <c r="AU8">
        <v>0.121</v>
      </c>
      <c r="AV8">
        <v>813.00813008130081</v>
      </c>
      <c r="AW8">
        <v>32.467532467532465</v>
      </c>
      <c r="AX8">
        <v>82.644628099173559</v>
      </c>
      <c r="AY8">
        <v>0.216</v>
      </c>
      <c r="AZ8">
        <v>0.629</v>
      </c>
      <c r="BA8">
        <v>0.216</v>
      </c>
      <c r="BB8">
        <v>462.96296296296299</v>
      </c>
      <c r="BC8">
        <v>15.898251192368839</v>
      </c>
      <c r="BD8">
        <v>46.296296296296298</v>
      </c>
      <c r="BE8">
        <v>0.625</v>
      </c>
      <c r="BF8">
        <v>0.46899999999999997</v>
      </c>
      <c r="BG8">
        <v>0.55600000000000005</v>
      </c>
      <c r="BH8">
        <v>0.52100000000000002</v>
      </c>
      <c r="BI8">
        <v>0.46899999999999997</v>
      </c>
      <c r="BJ8">
        <v>0.625</v>
      </c>
      <c r="BK8">
        <v>0.46899999999999997</v>
      </c>
      <c r="BL8">
        <v>0.53600000000000003</v>
      </c>
      <c r="BM8">
        <v>0.625</v>
      </c>
      <c r="BN8">
        <v>160</v>
      </c>
      <c r="BO8">
        <v>1.7746666666666673</v>
      </c>
    </row>
    <row r="9" spans="1:67">
      <c r="A9" t="s">
        <v>142</v>
      </c>
      <c r="B9">
        <v>8</v>
      </c>
      <c r="C9" t="s">
        <v>133</v>
      </c>
      <c r="D9">
        <v>3</v>
      </c>
      <c r="E9">
        <v>120</v>
      </c>
      <c r="F9" t="s">
        <v>54</v>
      </c>
      <c r="G9" t="s">
        <v>134</v>
      </c>
      <c r="H9" t="s">
        <v>135</v>
      </c>
      <c r="I9">
        <v>40</v>
      </c>
      <c r="J9">
        <v>40</v>
      </c>
      <c r="K9">
        <v>40</v>
      </c>
      <c r="T9">
        <v>450</v>
      </c>
      <c r="U9">
        <v>54</v>
      </c>
      <c r="V9">
        <v>0.54</v>
      </c>
      <c r="W9">
        <v>1.09128</v>
      </c>
      <c r="X9">
        <v>1525.3330000000001</v>
      </c>
      <c r="Y9">
        <v>0</v>
      </c>
      <c r="Z9">
        <v>0</v>
      </c>
      <c r="AA9">
        <v>58.667000000000002</v>
      </c>
      <c r="AB9">
        <v>0</v>
      </c>
      <c r="AC9">
        <v>53.856999999999999</v>
      </c>
      <c r="AD9">
        <v>8844.2459999999992</v>
      </c>
      <c r="AE9">
        <v>0</v>
      </c>
      <c r="AF9">
        <v>23242.105</v>
      </c>
      <c r="AG9">
        <v>880000</v>
      </c>
      <c r="AH9">
        <v>0</v>
      </c>
      <c r="AI9">
        <v>0</v>
      </c>
      <c r="AJ9">
        <v>440000</v>
      </c>
      <c r="AK9">
        <v>0</v>
      </c>
      <c r="AL9">
        <v>51938.192000000003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0.108</v>
      </c>
      <c r="AT9">
        <v>0.20499999999999999</v>
      </c>
      <c r="AU9">
        <v>0.13100000000000001</v>
      </c>
      <c r="AV9">
        <v>925.92592592592598</v>
      </c>
      <c r="AW9">
        <v>48.780487804878049</v>
      </c>
      <c r="AX9">
        <v>76.33587786259541</v>
      </c>
      <c r="AY9">
        <v>0.216</v>
      </c>
      <c r="AZ9">
        <v>1.776</v>
      </c>
      <c r="BA9">
        <v>0.188</v>
      </c>
      <c r="BB9">
        <v>462.96296296296299</v>
      </c>
      <c r="BC9">
        <v>5.6306306306306304</v>
      </c>
      <c r="BD9">
        <v>53.191489361702125</v>
      </c>
      <c r="BE9">
        <v>0.625</v>
      </c>
      <c r="BF9">
        <v>0.46899999999999997</v>
      </c>
      <c r="BG9">
        <v>0.625</v>
      </c>
      <c r="BH9">
        <v>0.625</v>
      </c>
      <c r="BI9">
        <v>0.46899999999999997</v>
      </c>
      <c r="BJ9">
        <v>0.625</v>
      </c>
      <c r="BK9">
        <v>0.46899999999999997</v>
      </c>
      <c r="BL9">
        <v>0.46899999999999997</v>
      </c>
      <c r="BM9">
        <v>0.625</v>
      </c>
      <c r="BN9">
        <v>160</v>
      </c>
      <c r="BO9">
        <v>2.1120000000000001</v>
      </c>
    </row>
    <row r="10" spans="1:67">
      <c r="A10" t="s">
        <v>143</v>
      </c>
      <c r="B10">
        <v>9</v>
      </c>
      <c r="C10" t="s">
        <v>133</v>
      </c>
      <c r="D10">
        <v>5</v>
      </c>
      <c r="E10">
        <v>120</v>
      </c>
      <c r="F10" t="s">
        <v>54</v>
      </c>
      <c r="G10" t="s">
        <v>134</v>
      </c>
      <c r="H10" t="s">
        <v>135</v>
      </c>
      <c r="I10">
        <v>20</v>
      </c>
      <c r="J10">
        <v>30</v>
      </c>
      <c r="K10">
        <v>20</v>
      </c>
      <c r="L10">
        <v>30</v>
      </c>
      <c r="M10">
        <v>20</v>
      </c>
      <c r="T10">
        <v>450</v>
      </c>
      <c r="U10">
        <v>54</v>
      </c>
      <c r="V10">
        <v>0.54</v>
      </c>
      <c r="W10">
        <v>1.09128</v>
      </c>
      <c r="X10">
        <v>1122</v>
      </c>
      <c r="Y10">
        <v>0</v>
      </c>
      <c r="Z10">
        <v>0</v>
      </c>
      <c r="AA10">
        <v>462</v>
      </c>
      <c r="AB10">
        <v>0</v>
      </c>
      <c r="AC10">
        <v>58.417999999999999</v>
      </c>
      <c r="AD10">
        <v>8307.9889999999996</v>
      </c>
      <c r="AE10">
        <v>0</v>
      </c>
      <c r="AF10">
        <v>7148.1689999999999</v>
      </c>
      <c r="AG10">
        <v>660000</v>
      </c>
      <c r="AH10">
        <v>0</v>
      </c>
      <c r="AI10">
        <v>0</v>
      </c>
      <c r="AJ10">
        <v>660000</v>
      </c>
      <c r="AK10">
        <v>0</v>
      </c>
      <c r="AL10">
        <v>55867.095000000001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0.14399999999999999</v>
      </c>
      <c r="AT10">
        <v>0.27900000000000003</v>
      </c>
      <c r="AU10">
        <v>0.111</v>
      </c>
      <c r="AV10">
        <v>694.44444444444446</v>
      </c>
      <c r="AW10">
        <v>35.842293906810035</v>
      </c>
      <c r="AX10">
        <v>90.090090090090087</v>
      </c>
      <c r="AY10">
        <v>0.14399999999999999</v>
      </c>
      <c r="AZ10">
        <v>0.45100000000000001</v>
      </c>
      <c r="BA10">
        <v>0.20300000000000001</v>
      </c>
      <c r="BB10">
        <v>694.44444444444446</v>
      </c>
      <c r="BC10">
        <v>22.172949002217294</v>
      </c>
      <c r="BD10">
        <v>49.261083743842363</v>
      </c>
      <c r="BE10">
        <v>0.5</v>
      </c>
      <c r="BF10">
        <v>0.56200000000000006</v>
      </c>
      <c r="BG10">
        <v>0.5</v>
      </c>
      <c r="BH10">
        <v>0.38200000000000001</v>
      </c>
      <c r="BI10">
        <v>0.46899999999999997</v>
      </c>
      <c r="BJ10">
        <v>0.41699999999999998</v>
      </c>
      <c r="BK10">
        <v>0.46899999999999997</v>
      </c>
      <c r="BL10">
        <v>0.433</v>
      </c>
      <c r="BM10">
        <v>0.56200000000000006</v>
      </c>
      <c r="BN10">
        <v>177.9359430604982</v>
      </c>
      <c r="BO10">
        <v>2.1120000000000001</v>
      </c>
    </row>
    <row r="11" spans="1:67">
      <c r="A11" t="s">
        <v>144</v>
      </c>
      <c r="B11">
        <v>10</v>
      </c>
      <c r="C11" t="s">
        <v>133</v>
      </c>
      <c r="D11">
        <v>5</v>
      </c>
      <c r="E11">
        <v>130</v>
      </c>
      <c r="F11" t="s">
        <v>54</v>
      </c>
      <c r="G11" t="s">
        <v>134</v>
      </c>
      <c r="H11" t="s">
        <v>135</v>
      </c>
      <c r="I11">
        <v>30</v>
      </c>
      <c r="J11">
        <v>20</v>
      </c>
      <c r="K11">
        <v>30</v>
      </c>
      <c r="L11">
        <v>20</v>
      </c>
      <c r="M11">
        <v>30</v>
      </c>
      <c r="T11">
        <v>450</v>
      </c>
      <c r="U11">
        <v>58.5</v>
      </c>
      <c r="V11">
        <v>0.58499999999999996</v>
      </c>
      <c r="W11">
        <v>1.18222</v>
      </c>
      <c r="X11">
        <v>1724.25</v>
      </c>
      <c r="Y11">
        <v>0</v>
      </c>
      <c r="Z11">
        <v>0</v>
      </c>
      <c r="AA11">
        <v>289.66699999999997</v>
      </c>
      <c r="AB11">
        <v>0</v>
      </c>
      <c r="AC11">
        <v>74.272999999999996</v>
      </c>
      <c r="AD11">
        <v>12387.602999999999</v>
      </c>
      <c r="AE11">
        <v>0</v>
      </c>
      <c r="AF11">
        <v>4448.7619999999997</v>
      </c>
      <c r="AG11">
        <v>990000</v>
      </c>
      <c r="AH11">
        <v>0</v>
      </c>
      <c r="AI11">
        <v>0</v>
      </c>
      <c r="AJ11">
        <v>440000</v>
      </c>
      <c r="AK11">
        <v>0</v>
      </c>
      <c r="AL11">
        <v>60522.686000000002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9.6000000000000002E-2</v>
      </c>
      <c r="AT11">
        <v>0.19600000000000001</v>
      </c>
      <c r="AU11">
        <v>0.109</v>
      </c>
      <c r="AV11">
        <v>1041.6666666666667</v>
      </c>
      <c r="AW11">
        <v>51.020408163265301</v>
      </c>
      <c r="AX11">
        <v>91.743119266055047</v>
      </c>
      <c r="AY11">
        <v>0.216</v>
      </c>
      <c r="AZ11">
        <v>0.629</v>
      </c>
      <c r="BA11">
        <v>0.216</v>
      </c>
      <c r="BB11">
        <v>462.96296296296299</v>
      </c>
      <c r="BC11">
        <v>15.898251192368839</v>
      </c>
      <c r="BD11">
        <v>46.296296296296298</v>
      </c>
      <c r="BE11">
        <v>0.625</v>
      </c>
      <c r="BF11">
        <v>0.46899999999999997</v>
      </c>
      <c r="BG11">
        <v>0.5</v>
      </c>
      <c r="BH11">
        <v>0.52100000000000002</v>
      </c>
      <c r="BI11">
        <v>0.46899999999999997</v>
      </c>
      <c r="BJ11">
        <v>0.625</v>
      </c>
      <c r="BK11">
        <v>0.46899999999999997</v>
      </c>
      <c r="BL11">
        <v>0.433</v>
      </c>
      <c r="BM11">
        <v>0.625</v>
      </c>
      <c r="BN11">
        <v>160</v>
      </c>
      <c r="BO11">
        <v>2.4786666666666668</v>
      </c>
    </row>
    <row r="12" spans="1:67">
      <c r="A12" t="s">
        <v>145</v>
      </c>
      <c r="B12">
        <v>11</v>
      </c>
      <c r="C12" t="s">
        <v>133</v>
      </c>
      <c r="D12">
        <v>5</v>
      </c>
      <c r="E12">
        <v>140</v>
      </c>
      <c r="F12" t="s">
        <v>54</v>
      </c>
      <c r="G12" t="s">
        <v>134</v>
      </c>
      <c r="H12" t="s">
        <v>135</v>
      </c>
      <c r="I12">
        <v>40</v>
      </c>
      <c r="J12">
        <v>20</v>
      </c>
      <c r="K12">
        <v>20</v>
      </c>
      <c r="L12">
        <v>20</v>
      </c>
      <c r="M12">
        <v>40</v>
      </c>
      <c r="T12">
        <v>450</v>
      </c>
      <c r="U12">
        <v>63</v>
      </c>
      <c r="V12">
        <v>0.63</v>
      </c>
      <c r="W12">
        <v>1.2731599999999998</v>
      </c>
      <c r="X12">
        <v>2324.6669999999999</v>
      </c>
      <c r="Y12">
        <v>0</v>
      </c>
      <c r="Z12">
        <v>0</v>
      </c>
      <c r="AA12">
        <v>190.667</v>
      </c>
      <c r="AB12">
        <v>0</v>
      </c>
      <c r="AC12">
        <v>92.765000000000001</v>
      </c>
      <c r="AD12">
        <v>12732.134</v>
      </c>
      <c r="AE12">
        <v>0</v>
      </c>
      <c r="AF12">
        <v>4422.1229999999996</v>
      </c>
      <c r="AG12">
        <v>1100000</v>
      </c>
      <c r="AH12">
        <v>0</v>
      </c>
      <c r="AI12">
        <v>0</v>
      </c>
      <c r="AJ12">
        <v>440000</v>
      </c>
      <c r="AK12">
        <v>0</v>
      </c>
      <c r="AL12">
        <v>65178.277000000002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8.5999999999999993E-2</v>
      </c>
      <c r="AT12">
        <v>0.157</v>
      </c>
      <c r="AU12">
        <v>0.108</v>
      </c>
      <c r="AV12">
        <v>1162.7906976744187</v>
      </c>
      <c r="AW12">
        <v>63.694267515923563</v>
      </c>
      <c r="AX12">
        <v>92.592592592592595</v>
      </c>
      <c r="AY12">
        <v>0.216</v>
      </c>
      <c r="AZ12">
        <v>0.81899999999999995</v>
      </c>
      <c r="BA12">
        <v>0.26200000000000001</v>
      </c>
      <c r="BB12">
        <v>462.96296296296299</v>
      </c>
      <c r="BC12">
        <v>12.210012210012211</v>
      </c>
      <c r="BD12">
        <v>38.167938931297705</v>
      </c>
      <c r="BE12">
        <v>0.625</v>
      </c>
      <c r="BF12">
        <v>0.46899999999999997</v>
      </c>
      <c r="BG12">
        <v>0.5</v>
      </c>
      <c r="BH12">
        <v>0.52100000000000002</v>
      </c>
      <c r="BI12">
        <v>0.46899999999999997</v>
      </c>
      <c r="BJ12">
        <v>0.625</v>
      </c>
      <c r="BK12">
        <v>0.46899999999999997</v>
      </c>
      <c r="BL12">
        <v>0.53600000000000003</v>
      </c>
      <c r="BM12">
        <v>0.625</v>
      </c>
      <c r="BN12">
        <v>160</v>
      </c>
      <c r="BO12">
        <v>2.8746666666666671</v>
      </c>
    </row>
    <row r="13" spans="1:67">
      <c r="A13" t="s">
        <v>146</v>
      </c>
      <c r="B13">
        <v>12</v>
      </c>
      <c r="C13" t="s">
        <v>133</v>
      </c>
      <c r="D13">
        <v>7</v>
      </c>
      <c r="E13">
        <v>140</v>
      </c>
      <c r="F13" t="s">
        <v>54</v>
      </c>
      <c r="G13" t="s">
        <v>134</v>
      </c>
      <c r="H13" t="s">
        <v>135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T13">
        <v>450</v>
      </c>
      <c r="U13">
        <v>63</v>
      </c>
      <c r="V13">
        <v>0.63</v>
      </c>
      <c r="W13">
        <v>1.2731599999999998</v>
      </c>
      <c r="X13">
        <v>1789.3330000000001</v>
      </c>
      <c r="Y13">
        <v>0</v>
      </c>
      <c r="Z13">
        <v>0</v>
      </c>
      <c r="AA13">
        <v>726</v>
      </c>
      <c r="AB13">
        <v>0</v>
      </c>
      <c r="AC13">
        <v>98.626999999999995</v>
      </c>
      <c r="AD13">
        <v>11375.432000000001</v>
      </c>
      <c r="AE13">
        <v>0</v>
      </c>
      <c r="AF13">
        <v>7976.2049999999999</v>
      </c>
      <c r="AG13">
        <v>880000</v>
      </c>
      <c r="AH13">
        <v>0</v>
      </c>
      <c r="AI13">
        <v>0</v>
      </c>
      <c r="AJ13">
        <v>660000</v>
      </c>
      <c r="AK13">
        <v>0</v>
      </c>
      <c r="AL13">
        <v>65178.277000000002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0.108</v>
      </c>
      <c r="AT13">
        <v>0.20399999999999999</v>
      </c>
      <c r="AU13">
        <v>0.112</v>
      </c>
      <c r="AV13">
        <v>925.92592592592598</v>
      </c>
      <c r="AW13">
        <v>49.019607843137258</v>
      </c>
      <c r="AX13">
        <v>89.285714285714278</v>
      </c>
      <c r="AY13">
        <v>0.14399999999999999</v>
      </c>
      <c r="AZ13">
        <v>0.35899999999999999</v>
      </c>
      <c r="BA13">
        <v>0.13800000000000001</v>
      </c>
      <c r="BB13">
        <v>694.44444444444446</v>
      </c>
      <c r="BC13">
        <v>27.855153203342621</v>
      </c>
      <c r="BD13">
        <v>72.463768115942017</v>
      </c>
      <c r="BE13">
        <v>0.41699999999999998</v>
      </c>
      <c r="BF13">
        <v>0.312</v>
      </c>
      <c r="BG13">
        <v>0.41699999999999998</v>
      </c>
      <c r="BH13">
        <v>0.34699999999999998</v>
      </c>
      <c r="BI13">
        <v>0.312</v>
      </c>
      <c r="BJ13">
        <v>0.41699999999999998</v>
      </c>
      <c r="BK13">
        <v>0.313</v>
      </c>
      <c r="BL13">
        <v>0.312</v>
      </c>
      <c r="BM13">
        <v>0.41699999999999998</v>
      </c>
      <c r="BN13">
        <v>239.80815347721824</v>
      </c>
      <c r="BO13">
        <v>2.8746666666666671</v>
      </c>
    </row>
    <row r="14" spans="1:67">
      <c r="A14" t="s">
        <v>147</v>
      </c>
      <c r="B14">
        <v>13</v>
      </c>
      <c r="C14" t="s">
        <v>133</v>
      </c>
      <c r="D14">
        <v>5</v>
      </c>
      <c r="E14">
        <v>150</v>
      </c>
      <c r="F14" t="s">
        <v>54</v>
      </c>
      <c r="G14" t="s">
        <v>134</v>
      </c>
      <c r="H14" t="s">
        <v>135</v>
      </c>
      <c r="I14">
        <v>30</v>
      </c>
      <c r="J14">
        <v>30</v>
      </c>
      <c r="K14">
        <v>30</v>
      </c>
      <c r="L14">
        <v>30</v>
      </c>
      <c r="M14">
        <v>30</v>
      </c>
      <c r="T14">
        <v>450</v>
      </c>
      <c r="U14">
        <v>67.5</v>
      </c>
      <c r="V14">
        <v>0.67500000000000004</v>
      </c>
      <c r="W14">
        <v>1.3640999999999999</v>
      </c>
      <c r="X14">
        <v>2450.25</v>
      </c>
      <c r="Y14">
        <v>0</v>
      </c>
      <c r="Z14">
        <v>0</v>
      </c>
      <c r="AA14">
        <v>643.5</v>
      </c>
      <c r="AB14">
        <v>0</v>
      </c>
      <c r="AC14">
        <v>114.09699999999999</v>
      </c>
      <c r="AD14">
        <v>11964.307000000001</v>
      </c>
      <c r="AE14">
        <v>0</v>
      </c>
      <c r="AF14">
        <v>6633.1840000000002</v>
      </c>
      <c r="AG14">
        <v>990000</v>
      </c>
      <c r="AH14">
        <v>0</v>
      </c>
      <c r="AI14">
        <v>0</v>
      </c>
      <c r="AJ14">
        <v>660000</v>
      </c>
      <c r="AK14">
        <v>0</v>
      </c>
      <c r="AL14">
        <v>69833.868000000002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9.6000000000000002E-2</v>
      </c>
      <c r="AT14">
        <v>0.159</v>
      </c>
      <c r="AU14">
        <v>9.1999999999999998E-2</v>
      </c>
      <c r="AV14">
        <v>1041.6666666666667</v>
      </c>
      <c r="AW14">
        <v>62.893081761006286</v>
      </c>
      <c r="AX14">
        <v>108.69565217391305</v>
      </c>
      <c r="AY14">
        <v>0.14399999999999999</v>
      </c>
      <c r="AZ14">
        <v>0.36399999999999999</v>
      </c>
      <c r="BA14">
        <v>0.17499999999999999</v>
      </c>
      <c r="BB14">
        <v>694.44444444444446</v>
      </c>
      <c r="BC14">
        <v>27.472527472527474</v>
      </c>
      <c r="BD14">
        <v>57.142857142857146</v>
      </c>
      <c r="BE14">
        <v>0.41699999999999998</v>
      </c>
      <c r="BF14">
        <v>0.312</v>
      </c>
      <c r="BG14">
        <v>0.41699999999999998</v>
      </c>
      <c r="BH14">
        <v>0.38200000000000001</v>
      </c>
      <c r="BI14">
        <v>0.312</v>
      </c>
      <c r="BJ14">
        <v>0.41699999999999998</v>
      </c>
      <c r="BK14">
        <v>0.312</v>
      </c>
      <c r="BL14">
        <v>0.312</v>
      </c>
      <c r="BM14">
        <v>0.41699999999999998</v>
      </c>
      <c r="BN14">
        <v>239.80815347721824</v>
      </c>
      <c r="BO14">
        <v>3.3000000000000007</v>
      </c>
    </row>
    <row r="15" spans="1:67">
      <c r="A15" t="s">
        <v>148</v>
      </c>
      <c r="B15">
        <v>14</v>
      </c>
      <c r="C15" t="s">
        <v>133</v>
      </c>
      <c r="D15">
        <v>5</v>
      </c>
      <c r="E15">
        <v>160</v>
      </c>
      <c r="F15" t="s">
        <v>54</v>
      </c>
      <c r="G15" t="s">
        <v>134</v>
      </c>
      <c r="H15" t="s">
        <v>135</v>
      </c>
      <c r="I15">
        <v>40</v>
      </c>
      <c r="J15">
        <v>20</v>
      </c>
      <c r="K15">
        <v>40</v>
      </c>
      <c r="L15">
        <v>20</v>
      </c>
      <c r="M15">
        <v>40</v>
      </c>
      <c r="T15">
        <v>450</v>
      </c>
      <c r="U15">
        <v>72</v>
      </c>
      <c r="V15">
        <v>0.72</v>
      </c>
      <c r="W15">
        <v>1.4550399999999999</v>
      </c>
      <c r="X15">
        <v>3344</v>
      </c>
      <c r="Y15">
        <v>0</v>
      </c>
      <c r="Z15">
        <v>0</v>
      </c>
      <c r="AA15">
        <v>410.66699999999997</v>
      </c>
      <c r="AB15">
        <v>0</v>
      </c>
      <c r="AC15">
        <v>138.471</v>
      </c>
      <c r="AD15">
        <v>17628.580000000002</v>
      </c>
      <c r="AE15">
        <v>0</v>
      </c>
      <c r="AF15">
        <v>4705.6499999999996</v>
      </c>
      <c r="AG15">
        <v>1320000</v>
      </c>
      <c r="AH15">
        <v>0</v>
      </c>
      <c r="AI15">
        <v>0</v>
      </c>
      <c r="AJ15">
        <v>440000</v>
      </c>
      <c r="AK15">
        <v>0</v>
      </c>
      <c r="AL15">
        <v>74489.460000000006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7.1999999999999995E-2</v>
      </c>
      <c r="AT15">
        <v>0.125</v>
      </c>
      <c r="AU15">
        <v>0.09</v>
      </c>
      <c r="AV15">
        <v>1388.8888888888889</v>
      </c>
      <c r="AW15">
        <v>80</v>
      </c>
      <c r="AX15">
        <v>111.11111111111111</v>
      </c>
      <c r="AY15">
        <v>0.216</v>
      </c>
      <c r="AZ15">
        <v>0.50700000000000001</v>
      </c>
      <c r="BA15">
        <v>0.183</v>
      </c>
      <c r="BB15">
        <v>462.96296296296299</v>
      </c>
      <c r="BC15">
        <v>19.723865877712033</v>
      </c>
      <c r="BD15">
        <v>54.644808743169399</v>
      </c>
      <c r="BE15">
        <v>0.625</v>
      </c>
      <c r="BF15">
        <v>0.46899999999999997</v>
      </c>
      <c r="BG15">
        <v>0.41699999999999998</v>
      </c>
      <c r="BH15">
        <v>0.52100000000000002</v>
      </c>
      <c r="BI15">
        <v>0.46899999999999997</v>
      </c>
      <c r="BJ15">
        <v>0.625</v>
      </c>
      <c r="BK15">
        <v>0.46899999999999997</v>
      </c>
      <c r="BL15">
        <v>0.39100000000000001</v>
      </c>
      <c r="BM15">
        <v>0.625</v>
      </c>
      <c r="BN15">
        <v>160</v>
      </c>
      <c r="BO15">
        <v>3.754666666666667</v>
      </c>
    </row>
    <row r="16" spans="1:67">
      <c r="A16" t="s">
        <v>149</v>
      </c>
      <c r="B16">
        <v>15</v>
      </c>
      <c r="C16" t="s">
        <v>133</v>
      </c>
      <c r="D16">
        <v>7</v>
      </c>
      <c r="E16">
        <v>160</v>
      </c>
      <c r="F16" t="s">
        <v>54</v>
      </c>
      <c r="G16" t="s">
        <v>134</v>
      </c>
      <c r="H16" t="s">
        <v>135</v>
      </c>
      <c r="I16">
        <v>30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30</v>
      </c>
      <c r="T16">
        <v>450</v>
      </c>
      <c r="U16">
        <v>72</v>
      </c>
      <c r="V16">
        <v>0.72</v>
      </c>
      <c r="W16">
        <v>1.4550399999999999</v>
      </c>
      <c r="X16">
        <v>3028.6669999999999</v>
      </c>
      <c r="Y16">
        <v>0</v>
      </c>
      <c r="Z16">
        <v>0</v>
      </c>
      <c r="AA16">
        <v>726</v>
      </c>
      <c r="AB16">
        <v>0</v>
      </c>
      <c r="AC16">
        <v>147.22200000000001</v>
      </c>
      <c r="AD16">
        <v>13413.518</v>
      </c>
      <c r="AE16">
        <v>0</v>
      </c>
      <c r="AF16">
        <v>7976.2049999999999</v>
      </c>
      <c r="AG16">
        <v>1100000</v>
      </c>
      <c r="AH16">
        <v>0</v>
      </c>
      <c r="AI16">
        <v>0</v>
      </c>
      <c r="AJ16">
        <v>660000</v>
      </c>
      <c r="AK16">
        <v>0</v>
      </c>
      <c r="AL16">
        <v>74489.460000000006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8.5999999999999993E-2</v>
      </c>
      <c r="AT16">
        <v>0.13800000000000001</v>
      </c>
      <c r="AU16">
        <v>9.7000000000000003E-2</v>
      </c>
      <c r="AV16">
        <v>1162.7906976744187</v>
      </c>
      <c r="AW16">
        <v>72.463768115942017</v>
      </c>
      <c r="AX16">
        <v>103.09278350515464</v>
      </c>
      <c r="AY16">
        <v>0.14399999999999999</v>
      </c>
      <c r="AZ16">
        <v>0.35899999999999999</v>
      </c>
      <c r="BA16">
        <v>0.13800000000000001</v>
      </c>
      <c r="BB16">
        <v>694.44444444444446</v>
      </c>
      <c r="BC16">
        <v>27.855153203342621</v>
      </c>
      <c r="BD16">
        <v>72.463768115942017</v>
      </c>
      <c r="BE16">
        <v>0.41699999999999998</v>
      </c>
      <c r="BF16">
        <v>0.312</v>
      </c>
      <c r="BG16">
        <v>0.38500000000000001</v>
      </c>
      <c r="BH16">
        <v>0.34699999999999998</v>
      </c>
      <c r="BI16">
        <v>0.312</v>
      </c>
      <c r="BJ16">
        <v>0.41699999999999998</v>
      </c>
      <c r="BK16">
        <v>0.313</v>
      </c>
      <c r="BL16">
        <v>0.38800000000000001</v>
      </c>
      <c r="BM16">
        <v>0.41699999999999998</v>
      </c>
      <c r="BN16">
        <v>239.80815347721824</v>
      </c>
      <c r="BO16">
        <v>3.754666666666667</v>
      </c>
    </row>
    <row r="17" spans="1:67">
      <c r="A17" t="s">
        <v>150</v>
      </c>
      <c r="B17">
        <v>16</v>
      </c>
      <c r="C17" t="s">
        <v>133</v>
      </c>
      <c r="D17">
        <v>5</v>
      </c>
      <c r="E17">
        <v>170</v>
      </c>
      <c r="F17" t="s">
        <v>54</v>
      </c>
      <c r="G17" t="s">
        <v>134</v>
      </c>
      <c r="H17" t="s">
        <v>135</v>
      </c>
      <c r="I17">
        <v>40</v>
      </c>
      <c r="J17">
        <v>30</v>
      </c>
      <c r="K17">
        <v>30</v>
      </c>
      <c r="L17">
        <v>30</v>
      </c>
      <c r="M17">
        <v>40</v>
      </c>
      <c r="T17">
        <v>450</v>
      </c>
      <c r="U17">
        <v>76.5</v>
      </c>
      <c r="V17">
        <v>0.76500000000000001</v>
      </c>
      <c r="W17">
        <v>1.5459799999999997</v>
      </c>
      <c r="X17">
        <v>3860.0830000000001</v>
      </c>
      <c r="Y17">
        <v>0</v>
      </c>
      <c r="Z17">
        <v>0</v>
      </c>
      <c r="AA17">
        <v>643.5</v>
      </c>
      <c r="AB17">
        <v>0</v>
      </c>
      <c r="AC17">
        <v>166.09100000000001</v>
      </c>
      <c r="AD17">
        <v>14110.428</v>
      </c>
      <c r="AE17">
        <v>0</v>
      </c>
      <c r="AF17">
        <v>6633.1840000000002</v>
      </c>
      <c r="AG17">
        <v>1210000</v>
      </c>
      <c r="AH17">
        <v>0</v>
      </c>
      <c r="AI17">
        <v>0</v>
      </c>
      <c r="AJ17">
        <v>660000</v>
      </c>
      <c r="AK17">
        <v>0</v>
      </c>
      <c r="AL17">
        <v>79145.051000000007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7.8E-2</v>
      </c>
      <c r="AT17">
        <v>0.115</v>
      </c>
      <c r="AU17">
        <v>8.4000000000000005E-2</v>
      </c>
      <c r="AV17">
        <v>1282.051282051282</v>
      </c>
      <c r="AW17">
        <v>86.956521739130437</v>
      </c>
      <c r="AX17">
        <v>119.04761904761904</v>
      </c>
      <c r="AY17">
        <v>0.14399999999999999</v>
      </c>
      <c r="AZ17">
        <v>0.36399999999999999</v>
      </c>
      <c r="BA17">
        <v>0.17499999999999999</v>
      </c>
      <c r="BB17">
        <v>694.44444444444446</v>
      </c>
      <c r="BC17">
        <v>27.472527472527474</v>
      </c>
      <c r="BD17">
        <v>57.142857142857146</v>
      </c>
      <c r="BE17">
        <v>0.41699999999999998</v>
      </c>
      <c r="BF17">
        <v>0.312</v>
      </c>
      <c r="BG17">
        <v>0.38500000000000001</v>
      </c>
      <c r="BH17">
        <v>0.38200000000000001</v>
      </c>
      <c r="BI17">
        <v>0.312</v>
      </c>
      <c r="BJ17">
        <v>0.41699999999999998</v>
      </c>
      <c r="BK17">
        <v>0.312</v>
      </c>
      <c r="BL17">
        <v>0.34899999999999998</v>
      </c>
      <c r="BM17">
        <v>0.41699999999999998</v>
      </c>
      <c r="BN17">
        <v>239.80815347721824</v>
      </c>
      <c r="BO17">
        <v>4.238666666666667</v>
      </c>
    </row>
    <row r="18" spans="1:67">
      <c r="A18" t="s">
        <v>151</v>
      </c>
      <c r="B18">
        <v>17</v>
      </c>
      <c r="C18" t="s">
        <v>133</v>
      </c>
      <c r="D18">
        <v>5</v>
      </c>
      <c r="E18">
        <v>180</v>
      </c>
      <c r="F18" t="s">
        <v>54</v>
      </c>
      <c r="G18" t="s">
        <v>134</v>
      </c>
      <c r="H18" t="s">
        <v>135</v>
      </c>
      <c r="I18">
        <v>40</v>
      </c>
      <c r="J18">
        <v>30</v>
      </c>
      <c r="K18">
        <v>40</v>
      </c>
      <c r="L18">
        <v>30</v>
      </c>
      <c r="M18">
        <v>40</v>
      </c>
      <c r="T18">
        <v>450</v>
      </c>
      <c r="U18">
        <v>81</v>
      </c>
      <c r="V18">
        <v>0.81</v>
      </c>
      <c r="W18">
        <v>1.6369199999999999</v>
      </c>
      <c r="X18">
        <v>4488</v>
      </c>
      <c r="Y18">
        <v>0</v>
      </c>
      <c r="Z18">
        <v>0</v>
      </c>
      <c r="AA18">
        <v>858</v>
      </c>
      <c r="AB18">
        <v>0</v>
      </c>
      <c r="AC18">
        <v>197.15899999999999</v>
      </c>
      <c r="AD18">
        <v>16231.316999999999</v>
      </c>
      <c r="AE18">
        <v>0</v>
      </c>
      <c r="AF18">
        <v>6603.1019999999999</v>
      </c>
      <c r="AG18">
        <v>1320000</v>
      </c>
      <c r="AH18">
        <v>0</v>
      </c>
      <c r="AI18">
        <v>0</v>
      </c>
      <c r="AJ18">
        <v>660000</v>
      </c>
      <c r="AK18">
        <v>0</v>
      </c>
      <c r="AL18">
        <v>83800.642000000007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7.1999999999999995E-2</v>
      </c>
      <c r="AT18">
        <v>0.104</v>
      </c>
      <c r="AU18">
        <v>7.8E-2</v>
      </c>
      <c r="AV18">
        <v>1388.8888888888889</v>
      </c>
      <c r="AW18">
        <v>96.15384615384616</v>
      </c>
      <c r="AX18">
        <v>128.2051282051282</v>
      </c>
      <c r="AY18">
        <v>0.14399999999999999</v>
      </c>
      <c r="AZ18">
        <v>0.30399999999999999</v>
      </c>
      <c r="BA18">
        <v>0.153</v>
      </c>
      <c r="BB18">
        <v>694.44444444444446</v>
      </c>
      <c r="BC18">
        <v>32.894736842105267</v>
      </c>
      <c r="BD18">
        <v>65.359477124183002</v>
      </c>
      <c r="BE18">
        <v>0.41699999999999998</v>
      </c>
      <c r="BF18">
        <v>0.312</v>
      </c>
      <c r="BG18">
        <v>0.35699999999999998</v>
      </c>
      <c r="BH18">
        <v>0.38200000000000001</v>
      </c>
      <c r="BI18">
        <v>0.312</v>
      </c>
      <c r="BJ18">
        <v>0.41699999999999998</v>
      </c>
      <c r="BK18">
        <v>0.312</v>
      </c>
      <c r="BL18">
        <v>0.3</v>
      </c>
      <c r="BM18">
        <v>0.41699999999999998</v>
      </c>
      <c r="BN18">
        <v>239.80815347721824</v>
      </c>
      <c r="BO18">
        <v>4.7520000000000007</v>
      </c>
    </row>
    <row r="19" spans="1:67">
      <c r="A19" t="s">
        <v>152</v>
      </c>
      <c r="B19">
        <v>18</v>
      </c>
      <c r="C19" t="s">
        <v>133</v>
      </c>
      <c r="D19">
        <v>7</v>
      </c>
      <c r="E19">
        <v>180</v>
      </c>
      <c r="F19" t="s">
        <v>54</v>
      </c>
      <c r="G19" t="s">
        <v>134</v>
      </c>
      <c r="H19" t="s">
        <v>135</v>
      </c>
      <c r="I19">
        <v>30</v>
      </c>
      <c r="J19">
        <v>20</v>
      </c>
      <c r="K19">
        <v>30</v>
      </c>
      <c r="L19">
        <v>20</v>
      </c>
      <c r="M19">
        <v>30</v>
      </c>
      <c r="N19">
        <v>20</v>
      </c>
      <c r="O19">
        <v>30</v>
      </c>
      <c r="T19">
        <v>450</v>
      </c>
      <c r="U19">
        <v>81</v>
      </c>
      <c r="V19">
        <v>0.81</v>
      </c>
      <c r="W19">
        <v>1.6369199999999999</v>
      </c>
      <c r="X19">
        <v>4224</v>
      </c>
      <c r="Y19">
        <v>0</v>
      </c>
      <c r="Z19">
        <v>0</v>
      </c>
      <c r="AA19">
        <v>1122</v>
      </c>
      <c r="AB19">
        <v>0</v>
      </c>
      <c r="AC19">
        <v>209.61799999999999</v>
      </c>
      <c r="AD19">
        <v>17450.259999999998</v>
      </c>
      <c r="AE19">
        <v>0</v>
      </c>
      <c r="AF19">
        <v>8307.9889999999996</v>
      </c>
      <c r="AG19">
        <v>1320000</v>
      </c>
      <c r="AH19">
        <v>0</v>
      </c>
      <c r="AI19">
        <v>0</v>
      </c>
      <c r="AJ19">
        <v>660000</v>
      </c>
      <c r="AK19">
        <v>0</v>
      </c>
      <c r="AL19">
        <v>83800.642000000007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7.1999999999999995E-2</v>
      </c>
      <c r="AT19">
        <v>0.111</v>
      </c>
      <c r="AU19">
        <v>8.8999999999999996E-2</v>
      </c>
      <c r="AV19">
        <v>1388.8888888888889</v>
      </c>
      <c r="AW19">
        <v>90.090090090090087</v>
      </c>
      <c r="AX19">
        <v>112.35955056179776</v>
      </c>
      <c r="AY19">
        <v>0.14399999999999999</v>
      </c>
      <c r="AZ19">
        <v>0.27900000000000003</v>
      </c>
      <c r="BA19">
        <v>0.111</v>
      </c>
      <c r="BB19">
        <v>694.44444444444446</v>
      </c>
      <c r="BC19">
        <v>35.842293906810035</v>
      </c>
      <c r="BD19">
        <v>90.090090090090087</v>
      </c>
      <c r="BE19">
        <v>0.41699999999999998</v>
      </c>
      <c r="BF19">
        <v>0.312</v>
      </c>
      <c r="BG19">
        <v>0.33300000000000002</v>
      </c>
      <c r="BH19">
        <v>0.34699999999999998</v>
      </c>
      <c r="BI19">
        <v>0.312</v>
      </c>
      <c r="BJ19">
        <v>0.41699999999999998</v>
      </c>
      <c r="BK19">
        <v>0.313</v>
      </c>
      <c r="BL19">
        <v>0.28799999999999998</v>
      </c>
      <c r="BM19">
        <v>0.41699999999999998</v>
      </c>
      <c r="BN19">
        <v>239.80815347721824</v>
      </c>
      <c r="BO19">
        <v>4.7520000000000007</v>
      </c>
    </row>
    <row r="20" spans="1:67">
      <c r="A20" t="s">
        <v>153</v>
      </c>
      <c r="B20">
        <v>19</v>
      </c>
      <c r="C20" t="s">
        <v>133</v>
      </c>
      <c r="D20">
        <v>5</v>
      </c>
      <c r="E20">
        <v>200</v>
      </c>
      <c r="F20" t="s">
        <v>54</v>
      </c>
      <c r="G20" t="s">
        <v>134</v>
      </c>
      <c r="H20" t="s">
        <v>135</v>
      </c>
      <c r="I20">
        <v>40</v>
      </c>
      <c r="J20">
        <v>40</v>
      </c>
      <c r="K20">
        <v>40</v>
      </c>
      <c r="L20">
        <v>40</v>
      </c>
      <c r="M20">
        <v>40</v>
      </c>
      <c r="T20">
        <v>450</v>
      </c>
      <c r="U20">
        <v>90</v>
      </c>
      <c r="V20">
        <v>0.9</v>
      </c>
      <c r="W20">
        <v>1.8188</v>
      </c>
      <c r="X20">
        <v>5808</v>
      </c>
      <c r="Y20">
        <v>0</v>
      </c>
      <c r="Z20">
        <v>0</v>
      </c>
      <c r="AA20">
        <v>1525.3330000000001</v>
      </c>
      <c r="AB20">
        <v>0</v>
      </c>
      <c r="AC20">
        <v>270.452</v>
      </c>
      <c r="AD20">
        <v>15952.409</v>
      </c>
      <c r="AE20">
        <v>0</v>
      </c>
      <c r="AF20">
        <v>8844.2459999999992</v>
      </c>
      <c r="AG20">
        <v>1320000</v>
      </c>
      <c r="AH20">
        <v>0</v>
      </c>
      <c r="AI20">
        <v>0</v>
      </c>
      <c r="AJ20">
        <v>880000</v>
      </c>
      <c r="AK20">
        <v>0</v>
      </c>
      <c r="AL20">
        <v>93111.824999999997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7.1999999999999995E-2</v>
      </c>
      <c r="AT20">
        <v>0.09</v>
      </c>
      <c r="AU20">
        <v>6.9000000000000006E-2</v>
      </c>
      <c r="AV20">
        <v>1388.8888888888889</v>
      </c>
      <c r="AW20">
        <v>111.11111111111111</v>
      </c>
      <c r="AX20">
        <v>144.92753623188403</v>
      </c>
      <c r="AY20">
        <v>0.108</v>
      </c>
      <c r="AZ20">
        <v>0.20499999999999999</v>
      </c>
      <c r="BA20">
        <v>0.13100000000000001</v>
      </c>
      <c r="BB20">
        <v>925.92592592592598</v>
      </c>
      <c r="BC20">
        <v>48.780487804878049</v>
      </c>
      <c r="BD20">
        <v>76.33587786259541</v>
      </c>
      <c r="BE20">
        <v>0.312</v>
      </c>
      <c r="BF20">
        <v>0.23400000000000001</v>
      </c>
      <c r="BG20">
        <v>0.312</v>
      </c>
      <c r="BH20">
        <v>0.312</v>
      </c>
      <c r="BI20">
        <v>0.23400000000000001</v>
      </c>
      <c r="BJ20">
        <v>0.312</v>
      </c>
      <c r="BK20">
        <v>0.23400000000000001</v>
      </c>
      <c r="BL20">
        <v>0.23400000000000001</v>
      </c>
      <c r="BM20">
        <v>0.312</v>
      </c>
      <c r="BN20">
        <v>320.5128205128205</v>
      </c>
      <c r="BO20">
        <v>5.866666666666668</v>
      </c>
    </row>
    <row r="21" spans="1:67">
      <c r="A21" t="s">
        <v>154</v>
      </c>
      <c r="B21">
        <v>20</v>
      </c>
      <c r="C21" t="s">
        <v>133</v>
      </c>
      <c r="D21">
        <v>7</v>
      </c>
      <c r="E21">
        <v>200</v>
      </c>
      <c r="F21" t="s">
        <v>54</v>
      </c>
      <c r="G21" t="s">
        <v>134</v>
      </c>
      <c r="H21" t="s">
        <v>135</v>
      </c>
      <c r="I21">
        <v>30</v>
      </c>
      <c r="J21">
        <v>30</v>
      </c>
      <c r="K21">
        <v>30</v>
      </c>
      <c r="L21">
        <v>20</v>
      </c>
      <c r="M21">
        <v>30</v>
      </c>
      <c r="N21">
        <v>30</v>
      </c>
      <c r="O21">
        <v>30</v>
      </c>
      <c r="T21">
        <v>450</v>
      </c>
      <c r="U21">
        <v>90</v>
      </c>
      <c r="V21">
        <v>0.9</v>
      </c>
      <c r="W21">
        <v>1.8188</v>
      </c>
      <c r="X21">
        <v>5280</v>
      </c>
      <c r="Y21">
        <v>0</v>
      </c>
      <c r="Z21">
        <v>0</v>
      </c>
      <c r="AA21">
        <v>2053.3330000000001</v>
      </c>
      <c r="AB21">
        <v>0</v>
      </c>
      <c r="AC21">
        <v>287.54199999999997</v>
      </c>
      <c r="AD21">
        <v>17518.958999999999</v>
      </c>
      <c r="AE21">
        <v>0</v>
      </c>
      <c r="AF21">
        <v>10130.982</v>
      </c>
      <c r="AG21">
        <v>1320000</v>
      </c>
      <c r="AH21">
        <v>0</v>
      </c>
      <c r="AI21">
        <v>0</v>
      </c>
      <c r="AJ21">
        <v>880000</v>
      </c>
      <c r="AK21">
        <v>0</v>
      </c>
      <c r="AL21">
        <v>93111.824999999997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7.1999999999999995E-2</v>
      </c>
      <c r="AT21">
        <v>9.9000000000000005E-2</v>
      </c>
      <c r="AU21">
        <v>7.8E-2</v>
      </c>
      <c r="AV21">
        <v>1388.8888888888889</v>
      </c>
      <c r="AW21">
        <v>101.01010101010101</v>
      </c>
      <c r="AX21">
        <v>128.2051282051282</v>
      </c>
      <c r="AY21">
        <v>0.108</v>
      </c>
      <c r="AZ21">
        <v>0.17799999999999999</v>
      </c>
      <c r="BA21">
        <v>0.1</v>
      </c>
      <c r="BB21">
        <v>925.92592592592598</v>
      </c>
      <c r="BC21">
        <v>56.17977528089888</v>
      </c>
      <c r="BD21">
        <v>100</v>
      </c>
      <c r="BE21">
        <v>0.312</v>
      </c>
      <c r="BF21">
        <v>0.35199999999999998</v>
      </c>
      <c r="BG21">
        <v>0.29399999999999998</v>
      </c>
      <c r="BH21">
        <v>0.28699999999999998</v>
      </c>
      <c r="BI21">
        <v>0.312</v>
      </c>
      <c r="BJ21">
        <v>0.312</v>
      </c>
      <c r="BK21">
        <v>0.313</v>
      </c>
      <c r="BL21">
        <v>0.23</v>
      </c>
      <c r="BM21">
        <v>0.35199999999999998</v>
      </c>
      <c r="BN21">
        <v>284.09090909090912</v>
      </c>
      <c r="BO21">
        <v>5.866666666666668</v>
      </c>
    </row>
    <row r="22" spans="1:67">
      <c r="A22" t="s">
        <v>155</v>
      </c>
      <c r="B22">
        <v>21</v>
      </c>
      <c r="C22" t="s">
        <v>133</v>
      </c>
      <c r="D22">
        <v>7</v>
      </c>
      <c r="E22">
        <v>220</v>
      </c>
      <c r="F22" t="s">
        <v>54</v>
      </c>
      <c r="G22" t="s">
        <v>134</v>
      </c>
      <c r="H22" t="s">
        <v>135</v>
      </c>
      <c r="I22">
        <v>40</v>
      </c>
      <c r="J22">
        <v>20</v>
      </c>
      <c r="K22">
        <v>40</v>
      </c>
      <c r="L22">
        <v>20</v>
      </c>
      <c r="M22">
        <v>40</v>
      </c>
      <c r="N22">
        <v>20</v>
      </c>
      <c r="O22">
        <v>40</v>
      </c>
      <c r="T22">
        <v>450</v>
      </c>
      <c r="U22">
        <v>99</v>
      </c>
      <c r="V22">
        <v>0.99</v>
      </c>
      <c r="W22">
        <v>2.00068</v>
      </c>
      <c r="X22">
        <v>8154.6670000000004</v>
      </c>
      <c r="Y22">
        <v>0</v>
      </c>
      <c r="Z22">
        <v>0</v>
      </c>
      <c r="AA22">
        <v>1606</v>
      </c>
      <c r="AB22">
        <v>0</v>
      </c>
      <c r="AC22">
        <v>382.71899999999999</v>
      </c>
      <c r="AD22">
        <v>24606.663</v>
      </c>
      <c r="AE22">
        <v>0</v>
      </c>
      <c r="AF22">
        <v>8962.6380000000008</v>
      </c>
      <c r="AG22">
        <v>1760000</v>
      </c>
      <c r="AH22">
        <v>0</v>
      </c>
      <c r="AI22">
        <v>0</v>
      </c>
      <c r="AJ22">
        <v>660000</v>
      </c>
      <c r="AK22">
        <v>0</v>
      </c>
      <c r="AL22">
        <v>102423.007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5.3999999999999999E-2</v>
      </c>
      <c r="AT22">
        <v>7.0000000000000007E-2</v>
      </c>
      <c r="AU22">
        <v>7.3999999999999996E-2</v>
      </c>
      <c r="AV22">
        <v>1851.851851851852</v>
      </c>
      <c r="AW22">
        <v>142.85714285714283</v>
      </c>
      <c r="AX22">
        <v>135.13513513513513</v>
      </c>
      <c r="AY22">
        <v>0.14399999999999999</v>
      </c>
      <c r="AZ22">
        <v>0.22700000000000001</v>
      </c>
      <c r="BA22">
        <v>9.2999999999999999E-2</v>
      </c>
      <c r="BB22">
        <v>694.44444444444446</v>
      </c>
      <c r="BC22">
        <v>44.052863436123346</v>
      </c>
      <c r="BD22">
        <v>107.52688172043011</v>
      </c>
      <c r="BE22">
        <v>0.41699999999999998</v>
      </c>
      <c r="BF22">
        <v>0.312</v>
      </c>
      <c r="BG22">
        <v>0.27800000000000002</v>
      </c>
      <c r="BH22">
        <v>0.34699999999999998</v>
      </c>
      <c r="BI22">
        <v>0.312</v>
      </c>
      <c r="BJ22">
        <v>0.41699999999999998</v>
      </c>
      <c r="BK22">
        <v>0.313</v>
      </c>
      <c r="BL22">
        <v>0.26</v>
      </c>
      <c r="BM22">
        <v>0.41699999999999998</v>
      </c>
      <c r="BN22">
        <v>239.80815347721824</v>
      </c>
      <c r="BO22">
        <v>7.0986666666666682</v>
      </c>
    </row>
    <row r="23" spans="1:67">
      <c r="A23" t="s">
        <v>156</v>
      </c>
      <c r="B23">
        <v>22</v>
      </c>
      <c r="C23" t="s">
        <v>133</v>
      </c>
      <c r="D23">
        <v>9</v>
      </c>
      <c r="E23">
        <v>230</v>
      </c>
      <c r="F23" t="s">
        <v>54</v>
      </c>
      <c r="G23" t="s">
        <v>134</v>
      </c>
      <c r="H23" t="s">
        <v>135</v>
      </c>
      <c r="I23">
        <v>30</v>
      </c>
      <c r="J23">
        <v>20</v>
      </c>
      <c r="K23">
        <v>30</v>
      </c>
      <c r="L23">
        <v>20</v>
      </c>
      <c r="M23">
        <v>30</v>
      </c>
      <c r="N23">
        <v>20</v>
      </c>
      <c r="O23">
        <v>30</v>
      </c>
      <c r="P23">
        <v>20</v>
      </c>
      <c r="Q23">
        <v>30</v>
      </c>
      <c r="T23">
        <v>450</v>
      </c>
      <c r="U23">
        <v>103.5</v>
      </c>
      <c r="V23">
        <v>1.0349999999999999</v>
      </c>
      <c r="W23">
        <v>2.0916199999999998</v>
      </c>
      <c r="X23">
        <v>8373.75</v>
      </c>
      <c r="Y23">
        <v>0</v>
      </c>
      <c r="Z23">
        <v>0</v>
      </c>
      <c r="AA23">
        <v>2779.3330000000001</v>
      </c>
      <c r="AB23">
        <v>0</v>
      </c>
      <c r="AC23">
        <v>437.31599999999997</v>
      </c>
      <c r="AD23">
        <v>22392.116999999998</v>
      </c>
      <c r="AE23">
        <v>0</v>
      </c>
      <c r="AF23">
        <v>11972.993</v>
      </c>
      <c r="AG23">
        <v>1650000</v>
      </c>
      <c r="AH23">
        <v>0</v>
      </c>
      <c r="AI23">
        <v>0</v>
      </c>
      <c r="AJ23">
        <v>880000</v>
      </c>
      <c r="AK23">
        <v>0</v>
      </c>
      <c r="AL23">
        <v>117646.762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5.7000000000000002E-2</v>
      </c>
      <c r="AT23">
        <v>7.1999999999999995E-2</v>
      </c>
      <c r="AU23">
        <v>6.7000000000000004E-2</v>
      </c>
      <c r="AV23">
        <v>1754.3859649122805</v>
      </c>
      <c r="AW23">
        <v>138.88888888888889</v>
      </c>
      <c r="AX23">
        <v>149.25373134328356</v>
      </c>
      <c r="AY23">
        <v>0.108</v>
      </c>
      <c r="AZ23">
        <v>0.159</v>
      </c>
      <c r="BA23">
        <v>0.09</v>
      </c>
      <c r="BB23">
        <v>925.92592592592598</v>
      </c>
      <c r="BC23">
        <v>62.893081761006286</v>
      </c>
      <c r="BD23">
        <v>111.11111111111111</v>
      </c>
      <c r="BE23">
        <v>0.312</v>
      </c>
      <c r="BF23">
        <v>0.23400000000000001</v>
      </c>
      <c r="BG23">
        <v>0.25</v>
      </c>
      <c r="BH23">
        <v>0.26</v>
      </c>
      <c r="BI23">
        <v>0.23400000000000001</v>
      </c>
      <c r="BJ23">
        <v>0.312</v>
      </c>
      <c r="BK23">
        <v>0.23400000000000001</v>
      </c>
      <c r="BL23">
        <v>0.216</v>
      </c>
      <c r="BM23">
        <v>0.312</v>
      </c>
      <c r="BN23">
        <v>320.5128205128205</v>
      </c>
      <c r="BO23">
        <v>7.7586666666666675</v>
      </c>
    </row>
    <row r="24" spans="1:67">
      <c r="A24" t="s">
        <v>157</v>
      </c>
      <c r="B24">
        <v>23</v>
      </c>
      <c r="C24" t="s">
        <v>133</v>
      </c>
      <c r="D24">
        <v>7</v>
      </c>
      <c r="E24">
        <v>240</v>
      </c>
      <c r="F24" t="s">
        <v>54</v>
      </c>
      <c r="G24" t="s">
        <v>134</v>
      </c>
      <c r="H24" t="s">
        <v>135</v>
      </c>
      <c r="I24">
        <v>40</v>
      </c>
      <c r="J24">
        <v>20</v>
      </c>
      <c r="K24">
        <v>40</v>
      </c>
      <c r="L24">
        <v>40</v>
      </c>
      <c r="M24">
        <v>40</v>
      </c>
      <c r="N24">
        <v>20</v>
      </c>
      <c r="O24">
        <v>40</v>
      </c>
      <c r="T24">
        <v>450</v>
      </c>
      <c r="U24">
        <v>108</v>
      </c>
      <c r="V24">
        <v>1.08</v>
      </c>
      <c r="W24">
        <v>2.1825600000000001</v>
      </c>
      <c r="X24">
        <v>10442.666999999999</v>
      </c>
      <c r="Y24">
        <v>0</v>
      </c>
      <c r="Z24">
        <v>0</v>
      </c>
      <c r="AA24">
        <v>2229.3330000000001</v>
      </c>
      <c r="AB24">
        <v>0</v>
      </c>
      <c r="AC24">
        <v>496.87299999999999</v>
      </c>
      <c r="AD24">
        <v>21759.717000000001</v>
      </c>
      <c r="AE24">
        <v>0</v>
      </c>
      <c r="AF24">
        <v>12397.214</v>
      </c>
      <c r="AG24">
        <v>1760000</v>
      </c>
      <c r="AH24">
        <v>0</v>
      </c>
      <c r="AI24">
        <v>0</v>
      </c>
      <c r="AJ24">
        <v>880000</v>
      </c>
      <c r="AK24">
        <v>0</v>
      </c>
      <c r="AL24">
        <v>111734.189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5.3999999999999999E-2</v>
      </c>
      <c r="AT24">
        <v>0.06</v>
      </c>
      <c r="AU24">
        <v>6.7000000000000004E-2</v>
      </c>
      <c r="AV24">
        <v>1851.851851851852</v>
      </c>
      <c r="AW24">
        <v>166.66666666666669</v>
      </c>
      <c r="AX24">
        <v>149.25373134328356</v>
      </c>
      <c r="AY24">
        <v>0.108</v>
      </c>
      <c r="AZ24">
        <v>0.187</v>
      </c>
      <c r="BA24">
        <v>7.8E-2</v>
      </c>
      <c r="BB24">
        <v>925.92592592592598</v>
      </c>
      <c r="BC24">
        <v>53.475935828877006</v>
      </c>
      <c r="BD24">
        <v>128.2051282051282</v>
      </c>
      <c r="BE24">
        <v>0.313</v>
      </c>
      <c r="BF24">
        <v>0.46899999999999997</v>
      </c>
      <c r="BG24">
        <v>0.25</v>
      </c>
      <c r="BH24">
        <v>0.312</v>
      </c>
      <c r="BI24">
        <v>0.312</v>
      </c>
      <c r="BJ24">
        <v>0.312</v>
      </c>
      <c r="BK24">
        <v>0.313</v>
      </c>
      <c r="BL24">
        <v>0.20799999999999999</v>
      </c>
      <c r="BM24">
        <v>0.46899999999999997</v>
      </c>
      <c r="BN24">
        <v>213.21961620469085</v>
      </c>
      <c r="BO24">
        <v>8.4480000000000004</v>
      </c>
    </row>
    <row r="25" spans="1:67">
      <c r="A25" t="s">
        <v>158</v>
      </c>
      <c r="B25">
        <v>24</v>
      </c>
      <c r="C25" t="s">
        <v>133</v>
      </c>
      <c r="D25">
        <v>9</v>
      </c>
      <c r="E25">
        <v>250</v>
      </c>
      <c r="F25" t="s">
        <v>54</v>
      </c>
      <c r="G25" t="s">
        <v>134</v>
      </c>
      <c r="H25" t="s">
        <v>135</v>
      </c>
      <c r="I25">
        <v>40</v>
      </c>
      <c r="J25">
        <v>20</v>
      </c>
      <c r="K25">
        <v>30</v>
      </c>
      <c r="L25">
        <v>20</v>
      </c>
      <c r="M25">
        <v>30</v>
      </c>
      <c r="N25">
        <v>20</v>
      </c>
      <c r="O25">
        <v>30</v>
      </c>
      <c r="P25">
        <v>20</v>
      </c>
      <c r="Q25">
        <v>40</v>
      </c>
      <c r="T25">
        <v>450</v>
      </c>
      <c r="U25">
        <v>112.5</v>
      </c>
      <c r="V25">
        <v>1.125</v>
      </c>
      <c r="W25">
        <v>2.2734999999999999</v>
      </c>
      <c r="X25">
        <v>11543.583000000001</v>
      </c>
      <c r="Y25">
        <v>0</v>
      </c>
      <c r="Z25">
        <v>0</v>
      </c>
      <c r="AA25">
        <v>2779.3330000000001</v>
      </c>
      <c r="AB25">
        <v>0</v>
      </c>
      <c r="AC25">
        <v>561.60599999999999</v>
      </c>
      <c r="AD25">
        <v>24739.26</v>
      </c>
      <c r="AE25">
        <v>0</v>
      </c>
      <c r="AF25">
        <v>11972.993</v>
      </c>
      <c r="AG25">
        <v>1870000</v>
      </c>
      <c r="AH25">
        <v>0</v>
      </c>
      <c r="AI25">
        <v>0</v>
      </c>
      <c r="AJ25">
        <v>880000</v>
      </c>
      <c r="AK25">
        <v>0</v>
      </c>
      <c r="AL25">
        <v>127876.91499999999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5.0999999999999997E-2</v>
      </c>
      <c r="AT25">
        <v>5.6000000000000001E-2</v>
      </c>
      <c r="AU25">
        <v>6.2E-2</v>
      </c>
      <c r="AV25">
        <v>1960.7843137254904</v>
      </c>
      <c r="AW25">
        <v>178.57142857142856</v>
      </c>
      <c r="AX25">
        <v>161.29032258064515</v>
      </c>
      <c r="AY25">
        <v>0.108</v>
      </c>
      <c r="AZ25">
        <v>0.159</v>
      </c>
      <c r="BA25">
        <v>0.09</v>
      </c>
      <c r="BB25">
        <v>925.92592592592598</v>
      </c>
      <c r="BC25">
        <v>62.893081761006286</v>
      </c>
      <c r="BD25">
        <v>111.11111111111111</v>
      </c>
      <c r="BE25">
        <v>0.312</v>
      </c>
      <c r="BF25">
        <v>0.23400000000000001</v>
      </c>
      <c r="BG25">
        <v>0.23799999999999999</v>
      </c>
      <c r="BH25">
        <v>0.26</v>
      </c>
      <c r="BI25">
        <v>0.23400000000000001</v>
      </c>
      <c r="BJ25">
        <v>0.312</v>
      </c>
      <c r="BK25">
        <v>0.23400000000000001</v>
      </c>
      <c r="BL25">
        <v>0.254</v>
      </c>
      <c r="BM25">
        <v>0.312</v>
      </c>
      <c r="BN25">
        <v>320.5128205128205</v>
      </c>
      <c r="BO25">
        <v>9.1666666666666679</v>
      </c>
    </row>
    <row r="26" spans="1:67">
      <c r="A26" t="s">
        <v>159</v>
      </c>
      <c r="B26">
        <v>25</v>
      </c>
      <c r="C26" t="s">
        <v>133</v>
      </c>
      <c r="D26">
        <v>7</v>
      </c>
      <c r="E26">
        <v>260</v>
      </c>
      <c r="F26" t="s">
        <v>54</v>
      </c>
      <c r="G26" t="s">
        <v>134</v>
      </c>
      <c r="H26" t="s">
        <v>135</v>
      </c>
      <c r="I26">
        <v>40</v>
      </c>
      <c r="J26">
        <v>30</v>
      </c>
      <c r="K26">
        <v>40</v>
      </c>
      <c r="L26">
        <v>40</v>
      </c>
      <c r="M26">
        <v>40</v>
      </c>
      <c r="N26">
        <v>30</v>
      </c>
      <c r="O26">
        <v>40</v>
      </c>
      <c r="T26">
        <v>450</v>
      </c>
      <c r="U26">
        <v>117</v>
      </c>
      <c r="V26">
        <v>1.17</v>
      </c>
      <c r="W26">
        <v>2.3644400000000001</v>
      </c>
      <c r="X26">
        <v>12290.666999999999</v>
      </c>
      <c r="Y26">
        <v>0</v>
      </c>
      <c r="Z26">
        <v>0</v>
      </c>
      <c r="AA26">
        <v>3820.6669999999999</v>
      </c>
      <c r="AB26">
        <v>0</v>
      </c>
      <c r="AC26">
        <v>631.73099999999999</v>
      </c>
      <c r="AD26">
        <v>22224.522000000001</v>
      </c>
      <c r="AE26">
        <v>0</v>
      </c>
      <c r="AF26">
        <v>14041.871999999999</v>
      </c>
      <c r="AG26">
        <v>1760000</v>
      </c>
      <c r="AH26">
        <v>0</v>
      </c>
      <c r="AI26">
        <v>0</v>
      </c>
      <c r="AJ26">
        <v>1100000</v>
      </c>
      <c r="AK26">
        <v>0</v>
      </c>
      <c r="AL26">
        <v>121045.372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5.3999999999999999E-2</v>
      </c>
      <c r="AT26">
        <v>5.5E-2</v>
      </c>
      <c r="AU26">
        <v>6.0999999999999999E-2</v>
      </c>
      <c r="AV26">
        <v>1851.851851851852</v>
      </c>
      <c r="AW26">
        <v>181.81818181818181</v>
      </c>
      <c r="AX26">
        <v>163.9344262295082</v>
      </c>
      <c r="AY26">
        <v>8.5999999999999993E-2</v>
      </c>
      <c r="AZ26">
        <v>0.123</v>
      </c>
      <c r="BA26">
        <v>7.3999999999999996E-2</v>
      </c>
      <c r="BB26">
        <v>1162.7906976744187</v>
      </c>
      <c r="BC26">
        <v>81.300813008130078</v>
      </c>
      <c r="BD26">
        <v>135.13513513513513</v>
      </c>
      <c r="BE26">
        <v>0.25</v>
      </c>
      <c r="BF26">
        <v>0.25</v>
      </c>
      <c r="BG26">
        <v>0.22700000000000001</v>
      </c>
      <c r="BH26">
        <v>0.25</v>
      </c>
      <c r="BI26">
        <v>0.20799999999999999</v>
      </c>
      <c r="BJ26">
        <v>0.25</v>
      </c>
      <c r="BK26">
        <v>0.20799999999999999</v>
      </c>
      <c r="BL26">
        <v>0.183</v>
      </c>
      <c r="BM26">
        <v>0.25</v>
      </c>
      <c r="BN26">
        <v>400</v>
      </c>
      <c r="BO26">
        <v>9.9146666666666672</v>
      </c>
    </row>
    <row r="27" spans="1:67">
      <c r="A27" t="s">
        <v>160</v>
      </c>
      <c r="B27">
        <v>26</v>
      </c>
      <c r="C27" t="s">
        <v>133</v>
      </c>
      <c r="D27">
        <v>9</v>
      </c>
      <c r="E27">
        <v>270</v>
      </c>
      <c r="F27" t="s">
        <v>54</v>
      </c>
      <c r="G27" t="s">
        <v>134</v>
      </c>
      <c r="H27" t="s">
        <v>135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T27">
        <v>450</v>
      </c>
      <c r="U27">
        <v>121.5</v>
      </c>
      <c r="V27">
        <v>1.2150000000000001</v>
      </c>
      <c r="W27">
        <v>2.4553799999999995</v>
      </c>
      <c r="X27">
        <v>12003.75</v>
      </c>
      <c r="Y27">
        <v>0</v>
      </c>
      <c r="Z27">
        <v>0</v>
      </c>
      <c r="AA27">
        <v>6039</v>
      </c>
      <c r="AB27">
        <v>0</v>
      </c>
      <c r="AC27">
        <v>707.46199999999999</v>
      </c>
      <c r="AD27">
        <v>22015.379000000001</v>
      </c>
      <c r="AE27">
        <v>0</v>
      </c>
      <c r="AF27">
        <v>17063.147000000001</v>
      </c>
      <c r="AG27">
        <v>1650000</v>
      </c>
      <c r="AH27">
        <v>0</v>
      </c>
      <c r="AI27">
        <v>0</v>
      </c>
      <c r="AJ27">
        <v>1320000</v>
      </c>
      <c r="AK27">
        <v>0</v>
      </c>
      <c r="AL27">
        <v>138107.068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5.7000000000000002E-2</v>
      </c>
      <c r="AT27">
        <v>5.8999999999999997E-2</v>
      </c>
      <c r="AU27">
        <v>5.6000000000000001E-2</v>
      </c>
      <c r="AV27">
        <v>1754.3859649122805</v>
      </c>
      <c r="AW27">
        <v>169.49152542372883</v>
      </c>
      <c r="AX27">
        <v>178.57142857142856</v>
      </c>
      <c r="AY27">
        <v>7.1999999999999995E-2</v>
      </c>
      <c r="AZ27">
        <v>9.0999999999999998E-2</v>
      </c>
      <c r="BA27">
        <v>7.4999999999999997E-2</v>
      </c>
      <c r="BB27">
        <v>1388.8888888888889</v>
      </c>
      <c r="BC27">
        <v>109.8901098901099</v>
      </c>
      <c r="BD27">
        <v>133.33333333333334</v>
      </c>
      <c r="BE27">
        <v>0.20799999999999999</v>
      </c>
      <c r="BF27">
        <v>0.156</v>
      </c>
      <c r="BG27">
        <v>0.20799999999999999</v>
      </c>
      <c r="BH27">
        <v>0.191</v>
      </c>
      <c r="BI27">
        <v>0.156</v>
      </c>
      <c r="BJ27">
        <v>0.20799999999999999</v>
      </c>
      <c r="BK27">
        <v>0.156</v>
      </c>
      <c r="BL27">
        <v>0.156</v>
      </c>
      <c r="BM27">
        <v>0.20799999999999999</v>
      </c>
      <c r="BN27">
        <v>480.76923076923077</v>
      </c>
      <c r="BO27">
        <v>10.692000000000002</v>
      </c>
    </row>
    <row r="28" spans="1:67">
      <c r="A28" t="s">
        <v>161</v>
      </c>
      <c r="B28">
        <v>27</v>
      </c>
      <c r="C28" t="s">
        <v>133</v>
      </c>
      <c r="D28">
        <v>7</v>
      </c>
      <c r="E28">
        <v>280</v>
      </c>
      <c r="F28" t="s">
        <v>54</v>
      </c>
      <c r="G28" t="s">
        <v>134</v>
      </c>
      <c r="H28" t="s">
        <v>135</v>
      </c>
      <c r="I28">
        <v>40</v>
      </c>
      <c r="J28">
        <v>40</v>
      </c>
      <c r="K28">
        <v>40</v>
      </c>
      <c r="L28">
        <v>40</v>
      </c>
      <c r="M28">
        <v>40</v>
      </c>
      <c r="N28">
        <v>40</v>
      </c>
      <c r="O28">
        <v>40</v>
      </c>
      <c r="T28">
        <v>450</v>
      </c>
      <c r="U28">
        <v>126</v>
      </c>
      <c r="V28">
        <v>1.26</v>
      </c>
      <c r="W28">
        <v>2.5463199999999997</v>
      </c>
      <c r="X28">
        <v>14314.666999999999</v>
      </c>
      <c r="Y28">
        <v>0</v>
      </c>
      <c r="Z28">
        <v>0</v>
      </c>
      <c r="AA28">
        <v>5808</v>
      </c>
      <c r="AB28">
        <v>0</v>
      </c>
      <c r="AC28">
        <v>789.01700000000005</v>
      </c>
      <c r="AD28">
        <v>22750.863000000001</v>
      </c>
      <c r="AE28">
        <v>0</v>
      </c>
      <c r="AF28">
        <v>15952.409</v>
      </c>
      <c r="AG28">
        <v>1760000</v>
      </c>
      <c r="AH28">
        <v>0</v>
      </c>
      <c r="AI28">
        <v>0</v>
      </c>
      <c r="AJ28">
        <v>1320000</v>
      </c>
      <c r="AK28">
        <v>0</v>
      </c>
      <c r="AL28">
        <v>130356.554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5.3999999999999999E-2</v>
      </c>
      <c r="AT28">
        <v>5.0999999999999997E-2</v>
      </c>
      <c r="AU28">
        <v>5.6000000000000001E-2</v>
      </c>
      <c r="AV28">
        <v>1851.851851851852</v>
      </c>
      <c r="AW28">
        <v>196.07843137254903</v>
      </c>
      <c r="AX28">
        <v>178.57142857142856</v>
      </c>
      <c r="AY28">
        <v>7.1999999999999995E-2</v>
      </c>
      <c r="AZ28">
        <v>0.09</v>
      </c>
      <c r="BA28">
        <v>6.9000000000000006E-2</v>
      </c>
      <c r="BB28">
        <v>1388.8888888888889</v>
      </c>
      <c r="BC28">
        <v>111.11111111111111</v>
      </c>
      <c r="BD28">
        <v>144.92753623188403</v>
      </c>
      <c r="BE28">
        <v>0.20799999999999999</v>
      </c>
      <c r="BF28">
        <v>0.156</v>
      </c>
      <c r="BG28">
        <v>0.20799999999999999</v>
      </c>
      <c r="BH28">
        <v>0.20799999999999999</v>
      </c>
      <c r="BI28">
        <v>0.156</v>
      </c>
      <c r="BJ28">
        <v>0.20799999999999999</v>
      </c>
      <c r="BK28">
        <v>0.156</v>
      </c>
      <c r="BL28">
        <v>0.156</v>
      </c>
      <c r="BM28">
        <v>0.20799999999999999</v>
      </c>
      <c r="BN28">
        <v>480.76923076923077</v>
      </c>
      <c r="BO28">
        <v>11.498666666666669</v>
      </c>
    </row>
    <row r="29" spans="1:67">
      <c r="A29" t="s">
        <v>162</v>
      </c>
      <c r="B29">
        <v>28</v>
      </c>
      <c r="C29" t="s">
        <v>133</v>
      </c>
      <c r="D29">
        <v>9</v>
      </c>
      <c r="E29">
        <v>280</v>
      </c>
      <c r="F29" t="s">
        <v>54</v>
      </c>
      <c r="G29" t="s">
        <v>134</v>
      </c>
      <c r="H29" t="s">
        <v>135</v>
      </c>
      <c r="I29">
        <v>40</v>
      </c>
      <c r="J29">
        <v>20</v>
      </c>
      <c r="K29">
        <v>40</v>
      </c>
      <c r="L29">
        <v>20</v>
      </c>
      <c r="M29">
        <v>40</v>
      </c>
      <c r="N29">
        <v>20</v>
      </c>
      <c r="O29">
        <v>40</v>
      </c>
      <c r="P29">
        <v>20</v>
      </c>
      <c r="Q29">
        <v>40</v>
      </c>
      <c r="T29">
        <v>450</v>
      </c>
      <c r="U29">
        <v>126</v>
      </c>
      <c r="V29">
        <v>1.26</v>
      </c>
      <c r="W29">
        <v>2.5463199999999997</v>
      </c>
      <c r="X29">
        <v>16133.333000000001</v>
      </c>
      <c r="Y29">
        <v>0</v>
      </c>
      <c r="Z29">
        <v>0</v>
      </c>
      <c r="AA29">
        <v>3989.3330000000001</v>
      </c>
      <c r="AB29">
        <v>0</v>
      </c>
      <c r="AC29">
        <v>789.01700000000005</v>
      </c>
      <c r="AD29">
        <v>31446.073</v>
      </c>
      <c r="AE29">
        <v>0</v>
      </c>
      <c r="AF29">
        <v>12991.94</v>
      </c>
      <c r="AG29">
        <v>2200000</v>
      </c>
      <c r="AH29">
        <v>0</v>
      </c>
      <c r="AI29">
        <v>0</v>
      </c>
      <c r="AJ29">
        <v>880000</v>
      </c>
      <c r="AK29">
        <v>0</v>
      </c>
      <c r="AL29">
        <v>143222.14499999999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4.2999999999999997E-2</v>
      </c>
      <c r="AT29">
        <v>4.4999999999999998E-2</v>
      </c>
      <c r="AU29">
        <v>5.6000000000000001E-2</v>
      </c>
      <c r="AV29">
        <v>2325.5813953488373</v>
      </c>
      <c r="AW29">
        <v>222.22222222222223</v>
      </c>
      <c r="AX29">
        <v>178.57142857142856</v>
      </c>
      <c r="AY29">
        <v>0.108</v>
      </c>
      <c r="AZ29">
        <v>0.13100000000000001</v>
      </c>
      <c r="BA29">
        <v>7.4999999999999997E-2</v>
      </c>
      <c r="BB29">
        <v>925.92592592592598</v>
      </c>
      <c r="BC29">
        <v>76.33587786259541</v>
      </c>
      <c r="BD29">
        <v>133.33333333333334</v>
      </c>
      <c r="BE29">
        <v>0.312</v>
      </c>
      <c r="BF29">
        <v>0.23400000000000001</v>
      </c>
      <c r="BG29">
        <v>0.20799999999999999</v>
      </c>
      <c r="BH29">
        <v>0.26</v>
      </c>
      <c r="BI29">
        <v>0.23400000000000001</v>
      </c>
      <c r="BJ29">
        <v>0.312</v>
      </c>
      <c r="BK29">
        <v>0.23400000000000001</v>
      </c>
      <c r="BL29">
        <v>0.19500000000000001</v>
      </c>
      <c r="BM29">
        <v>0.312</v>
      </c>
      <c r="BN29">
        <v>320.5128205128205</v>
      </c>
      <c r="BO29">
        <v>11.498666666666669</v>
      </c>
    </row>
    <row r="30" spans="1:67">
      <c r="A30" t="s">
        <v>163</v>
      </c>
      <c r="B30">
        <v>29</v>
      </c>
      <c r="C30" t="s">
        <v>133</v>
      </c>
      <c r="D30">
        <v>9</v>
      </c>
      <c r="E30">
        <v>290</v>
      </c>
      <c r="F30" t="s">
        <v>54</v>
      </c>
      <c r="G30" t="s">
        <v>134</v>
      </c>
      <c r="H30" t="s">
        <v>135</v>
      </c>
      <c r="I30">
        <v>40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40</v>
      </c>
      <c r="T30">
        <v>450</v>
      </c>
      <c r="U30">
        <v>130.5</v>
      </c>
      <c r="V30">
        <v>1.3049999999999999</v>
      </c>
      <c r="W30">
        <v>2.6372599999999999</v>
      </c>
      <c r="X30">
        <v>16317.583000000001</v>
      </c>
      <c r="Y30">
        <v>0</v>
      </c>
      <c r="Z30">
        <v>0</v>
      </c>
      <c r="AA30">
        <v>6039</v>
      </c>
      <c r="AB30">
        <v>0</v>
      </c>
      <c r="AC30">
        <v>876.60900000000004</v>
      </c>
      <c r="AD30">
        <v>23992.561000000002</v>
      </c>
      <c r="AE30">
        <v>0</v>
      </c>
      <c r="AF30">
        <v>17063.147000000001</v>
      </c>
      <c r="AG30">
        <v>1870000</v>
      </c>
      <c r="AH30">
        <v>0</v>
      </c>
      <c r="AI30">
        <v>0</v>
      </c>
      <c r="AJ30">
        <v>1320000</v>
      </c>
      <c r="AK30">
        <v>0</v>
      </c>
      <c r="AL30">
        <v>148337.22200000001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5.0999999999999997E-2</v>
      </c>
      <c r="AT30">
        <v>4.5999999999999999E-2</v>
      </c>
      <c r="AU30">
        <v>5.1999999999999998E-2</v>
      </c>
      <c r="AV30">
        <v>1960.7843137254904</v>
      </c>
      <c r="AW30">
        <v>217.39130434782609</v>
      </c>
      <c r="AX30">
        <v>192.30769230769232</v>
      </c>
      <c r="AY30">
        <v>7.1999999999999995E-2</v>
      </c>
      <c r="AZ30">
        <v>9.0999999999999998E-2</v>
      </c>
      <c r="BA30">
        <v>7.4999999999999997E-2</v>
      </c>
      <c r="BB30">
        <v>1388.8888888888889</v>
      </c>
      <c r="BC30">
        <v>109.8901098901099</v>
      </c>
      <c r="BD30">
        <v>133.33333333333334</v>
      </c>
      <c r="BE30">
        <v>0.20799999999999999</v>
      </c>
      <c r="BF30">
        <v>0.156</v>
      </c>
      <c r="BG30">
        <v>0.2</v>
      </c>
      <c r="BH30">
        <v>0.191</v>
      </c>
      <c r="BI30">
        <v>0.156</v>
      </c>
      <c r="BJ30">
        <v>0.20799999999999999</v>
      </c>
      <c r="BK30">
        <v>0.156</v>
      </c>
      <c r="BL30">
        <v>0.19</v>
      </c>
      <c r="BM30">
        <v>0.20799999999999999</v>
      </c>
      <c r="BN30">
        <v>480.76923076923077</v>
      </c>
      <c r="BO30">
        <v>12.334666666666667</v>
      </c>
    </row>
    <row r="31" spans="1:67">
      <c r="A31" t="s">
        <v>164</v>
      </c>
      <c r="B31">
        <v>30</v>
      </c>
      <c r="C31" t="s">
        <v>133</v>
      </c>
      <c r="D31">
        <v>9</v>
      </c>
      <c r="E31">
        <v>310</v>
      </c>
      <c r="F31" t="s">
        <v>54</v>
      </c>
      <c r="G31" t="s">
        <v>134</v>
      </c>
      <c r="H31" t="s">
        <v>135</v>
      </c>
      <c r="I31">
        <v>40</v>
      </c>
      <c r="J31">
        <v>30</v>
      </c>
      <c r="K31">
        <v>40</v>
      </c>
      <c r="L31">
        <v>30</v>
      </c>
      <c r="M31">
        <v>30</v>
      </c>
      <c r="N31">
        <v>30</v>
      </c>
      <c r="O31">
        <v>40</v>
      </c>
      <c r="P31">
        <v>30</v>
      </c>
      <c r="Q31">
        <v>40</v>
      </c>
      <c r="T31">
        <v>450</v>
      </c>
      <c r="U31">
        <v>139.5</v>
      </c>
      <c r="V31">
        <v>1.395</v>
      </c>
      <c r="W31">
        <v>2.81914</v>
      </c>
      <c r="X31">
        <v>20015.417000000001</v>
      </c>
      <c r="Y31">
        <v>0</v>
      </c>
      <c r="Z31">
        <v>0</v>
      </c>
      <c r="AA31">
        <v>7293</v>
      </c>
      <c r="AB31">
        <v>0</v>
      </c>
      <c r="AC31">
        <v>1070.7719999999999</v>
      </c>
      <c r="AD31">
        <v>27290.612000000001</v>
      </c>
      <c r="AE31">
        <v>0</v>
      </c>
      <c r="AF31">
        <v>17658.007000000001</v>
      </c>
      <c r="AG31">
        <v>2090000</v>
      </c>
      <c r="AH31">
        <v>0</v>
      </c>
      <c r="AI31">
        <v>0</v>
      </c>
      <c r="AJ31">
        <v>1320000</v>
      </c>
      <c r="AK31">
        <v>0</v>
      </c>
      <c r="AL31">
        <v>158567.375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4.4999999999999998E-2</v>
      </c>
      <c r="AT31">
        <v>0.04</v>
      </c>
      <c r="AU31">
        <v>0.05</v>
      </c>
      <c r="AV31">
        <v>2222.2222222222222</v>
      </c>
      <c r="AW31">
        <v>250</v>
      </c>
      <c r="AX31">
        <v>200</v>
      </c>
      <c r="AY31">
        <v>7.1999999999999995E-2</v>
      </c>
      <c r="AZ31">
        <v>8.2000000000000003E-2</v>
      </c>
      <c r="BA31">
        <v>6.7000000000000004E-2</v>
      </c>
      <c r="BB31">
        <v>1388.8888888888889</v>
      </c>
      <c r="BC31">
        <v>121.95121951219512</v>
      </c>
      <c r="BD31">
        <v>149.25373134328356</v>
      </c>
      <c r="BE31">
        <v>0.20799999999999999</v>
      </c>
      <c r="BF31">
        <v>0.156</v>
      </c>
      <c r="BG31">
        <v>0.185</v>
      </c>
      <c r="BH31">
        <v>0.191</v>
      </c>
      <c r="BI31">
        <v>0.156</v>
      </c>
      <c r="BJ31">
        <v>0.20799999999999999</v>
      </c>
      <c r="BK31">
        <v>0.156</v>
      </c>
      <c r="BL31">
        <v>0.161</v>
      </c>
      <c r="BM31">
        <v>0.20799999999999999</v>
      </c>
      <c r="BN31">
        <v>480.76923076923077</v>
      </c>
      <c r="BO31">
        <v>14.094666666666669</v>
      </c>
    </row>
    <row r="32" spans="1:67">
      <c r="A32" t="s">
        <v>165</v>
      </c>
      <c r="B32">
        <v>31</v>
      </c>
      <c r="C32" t="s">
        <v>133</v>
      </c>
      <c r="D32">
        <v>9</v>
      </c>
      <c r="E32">
        <v>320</v>
      </c>
      <c r="F32" t="s">
        <v>54</v>
      </c>
      <c r="G32" t="s">
        <v>134</v>
      </c>
      <c r="H32" t="s">
        <v>135</v>
      </c>
      <c r="I32">
        <v>40</v>
      </c>
      <c r="J32">
        <v>30</v>
      </c>
      <c r="K32">
        <v>40</v>
      </c>
      <c r="L32">
        <v>30</v>
      </c>
      <c r="M32">
        <v>40</v>
      </c>
      <c r="N32">
        <v>30</v>
      </c>
      <c r="O32">
        <v>40</v>
      </c>
      <c r="P32">
        <v>30</v>
      </c>
      <c r="Q32">
        <v>40</v>
      </c>
      <c r="T32">
        <v>450</v>
      </c>
      <c r="U32">
        <v>144</v>
      </c>
      <c r="V32">
        <v>1.44</v>
      </c>
      <c r="W32">
        <v>2.9100799999999998</v>
      </c>
      <c r="X32">
        <v>21853.332999999999</v>
      </c>
      <c r="Y32">
        <v>0</v>
      </c>
      <c r="Z32">
        <v>0</v>
      </c>
      <c r="AA32">
        <v>8184</v>
      </c>
      <c r="AB32">
        <v>0</v>
      </c>
      <c r="AC32">
        <v>1177.7739999999999</v>
      </c>
      <c r="AD32">
        <v>29497.583999999999</v>
      </c>
      <c r="AE32">
        <v>0</v>
      </c>
      <c r="AF32">
        <v>17557.166000000001</v>
      </c>
      <c r="AG32">
        <v>2200000</v>
      </c>
      <c r="AH32">
        <v>0</v>
      </c>
      <c r="AI32">
        <v>0</v>
      </c>
      <c r="AJ32">
        <v>1320000</v>
      </c>
      <c r="AK32">
        <v>0</v>
      </c>
      <c r="AL32">
        <v>163682.451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4.2999999999999997E-2</v>
      </c>
      <c r="AT32">
        <v>3.7999999999999999E-2</v>
      </c>
      <c r="AU32">
        <v>4.8000000000000001E-2</v>
      </c>
      <c r="AV32">
        <v>2325.5813953488373</v>
      </c>
      <c r="AW32">
        <v>263.15789473684214</v>
      </c>
      <c r="AX32">
        <v>208.33333333333334</v>
      </c>
      <c r="AY32">
        <v>7.1999999999999995E-2</v>
      </c>
      <c r="AZ32">
        <v>7.5999999999999998E-2</v>
      </c>
      <c r="BA32">
        <v>6.4000000000000001E-2</v>
      </c>
      <c r="BB32">
        <v>1388.8888888888889</v>
      </c>
      <c r="BC32">
        <v>131.57894736842107</v>
      </c>
      <c r="BD32">
        <v>156.25</v>
      </c>
      <c r="BE32">
        <v>0.20799999999999999</v>
      </c>
      <c r="BF32">
        <v>0.156</v>
      </c>
      <c r="BG32">
        <v>0.17899999999999999</v>
      </c>
      <c r="BH32">
        <v>0.191</v>
      </c>
      <c r="BI32">
        <v>0.156</v>
      </c>
      <c r="BJ32">
        <v>0.20799999999999999</v>
      </c>
      <c r="BK32">
        <v>0.156</v>
      </c>
      <c r="BL32">
        <v>0.15</v>
      </c>
      <c r="BM32">
        <v>0.20799999999999999</v>
      </c>
      <c r="BN32">
        <v>480.76923076923077</v>
      </c>
      <c r="BO32">
        <v>15.01866666666667</v>
      </c>
    </row>
    <row r="33" spans="1:67">
      <c r="A33" t="s">
        <v>166</v>
      </c>
      <c r="B33">
        <v>32</v>
      </c>
      <c r="C33" t="s">
        <v>133</v>
      </c>
      <c r="D33">
        <v>9</v>
      </c>
      <c r="E33">
        <v>360</v>
      </c>
      <c r="F33" t="s">
        <v>54</v>
      </c>
      <c r="G33" t="s">
        <v>134</v>
      </c>
      <c r="H33" t="s">
        <v>135</v>
      </c>
      <c r="I33">
        <v>40</v>
      </c>
      <c r="J33">
        <v>40</v>
      </c>
      <c r="K33">
        <v>40</v>
      </c>
      <c r="L33">
        <v>40</v>
      </c>
      <c r="M33">
        <v>40</v>
      </c>
      <c r="N33">
        <v>40</v>
      </c>
      <c r="O33">
        <v>40</v>
      </c>
      <c r="P33">
        <v>40</v>
      </c>
      <c r="Q33">
        <v>40</v>
      </c>
      <c r="T33">
        <v>450</v>
      </c>
      <c r="U33">
        <v>162</v>
      </c>
      <c r="V33">
        <v>1.62</v>
      </c>
      <c r="W33">
        <v>3.2738399999999999</v>
      </c>
      <c r="X33">
        <v>28453.332999999999</v>
      </c>
      <c r="Y33">
        <v>0</v>
      </c>
      <c r="Z33">
        <v>0</v>
      </c>
      <c r="AA33">
        <v>14314.666999999999</v>
      </c>
      <c r="AB33">
        <v>0</v>
      </c>
      <c r="AC33">
        <v>1676.9480000000001</v>
      </c>
      <c r="AD33">
        <v>29353.838</v>
      </c>
      <c r="AE33">
        <v>0</v>
      </c>
      <c r="AF33">
        <v>22750.863000000001</v>
      </c>
      <c r="AG33">
        <v>2200000</v>
      </c>
      <c r="AH33">
        <v>0</v>
      </c>
      <c r="AI33">
        <v>0</v>
      </c>
      <c r="AJ33">
        <v>1760000</v>
      </c>
      <c r="AK33">
        <v>0</v>
      </c>
      <c r="AL33">
        <v>184142.758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4.2999999999999997E-2</v>
      </c>
      <c r="AT33">
        <v>3.3000000000000002E-2</v>
      </c>
      <c r="AU33">
        <v>4.2000000000000003E-2</v>
      </c>
      <c r="AV33">
        <v>2325.5813953488373</v>
      </c>
      <c r="AW33">
        <v>303.030303030303</v>
      </c>
      <c r="AX33">
        <v>238.09523809523807</v>
      </c>
      <c r="AY33">
        <v>5.3999999999999999E-2</v>
      </c>
      <c r="AZ33">
        <v>5.0999999999999997E-2</v>
      </c>
      <c r="BA33">
        <v>5.6000000000000001E-2</v>
      </c>
      <c r="BB33">
        <v>1851.851851851852</v>
      </c>
      <c r="BC33">
        <v>196.07843137254903</v>
      </c>
      <c r="BD33">
        <v>178.57142857142856</v>
      </c>
      <c r="BE33">
        <v>0.156</v>
      </c>
      <c r="BF33">
        <v>0.11700000000000001</v>
      </c>
      <c r="BG33">
        <v>0.156</v>
      </c>
      <c r="BH33">
        <v>0.156</v>
      </c>
      <c r="BI33">
        <v>0.11700000000000001</v>
      </c>
      <c r="BJ33">
        <v>0.156</v>
      </c>
      <c r="BK33">
        <v>0.11700000000000001</v>
      </c>
      <c r="BL33">
        <v>0.11700000000000001</v>
      </c>
      <c r="BM33">
        <v>0.156</v>
      </c>
      <c r="BN33">
        <v>641.02564102564099</v>
      </c>
      <c r="BO33">
        <v>19.008000000000003</v>
      </c>
    </row>
    <row r="34" spans="1:67">
      <c r="A34" t="s">
        <v>167</v>
      </c>
      <c r="B34">
        <v>33</v>
      </c>
      <c r="C34" t="s">
        <v>133</v>
      </c>
      <c r="D34">
        <v>11</v>
      </c>
      <c r="E34">
        <v>370</v>
      </c>
      <c r="F34" t="s">
        <v>54</v>
      </c>
      <c r="G34" t="s">
        <v>134</v>
      </c>
      <c r="H34" t="s">
        <v>135</v>
      </c>
      <c r="I34">
        <v>40</v>
      </c>
      <c r="J34">
        <v>20</v>
      </c>
      <c r="K34">
        <v>40</v>
      </c>
      <c r="L34">
        <v>30</v>
      </c>
      <c r="M34">
        <v>40</v>
      </c>
      <c r="N34">
        <v>30</v>
      </c>
      <c r="O34">
        <v>40</v>
      </c>
      <c r="P34">
        <v>30</v>
      </c>
      <c r="Q34">
        <v>40</v>
      </c>
      <c r="R34">
        <v>20</v>
      </c>
      <c r="S34">
        <v>40</v>
      </c>
      <c r="T34">
        <v>450</v>
      </c>
      <c r="U34">
        <v>166.5</v>
      </c>
      <c r="V34">
        <v>1.665</v>
      </c>
      <c r="W34">
        <v>3.3647799999999997</v>
      </c>
      <c r="X34">
        <v>35090</v>
      </c>
      <c r="Y34">
        <v>0</v>
      </c>
      <c r="Z34">
        <v>0</v>
      </c>
      <c r="AA34">
        <v>11341.916999999999</v>
      </c>
      <c r="AB34">
        <v>0</v>
      </c>
      <c r="AC34">
        <v>1820.6110000000001</v>
      </c>
      <c r="AD34">
        <v>34989.165000000001</v>
      </c>
      <c r="AE34">
        <v>0</v>
      </c>
      <c r="AF34">
        <v>20840.931</v>
      </c>
      <c r="AG34">
        <v>2640000</v>
      </c>
      <c r="AH34">
        <v>0</v>
      </c>
      <c r="AI34">
        <v>0</v>
      </c>
      <c r="AJ34">
        <v>1430000</v>
      </c>
      <c r="AK34">
        <v>0</v>
      </c>
      <c r="AL34">
        <v>189257.834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3.5999999999999997E-2</v>
      </c>
      <c r="AT34">
        <v>2.7E-2</v>
      </c>
      <c r="AU34">
        <v>4.2999999999999997E-2</v>
      </c>
      <c r="AV34">
        <v>2777.7777777777778</v>
      </c>
      <c r="AW34">
        <v>370.37037037037038</v>
      </c>
      <c r="AX34">
        <v>232.55813953488374</v>
      </c>
      <c r="AY34">
        <v>6.6000000000000003E-2</v>
      </c>
      <c r="AZ34">
        <v>6.7000000000000004E-2</v>
      </c>
      <c r="BA34">
        <v>5.2999999999999999E-2</v>
      </c>
      <c r="BB34">
        <v>1515.151515151515</v>
      </c>
      <c r="BC34">
        <v>149.25373134328356</v>
      </c>
      <c r="BD34">
        <v>188.67924528301887</v>
      </c>
      <c r="BE34">
        <v>0.192</v>
      </c>
      <c r="BF34">
        <v>0.216</v>
      </c>
      <c r="BG34">
        <v>0.152</v>
      </c>
      <c r="BH34">
        <v>0.17599999999999999</v>
      </c>
      <c r="BI34">
        <v>0.188</v>
      </c>
      <c r="BJ34">
        <v>0.192</v>
      </c>
      <c r="BK34">
        <v>0.188</v>
      </c>
      <c r="BL34">
        <v>0.13</v>
      </c>
      <c r="BM34">
        <v>0.216</v>
      </c>
      <c r="BN34">
        <v>462.96296296296293</v>
      </c>
      <c r="BO34">
        <v>20.07866666666667</v>
      </c>
    </row>
    <row r="35" spans="1:67">
      <c r="A35" t="s">
        <v>168</v>
      </c>
      <c r="B35">
        <v>34</v>
      </c>
      <c r="C35" t="s">
        <v>133</v>
      </c>
      <c r="D35">
        <v>11</v>
      </c>
      <c r="E35">
        <v>390</v>
      </c>
      <c r="F35" t="s">
        <v>54</v>
      </c>
      <c r="G35" t="s">
        <v>134</v>
      </c>
      <c r="H35" t="s">
        <v>135</v>
      </c>
      <c r="I35">
        <v>40</v>
      </c>
      <c r="J35">
        <v>30</v>
      </c>
      <c r="K35">
        <v>40</v>
      </c>
      <c r="L35">
        <v>30</v>
      </c>
      <c r="M35">
        <v>40</v>
      </c>
      <c r="N35">
        <v>30</v>
      </c>
      <c r="O35">
        <v>40</v>
      </c>
      <c r="P35">
        <v>30</v>
      </c>
      <c r="Q35">
        <v>40</v>
      </c>
      <c r="R35">
        <v>30</v>
      </c>
      <c r="S35">
        <v>40</v>
      </c>
      <c r="T35">
        <v>450</v>
      </c>
      <c r="U35">
        <v>175.5</v>
      </c>
      <c r="V35">
        <v>1.7549999999999999</v>
      </c>
      <c r="W35">
        <v>3.5466599999999997</v>
      </c>
      <c r="X35">
        <v>38082</v>
      </c>
      <c r="Y35">
        <v>0</v>
      </c>
      <c r="Z35">
        <v>0</v>
      </c>
      <c r="AA35">
        <v>16293.75</v>
      </c>
      <c r="AB35">
        <v>0</v>
      </c>
      <c r="AC35">
        <v>2132.0909999999999</v>
      </c>
      <c r="AD35">
        <v>35943.576000000001</v>
      </c>
      <c r="AE35">
        <v>0</v>
      </c>
      <c r="AF35">
        <v>22729.252</v>
      </c>
      <c r="AG35">
        <v>2640000</v>
      </c>
      <c r="AH35">
        <v>0</v>
      </c>
      <c r="AI35">
        <v>0</v>
      </c>
      <c r="AJ35">
        <v>1650000</v>
      </c>
      <c r="AK35">
        <v>0</v>
      </c>
      <c r="AL35">
        <v>199487.98800000001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3.5999999999999997E-2</v>
      </c>
      <c r="AT35">
        <v>2.7E-2</v>
      </c>
      <c r="AU35">
        <v>4.1000000000000002E-2</v>
      </c>
      <c r="AV35">
        <v>2777.7777777777778</v>
      </c>
      <c r="AW35">
        <v>370.37037037037038</v>
      </c>
      <c r="AX35">
        <v>243.90243902439025</v>
      </c>
      <c r="AY35">
        <v>5.7000000000000002E-2</v>
      </c>
      <c r="AZ35">
        <v>0.05</v>
      </c>
      <c r="BA35">
        <v>4.8000000000000001E-2</v>
      </c>
      <c r="BB35">
        <v>1754.3859649122805</v>
      </c>
      <c r="BC35">
        <v>200</v>
      </c>
      <c r="BD35">
        <v>208.33333333333334</v>
      </c>
      <c r="BE35">
        <v>0.16700000000000001</v>
      </c>
      <c r="BF35">
        <v>0.125</v>
      </c>
      <c r="BG35">
        <v>0.14299999999999999</v>
      </c>
      <c r="BH35">
        <v>0.153</v>
      </c>
      <c r="BI35">
        <v>0.125</v>
      </c>
      <c r="BJ35">
        <v>0.16700000000000001</v>
      </c>
      <c r="BK35">
        <v>0.125</v>
      </c>
      <c r="BL35">
        <v>0.12</v>
      </c>
      <c r="BM35">
        <v>0.16700000000000001</v>
      </c>
      <c r="BN35">
        <v>598.80239520958082</v>
      </c>
      <c r="BO35">
        <v>22.308000000000003</v>
      </c>
    </row>
    <row r="36" spans="1:67">
      <c r="A36" t="s">
        <v>169</v>
      </c>
      <c r="B36">
        <v>35</v>
      </c>
      <c r="C36" t="s">
        <v>133</v>
      </c>
      <c r="D36">
        <v>7</v>
      </c>
      <c r="E36">
        <v>190</v>
      </c>
      <c r="F36" t="s">
        <v>170</v>
      </c>
      <c r="G36" t="s">
        <v>134</v>
      </c>
      <c r="H36" t="s">
        <v>135</v>
      </c>
      <c r="I36">
        <v>30</v>
      </c>
      <c r="J36">
        <v>30</v>
      </c>
      <c r="K36">
        <v>20</v>
      </c>
      <c r="L36">
        <v>30</v>
      </c>
      <c r="M36">
        <v>20</v>
      </c>
      <c r="N36">
        <v>30</v>
      </c>
      <c r="O36">
        <v>30</v>
      </c>
      <c r="T36">
        <v>450</v>
      </c>
      <c r="U36">
        <v>85.5</v>
      </c>
      <c r="V36">
        <v>0.85499999999999998</v>
      </c>
      <c r="W36">
        <v>1.72786</v>
      </c>
      <c r="X36">
        <v>5997.75</v>
      </c>
      <c r="Y36">
        <v>0</v>
      </c>
      <c r="Z36">
        <v>0</v>
      </c>
      <c r="AA36">
        <v>289.66699999999997</v>
      </c>
      <c r="AB36">
        <v>0</v>
      </c>
      <c r="AC36">
        <v>246.53200000000001</v>
      </c>
      <c r="AD36">
        <v>21297.885999999999</v>
      </c>
      <c r="AE36">
        <v>0</v>
      </c>
      <c r="AF36">
        <v>4448.7619999999997</v>
      </c>
      <c r="AG36">
        <v>1650000</v>
      </c>
      <c r="AH36">
        <v>0</v>
      </c>
      <c r="AI36">
        <v>0</v>
      </c>
      <c r="AJ36">
        <v>440000</v>
      </c>
      <c r="AK36">
        <v>0</v>
      </c>
      <c r="AL36">
        <v>88456.232999999993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5.7000000000000002E-2</v>
      </c>
      <c r="AT36">
        <v>8.2000000000000003E-2</v>
      </c>
      <c r="AU36">
        <v>8.1000000000000003E-2</v>
      </c>
      <c r="AV36">
        <v>1754.3859649122805</v>
      </c>
      <c r="AW36">
        <v>121.95121951219512</v>
      </c>
      <c r="AX36">
        <v>123.45679012345678</v>
      </c>
      <c r="AY36">
        <v>0.216</v>
      </c>
      <c r="AZ36">
        <v>0.629</v>
      </c>
      <c r="BA36">
        <v>0.216</v>
      </c>
      <c r="BB36">
        <v>462.96296296296299</v>
      </c>
      <c r="BC36">
        <v>15.898251192368839</v>
      </c>
      <c r="BD36">
        <v>46.296296296296298</v>
      </c>
      <c r="BE36">
        <v>0.625</v>
      </c>
      <c r="BF36">
        <v>0.46899999999999997</v>
      </c>
      <c r="BG36">
        <v>0.312</v>
      </c>
      <c r="BH36">
        <v>0.52100000000000002</v>
      </c>
      <c r="BI36">
        <v>0.312</v>
      </c>
      <c r="BJ36">
        <v>0.625</v>
      </c>
      <c r="BK36">
        <v>0.313</v>
      </c>
      <c r="BL36">
        <v>0.433</v>
      </c>
      <c r="BM36">
        <v>0.625</v>
      </c>
      <c r="BN36">
        <v>160</v>
      </c>
      <c r="BO36">
        <v>5.2946666666666671</v>
      </c>
    </row>
    <row r="37" spans="1:67">
      <c r="A37" t="s">
        <v>171</v>
      </c>
      <c r="B37">
        <v>36</v>
      </c>
      <c r="C37" t="s">
        <v>133</v>
      </c>
      <c r="D37">
        <v>7</v>
      </c>
      <c r="E37">
        <v>210</v>
      </c>
      <c r="F37" t="s">
        <v>170</v>
      </c>
      <c r="G37" t="s">
        <v>134</v>
      </c>
      <c r="H37" t="s">
        <v>135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T37">
        <v>450</v>
      </c>
      <c r="U37">
        <v>94.5</v>
      </c>
      <c r="V37">
        <v>0.94499999999999995</v>
      </c>
      <c r="W37">
        <v>1.9097399999999998</v>
      </c>
      <c r="X37">
        <v>7845.75</v>
      </c>
      <c r="Y37">
        <v>0</v>
      </c>
      <c r="Z37">
        <v>0</v>
      </c>
      <c r="AA37">
        <v>643.5</v>
      </c>
      <c r="AB37">
        <v>0</v>
      </c>
      <c r="AC37">
        <v>332.86599999999999</v>
      </c>
      <c r="AD37">
        <v>19098.069</v>
      </c>
      <c r="AE37">
        <v>0</v>
      </c>
      <c r="AF37">
        <v>6633.1840000000002</v>
      </c>
      <c r="AG37">
        <v>1650000</v>
      </c>
      <c r="AH37">
        <v>0</v>
      </c>
      <c r="AI37">
        <v>0</v>
      </c>
      <c r="AJ37">
        <v>660000</v>
      </c>
      <c r="AK37">
        <v>0</v>
      </c>
      <c r="AL37">
        <v>97767.415999999997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5.7000000000000002E-2</v>
      </c>
      <c r="AT37">
        <v>7.0000000000000007E-2</v>
      </c>
      <c r="AU37">
        <v>7.1999999999999995E-2</v>
      </c>
      <c r="AV37">
        <v>1754.3859649122805</v>
      </c>
      <c r="AW37">
        <v>142.85714285714283</v>
      </c>
      <c r="AX37">
        <v>138.88888888888889</v>
      </c>
      <c r="AY37">
        <v>0.14399999999999999</v>
      </c>
      <c r="AZ37">
        <v>0.36399999999999999</v>
      </c>
      <c r="BA37">
        <v>0.17499999999999999</v>
      </c>
      <c r="BB37">
        <v>694.44444444444446</v>
      </c>
      <c r="BC37">
        <v>27.472527472527474</v>
      </c>
      <c r="BD37">
        <v>57.142857142857146</v>
      </c>
      <c r="BE37">
        <v>0.41699999999999998</v>
      </c>
      <c r="BF37">
        <v>0.312</v>
      </c>
      <c r="BG37">
        <v>0.27800000000000002</v>
      </c>
      <c r="BH37">
        <v>0.38200000000000001</v>
      </c>
      <c r="BI37">
        <v>0.20799999999999999</v>
      </c>
      <c r="BJ37">
        <v>0.41699999999999998</v>
      </c>
      <c r="BK37">
        <v>0.20799999999999999</v>
      </c>
      <c r="BL37">
        <v>0.312</v>
      </c>
      <c r="BM37">
        <v>0.41699999999999998</v>
      </c>
      <c r="BN37">
        <v>239.80815347721824</v>
      </c>
      <c r="BO37">
        <v>6.4680000000000009</v>
      </c>
    </row>
    <row r="38" spans="1:67">
      <c r="A38" t="s">
        <v>172</v>
      </c>
      <c r="B38">
        <v>37</v>
      </c>
      <c r="C38" t="s">
        <v>133</v>
      </c>
      <c r="D38">
        <v>7</v>
      </c>
      <c r="E38">
        <v>230</v>
      </c>
      <c r="F38" t="s">
        <v>170</v>
      </c>
      <c r="G38" t="s">
        <v>134</v>
      </c>
      <c r="H38" t="s">
        <v>135</v>
      </c>
      <c r="I38">
        <v>30</v>
      </c>
      <c r="J38">
        <v>30</v>
      </c>
      <c r="K38">
        <v>40</v>
      </c>
      <c r="L38">
        <v>30</v>
      </c>
      <c r="M38">
        <v>40</v>
      </c>
      <c r="N38">
        <v>30</v>
      </c>
      <c r="O38">
        <v>30</v>
      </c>
      <c r="T38">
        <v>450</v>
      </c>
      <c r="U38">
        <v>103.5</v>
      </c>
      <c r="V38">
        <v>1.0349999999999999</v>
      </c>
      <c r="W38">
        <v>2.0916199999999998</v>
      </c>
      <c r="X38">
        <v>9957.75</v>
      </c>
      <c r="Y38">
        <v>0</v>
      </c>
      <c r="Z38">
        <v>0</v>
      </c>
      <c r="AA38">
        <v>1195.3330000000001</v>
      </c>
      <c r="AB38">
        <v>0</v>
      </c>
      <c r="AC38">
        <v>437.31599999999997</v>
      </c>
      <c r="AD38">
        <v>18385.023000000001</v>
      </c>
      <c r="AE38">
        <v>0</v>
      </c>
      <c r="AF38">
        <v>9255.4349999999995</v>
      </c>
      <c r="AG38">
        <v>1650000</v>
      </c>
      <c r="AH38">
        <v>0</v>
      </c>
      <c r="AI38">
        <v>0</v>
      </c>
      <c r="AJ38">
        <v>880000</v>
      </c>
      <c r="AK38">
        <v>0</v>
      </c>
      <c r="AL38">
        <v>107078.598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5.7000000000000002E-2</v>
      </c>
      <c r="AT38">
        <v>0.06</v>
      </c>
      <c r="AU38">
        <v>6.4000000000000001E-2</v>
      </c>
      <c r="AV38">
        <v>1754.3859649122805</v>
      </c>
      <c r="AW38">
        <v>166.66666666666669</v>
      </c>
      <c r="AX38">
        <v>156.25</v>
      </c>
      <c r="AY38">
        <v>0.108</v>
      </c>
      <c r="AZ38">
        <v>0.24</v>
      </c>
      <c r="BA38">
        <v>0.14599999999999999</v>
      </c>
      <c r="BB38">
        <v>925.92592592592598</v>
      </c>
      <c r="BC38">
        <v>41.666666666666671</v>
      </c>
      <c r="BD38">
        <v>68.493150684931507</v>
      </c>
      <c r="BE38">
        <v>0.35699999999999998</v>
      </c>
      <c r="BF38">
        <v>0.35699999999999998</v>
      </c>
      <c r="BG38">
        <v>0.25</v>
      </c>
      <c r="BH38">
        <v>0.312</v>
      </c>
      <c r="BI38">
        <v>0.20799999999999999</v>
      </c>
      <c r="BJ38">
        <v>0.312</v>
      </c>
      <c r="BK38">
        <v>0.20799999999999999</v>
      </c>
      <c r="BL38">
        <v>0.3</v>
      </c>
      <c r="BM38">
        <v>0.35699999999999998</v>
      </c>
      <c r="BN38">
        <v>280.1120448179272</v>
      </c>
      <c r="BO38">
        <v>7.7586666666666675</v>
      </c>
    </row>
    <row r="39" spans="1:67">
      <c r="A39" t="s">
        <v>173</v>
      </c>
      <c r="B39">
        <v>38</v>
      </c>
      <c r="C39" t="s">
        <v>133</v>
      </c>
      <c r="D39">
        <v>7</v>
      </c>
      <c r="E39">
        <v>240</v>
      </c>
      <c r="F39" t="s">
        <v>170</v>
      </c>
      <c r="G39" t="s">
        <v>134</v>
      </c>
      <c r="H39" t="s">
        <v>135</v>
      </c>
      <c r="I39">
        <v>40</v>
      </c>
      <c r="J39">
        <v>40</v>
      </c>
      <c r="K39">
        <v>20</v>
      </c>
      <c r="L39">
        <v>40</v>
      </c>
      <c r="M39">
        <v>20</v>
      </c>
      <c r="N39">
        <v>40</v>
      </c>
      <c r="O39">
        <v>40</v>
      </c>
      <c r="T39">
        <v>450</v>
      </c>
      <c r="U39">
        <v>108</v>
      </c>
      <c r="V39">
        <v>1.08</v>
      </c>
      <c r="W39">
        <v>2.1825600000000001</v>
      </c>
      <c r="X39">
        <v>12261.333000000001</v>
      </c>
      <c r="Y39">
        <v>0</v>
      </c>
      <c r="Z39">
        <v>0</v>
      </c>
      <c r="AA39">
        <v>410.66699999999997</v>
      </c>
      <c r="AB39">
        <v>0</v>
      </c>
      <c r="AC39">
        <v>496.87299999999999</v>
      </c>
      <c r="AD39">
        <v>31632.022000000001</v>
      </c>
      <c r="AE39">
        <v>0</v>
      </c>
      <c r="AF39">
        <v>4705.6499999999996</v>
      </c>
      <c r="AG39">
        <v>2200000</v>
      </c>
      <c r="AH39">
        <v>0</v>
      </c>
      <c r="AI39">
        <v>0</v>
      </c>
      <c r="AJ39">
        <v>440000</v>
      </c>
      <c r="AK39">
        <v>0</v>
      </c>
      <c r="AL39">
        <v>111734.189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4.2999999999999997E-2</v>
      </c>
      <c r="AT39">
        <v>5.0999999999999997E-2</v>
      </c>
      <c r="AU39">
        <v>6.5000000000000002E-2</v>
      </c>
      <c r="AV39">
        <v>2325.5813953488373</v>
      </c>
      <c r="AW39">
        <v>196.07843137254903</v>
      </c>
      <c r="AX39">
        <v>153.84615384615384</v>
      </c>
      <c r="AY39">
        <v>0.216</v>
      </c>
      <c r="AZ39">
        <v>0.50700000000000001</v>
      </c>
      <c r="BA39">
        <v>0.183</v>
      </c>
      <c r="BB39">
        <v>462.96296296296299</v>
      </c>
      <c r="BC39">
        <v>19.723865877712033</v>
      </c>
      <c r="BD39">
        <v>54.644808743169399</v>
      </c>
      <c r="BE39">
        <v>0.625</v>
      </c>
      <c r="BF39">
        <v>0.46899999999999997</v>
      </c>
      <c r="BG39">
        <v>0.25</v>
      </c>
      <c r="BH39">
        <v>0.52100000000000002</v>
      </c>
      <c r="BI39">
        <v>0.312</v>
      </c>
      <c r="BJ39">
        <v>0.625</v>
      </c>
      <c r="BK39">
        <v>0.313</v>
      </c>
      <c r="BL39">
        <v>0.39100000000000001</v>
      </c>
      <c r="BM39">
        <v>0.625</v>
      </c>
      <c r="BN39">
        <v>160</v>
      </c>
      <c r="BO39">
        <v>8.4480000000000004</v>
      </c>
    </row>
    <row r="40" spans="1:67">
      <c r="A40" t="s">
        <v>174</v>
      </c>
      <c r="B40">
        <v>39</v>
      </c>
      <c r="C40" t="s">
        <v>133</v>
      </c>
      <c r="D40">
        <v>9</v>
      </c>
      <c r="E40">
        <v>240</v>
      </c>
      <c r="F40" t="s">
        <v>170</v>
      </c>
      <c r="G40" t="s">
        <v>134</v>
      </c>
      <c r="H40" t="s">
        <v>135</v>
      </c>
      <c r="I40">
        <v>30</v>
      </c>
      <c r="J40">
        <v>30</v>
      </c>
      <c r="K40">
        <v>20</v>
      </c>
      <c r="L40">
        <v>30</v>
      </c>
      <c r="M40">
        <v>20</v>
      </c>
      <c r="N40">
        <v>30</v>
      </c>
      <c r="O40">
        <v>20</v>
      </c>
      <c r="P40">
        <v>30</v>
      </c>
      <c r="Q40">
        <v>30</v>
      </c>
      <c r="T40">
        <v>450</v>
      </c>
      <c r="U40">
        <v>108</v>
      </c>
      <c r="V40">
        <v>1.08</v>
      </c>
      <c r="W40">
        <v>2.1825600000000001</v>
      </c>
      <c r="X40">
        <v>11550</v>
      </c>
      <c r="Y40">
        <v>0</v>
      </c>
      <c r="Z40">
        <v>0</v>
      </c>
      <c r="AA40">
        <v>1122</v>
      </c>
      <c r="AB40">
        <v>0</v>
      </c>
      <c r="AC40">
        <v>496.87299999999999</v>
      </c>
      <c r="AD40">
        <v>25386.858</v>
      </c>
      <c r="AE40">
        <v>0</v>
      </c>
      <c r="AF40">
        <v>8307.9889999999996</v>
      </c>
      <c r="AG40">
        <v>1980000</v>
      </c>
      <c r="AH40">
        <v>0</v>
      </c>
      <c r="AI40">
        <v>0</v>
      </c>
      <c r="AJ40">
        <v>660000</v>
      </c>
      <c r="AK40">
        <v>0</v>
      </c>
      <c r="AL40">
        <v>122761.83900000001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4.8000000000000001E-2</v>
      </c>
      <c r="AT40">
        <v>5.3999999999999999E-2</v>
      </c>
      <c r="AU40">
        <v>6.7000000000000004E-2</v>
      </c>
      <c r="AV40">
        <v>2083.3333333333335</v>
      </c>
      <c r="AW40">
        <v>185.18518518518519</v>
      </c>
      <c r="AX40">
        <v>149.25373134328356</v>
      </c>
      <c r="AY40">
        <v>0.14399999999999999</v>
      </c>
      <c r="AZ40">
        <v>0.27900000000000003</v>
      </c>
      <c r="BA40">
        <v>0.111</v>
      </c>
      <c r="BB40">
        <v>694.44444444444446</v>
      </c>
      <c r="BC40">
        <v>35.842293906810035</v>
      </c>
      <c r="BD40">
        <v>90.090090090090087</v>
      </c>
      <c r="BE40">
        <v>0.41699999999999998</v>
      </c>
      <c r="BF40">
        <v>0.312</v>
      </c>
      <c r="BG40">
        <v>0.23799999999999999</v>
      </c>
      <c r="BH40">
        <v>0.34699999999999998</v>
      </c>
      <c r="BI40">
        <v>0.23400000000000001</v>
      </c>
      <c r="BJ40">
        <v>0.41699999999999998</v>
      </c>
      <c r="BK40">
        <v>0.23400000000000001</v>
      </c>
      <c r="BL40">
        <v>0.28799999999999998</v>
      </c>
      <c r="BM40">
        <v>0.41699999999999998</v>
      </c>
      <c r="BN40">
        <v>239.80815347721824</v>
      </c>
      <c r="BO40">
        <v>8.4480000000000004</v>
      </c>
    </row>
    <row r="41" spans="1:67">
      <c r="A41" t="s">
        <v>175</v>
      </c>
      <c r="B41">
        <v>40</v>
      </c>
      <c r="C41" t="s">
        <v>133</v>
      </c>
      <c r="D41">
        <v>7</v>
      </c>
      <c r="E41">
        <v>260</v>
      </c>
      <c r="F41" t="s">
        <v>170</v>
      </c>
      <c r="G41" t="s">
        <v>134</v>
      </c>
      <c r="H41" t="s">
        <v>135</v>
      </c>
      <c r="I41">
        <v>40</v>
      </c>
      <c r="J41">
        <v>40</v>
      </c>
      <c r="K41">
        <v>30</v>
      </c>
      <c r="L41">
        <v>40</v>
      </c>
      <c r="M41">
        <v>30</v>
      </c>
      <c r="N41">
        <v>40</v>
      </c>
      <c r="O41">
        <v>40</v>
      </c>
      <c r="T41">
        <v>450</v>
      </c>
      <c r="U41">
        <v>117</v>
      </c>
      <c r="V41">
        <v>1.17</v>
      </c>
      <c r="W41">
        <v>2.3644400000000001</v>
      </c>
      <c r="X41">
        <v>15253.333000000001</v>
      </c>
      <c r="Y41">
        <v>0</v>
      </c>
      <c r="Z41">
        <v>0</v>
      </c>
      <c r="AA41">
        <v>858</v>
      </c>
      <c r="AB41">
        <v>0</v>
      </c>
      <c r="AC41">
        <v>631.73099999999999</v>
      </c>
      <c r="AD41">
        <v>27351.114000000001</v>
      </c>
      <c r="AE41">
        <v>0</v>
      </c>
      <c r="AF41">
        <v>6603.1019999999999</v>
      </c>
      <c r="AG41">
        <v>2200000</v>
      </c>
      <c r="AH41">
        <v>0</v>
      </c>
      <c r="AI41">
        <v>0</v>
      </c>
      <c r="AJ41">
        <v>660000</v>
      </c>
      <c r="AK41">
        <v>0</v>
      </c>
      <c r="AL41">
        <v>121045.372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4.2999999999999997E-2</v>
      </c>
      <c r="AT41">
        <v>4.3999999999999997E-2</v>
      </c>
      <c r="AU41">
        <v>5.8999999999999997E-2</v>
      </c>
      <c r="AV41">
        <v>2325.5813953488373</v>
      </c>
      <c r="AW41">
        <v>227.27272727272728</v>
      </c>
      <c r="AX41">
        <v>169.49152542372883</v>
      </c>
      <c r="AY41">
        <v>0.14399999999999999</v>
      </c>
      <c r="AZ41">
        <v>0.30399999999999999</v>
      </c>
      <c r="BA41">
        <v>0.153</v>
      </c>
      <c r="BB41">
        <v>694.44444444444446</v>
      </c>
      <c r="BC41">
        <v>32.894736842105267</v>
      </c>
      <c r="BD41">
        <v>65.359477124183002</v>
      </c>
      <c r="BE41">
        <v>0.41699999999999998</v>
      </c>
      <c r="BF41">
        <v>0.312</v>
      </c>
      <c r="BG41">
        <v>0.22700000000000001</v>
      </c>
      <c r="BH41">
        <v>0.38200000000000001</v>
      </c>
      <c r="BI41">
        <v>0.20799999999999999</v>
      </c>
      <c r="BJ41">
        <v>0.41699999999999998</v>
      </c>
      <c r="BK41">
        <v>0.20799999999999999</v>
      </c>
      <c r="BL41">
        <v>0.3</v>
      </c>
      <c r="BM41">
        <v>0.41699999999999998</v>
      </c>
      <c r="BN41">
        <v>239.80815347721824</v>
      </c>
      <c r="BO41">
        <v>9.9146666666666672</v>
      </c>
    </row>
    <row r="42" spans="1:67">
      <c r="A42" t="s">
        <v>176</v>
      </c>
      <c r="B42">
        <v>41</v>
      </c>
      <c r="C42" t="s">
        <v>133</v>
      </c>
      <c r="D42">
        <v>9</v>
      </c>
      <c r="E42">
        <v>270</v>
      </c>
      <c r="F42" t="s">
        <v>170</v>
      </c>
      <c r="G42" t="s">
        <v>134</v>
      </c>
      <c r="H42" t="s">
        <v>135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T42">
        <v>450</v>
      </c>
      <c r="U42">
        <v>121.5</v>
      </c>
      <c r="V42">
        <v>1.2150000000000001</v>
      </c>
      <c r="W42">
        <v>2.4553799999999995</v>
      </c>
      <c r="X42">
        <v>15592.5</v>
      </c>
      <c r="Y42">
        <v>0</v>
      </c>
      <c r="Z42">
        <v>0</v>
      </c>
      <c r="AA42">
        <v>2450.25</v>
      </c>
      <c r="AB42">
        <v>0</v>
      </c>
      <c r="AC42">
        <v>707.46199999999999</v>
      </c>
      <c r="AD42">
        <v>23518.045999999998</v>
      </c>
      <c r="AE42">
        <v>0</v>
      </c>
      <c r="AF42">
        <v>11964.307000000001</v>
      </c>
      <c r="AG42">
        <v>1980000</v>
      </c>
      <c r="AH42">
        <v>0</v>
      </c>
      <c r="AI42">
        <v>0</v>
      </c>
      <c r="AJ42">
        <v>990000</v>
      </c>
      <c r="AK42">
        <v>0</v>
      </c>
      <c r="AL42">
        <v>138107.068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4.8000000000000001E-2</v>
      </c>
      <c r="AT42">
        <v>4.4999999999999998E-2</v>
      </c>
      <c r="AU42">
        <v>5.8000000000000003E-2</v>
      </c>
      <c r="AV42">
        <v>2083.3333333333335</v>
      </c>
      <c r="AW42">
        <v>222.22222222222223</v>
      </c>
      <c r="AX42">
        <v>172.41379310344826</v>
      </c>
      <c r="AY42">
        <v>9.6000000000000002E-2</v>
      </c>
      <c r="AZ42">
        <v>0.159</v>
      </c>
      <c r="BA42">
        <v>9.1999999999999998E-2</v>
      </c>
      <c r="BB42">
        <v>1041.6666666666667</v>
      </c>
      <c r="BC42">
        <v>62.893081761006286</v>
      </c>
      <c r="BD42">
        <v>108.69565217391305</v>
      </c>
      <c r="BE42">
        <v>0.27800000000000002</v>
      </c>
      <c r="BF42">
        <v>0.20799999999999999</v>
      </c>
      <c r="BG42">
        <v>0.20799999999999999</v>
      </c>
      <c r="BH42">
        <v>0.255</v>
      </c>
      <c r="BI42">
        <v>0.156</v>
      </c>
      <c r="BJ42">
        <v>0.27800000000000002</v>
      </c>
      <c r="BK42">
        <v>0.156</v>
      </c>
      <c r="BL42">
        <v>0.20799999999999999</v>
      </c>
      <c r="BM42">
        <v>0.27800000000000002</v>
      </c>
      <c r="BN42">
        <v>359.71223021582733</v>
      </c>
      <c r="BO42">
        <v>10.692000000000002</v>
      </c>
    </row>
    <row r="43" spans="1:67">
      <c r="A43" t="s">
        <v>177</v>
      </c>
      <c r="B43">
        <v>42</v>
      </c>
      <c r="C43" t="s">
        <v>133</v>
      </c>
      <c r="D43">
        <v>7</v>
      </c>
      <c r="E43">
        <v>280</v>
      </c>
      <c r="F43" t="s">
        <v>170</v>
      </c>
      <c r="G43" t="s">
        <v>134</v>
      </c>
      <c r="H43" t="s">
        <v>135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T43">
        <v>450</v>
      </c>
      <c r="U43">
        <v>126</v>
      </c>
      <c r="V43">
        <v>1.26</v>
      </c>
      <c r="W43">
        <v>2.5463199999999997</v>
      </c>
      <c r="X43">
        <v>18597.332999999999</v>
      </c>
      <c r="Y43">
        <v>0</v>
      </c>
      <c r="Z43">
        <v>0</v>
      </c>
      <c r="AA43">
        <v>1525.3330000000001</v>
      </c>
      <c r="AB43">
        <v>0</v>
      </c>
      <c r="AC43">
        <v>789.01700000000005</v>
      </c>
      <c r="AD43">
        <v>25464.092000000001</v>
      </c>
      <c r="AE43">
        <v>0</v>
      </c>
      <c r="AF43">
        <v>8844.2459999999992</v>
      </c>
      <c r="AG43">
        <v>2200000</v>
      </c>
      <c r="AH43">
        <v>0</v>
      </c>
      <c r="AI43">
        <v>0</v>
      </c>
      <c r="AJ43">
        <v>880000</v>
      </c>
      <c r="AK43">
        <v>0</v>
      </c>
      <c r="AL43">
        <v>130356.554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4.2999999999999997E-2</v>
      </c>
      <c r="AT43">
        <v>3.9E-2</v>
      </c>
      <c r="AU43">
        <v>5.3999999999999999E-2</v>
      </c>
      <c r="AV43">
        <v>2325.5813953488373</v>
      </c>
      <c r="AW43">
        <v>256.41025641025641</v>
      </c>
      <c r="AX43">
        <v>185.18518518518519</v>
      </c>
      <c r="AY43">
        <v>0.108</v>
      </c>
      <c r="AZ43">
        <v>0.20499999999999999</v>
      </c>
      <c r="BA43">
        <v>0.13100000000000001</v>
      </c>
      <c r="BB43">
        <v>925.92592592592598</v>
      </c>
      <c r="BC43">
        <v>48.780487804878049</v>
      </c>
      <c r="BD43">
        <v>76.33587786259541</v>
      </c>
      <c r="BE43">
        <v>0.312</v>
      </c>
      <c r="BF43">
        <v>0.23400000000000001</v>
      </c>
      <c r="BG43">
        <v>0.20799999999999999</v>
      </c>
      <c r="BH43">
        <v>0.312</v>
      </c>
      <c r="BI43">
        <v>0.156</v>
      </c>
      <c r="BJ43">
        <v>0.312</v>
      </c>
      <c r="BK43">
        <v>0.156</v>
      </c>
      <c r="BL43">
        <v>0.23400000000000001</v>
      </c>
      <c r="BM43">
        <v>0.312</v>
      </c>
      <c r="BN43">
        <v>320.5128205128205</v>
      </c>
      <c r="BO43">
        <v>11.498666666666669</v>
      </c>
    </row>
    <row r="44" spans="1:67">
      <c r="A44" t="s">
        <v>178</v>
      </c>
      <c r="B44">
        <v>43</v>
      </c>
      <c r="C44" t="s">
        <v>133</v>
      </c>
      <c r="D44">
        <v>11</v>
      </c>
      <c r="E44">
        <v>290</v>
      </c>
      <c r="F44" t="s">
        <v>170</v>
      </c>
      <c r="G44" t="s">
        <v>134</v>
      </c>
      <c r="H44" t="s">
        <v>135</v>
      </c>
      <c r="I44">
        <v>30</v>
      </c>
      <c r="J44">
        <v>30</v>
      </c>
      <c r="K44">
        <v>20</v>
      </c>
      <c r="L44">
        <v>30</v>
      </c>
      <c r="M44">
        <v>20</v>
      </c>
      <c r="N44">
        <v>30</v>
      </c>
      <c r="O44">
        <v>20</v>
      </c>
      <c r="P44">
        <v>30</v>
      </c>
      <c r="Q44">
        <v>20</v>
      </c>
      <c r="R44">
        <v>30</v>
      </c>
      <c r="S44">
        <v>30</v>
      </c>
      <c r="T44">
        <v>450</v>
      </c>
      <c r="U44">
        <v>130.5</v>
      </c>
      <c r="V44">
        <v>1.3049999999999999</v>
      </c>
      <c r="W44">
        <v>2.6372599999999999</v>
      </c>
      <c r="X44">
        <v>19577.25</v>
      </c>
      <c r="Y44">
        <v>0</v>
      </c>
      <c r="Z44">
        <v>0</v>
      </c>
      <c r="AA44">
        <v>2779.3330000000001</v>
      </c>
      <c r="AB44">
        <v>0</v>
      </c>
      <c r="AC44">
        <v>876.60900000000004</v>
      </c>
      <c r="AD44">
        <v>29881.254000000001</v>
      </c>
      <c r="AE44">
        <v>0</v>
      </c>
      <c r="AF44">
        <v>11972.993</v>
      </c>
      <c r="AG44">
        <v>2310000</v>
      </c>
      <c r="AH44">
        <v>0</v>
      </c>
      <c r="AI44">
        <v>0</v>
      </c>
      <c r="AJ44">
        <v>880000</v>
      </c>
      <c r="AK44">
        <v>0</v>
      </c>
      <c r="AL44">
        <v>148337.22200000001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4.1000000000000002E-2</v>
      </c>
      <c r="AT44">
        <v>3.9E-2</v>
      </c>
      <c r="AU44">
        <v>5.3999999999999999E-2</v>
      </c>
      <c r="AV44">
        <v>2439.0243902439024</v>
      </c>
      <c r="AW44">
        <v>256.41025641025641</v>
      </c>
      <c r="AX44">
        <v>185.18518518518519</v>
      </c>
      <c r="AY44">
        <v>0.108</v>
      </c>
      <c r="AZ44">
        <v>0.159</v>
      </c>
      <c r="BA44">
        <v>0.09</v>
      </c>
      <c r="BB44">
        <v>925.92592592592598</v>
      </c>
      <c r="BC44">
        <v>62.893081761006286</v>
      </c>
      <c r="BD44">
        <v>111.11111111111111</v>
      </c>
      <c r="BE44">
        <v>0.312</v>
      </c>
      <c r="BF44">
        <v>0.23400000000000001</v>
      </c>
      <c r="BG44">
        <v>0.192</v>
      </c>
      <c r="BH44">
        <v>0.26</v>
      </c>
      <c r="BI44">
        <v>0.188</v>
      </c>
      <c r="BJ44">
        <v>0.312</v>
      </c>
      <c r="BK44">
        <v>0.188</v>
      </c>
      <c r="BL44">
        <v>0.216</v>
      </c>
      <c r="BM44">
        <v>0.312</v>
      </c>
      <c r="BN44">
        <v>320.5128205128205</v>
      </c>
      <c r="BO44">
        <v>12.334666666666667</v>
      </c>
    </row>
    <row r="45" spans="1:67">
      <c r="A45" t="s">
        <v>179</v>
      </c>
      <c r="B45">
        <v>44</v>
      </c>
      <c r="C45" t="s">
        <v>133</v>
      </c>
      <c r="D45">
        <v>9</v>
      </c>
      <c r="E45">
        <v>300</v>
      </c>
      <c r="F45" t="s">
        <v>170</v>
      </c>
      <c r="G45" t="s">
        <v>134</v>
      </c>
      <c r="H45" t="s">
        <v>135</v>
      </c>
      <c r="I45">
        <v>40</v>
      </c>
      <c r="J45">
        <v>40</v>
      </c>
      <c r="K45">
        <v>20</v>
      </c>
      <c r="L45">
        <v>40</v>
      </c>
      <c r="M45">
        <v>20</v>
      </c>
      <c r="N45">
        <v>40</v>
      </c>
      <c r="O45">
        <v>20</v>
      </c>
      <c r="P45">
        <v>40</v>
      </c>
      <c r="Q45">
        <v>40</v>
      </c>
      <c r="T45">
        <v>450</v>
      </c>
      <c r="U45">
        <v>135</v>
      </c>
      <c r="V45">
        <v>1.35</v>
      </c>
      <c r="W45">
        <v>2.7281999999999997</v>
      </c>
      <c r="X45">
        <v>23144</v>
      </c>
      <c r="Y45">
        <v>0</v>
      </c>
      <c r="Z45">
        <v>0</v>
      </c>
      <c r="AA45">
        <v>1606</v>
      </c>
      <c r="AB45">
        <v>0</v>
      </c>
      <c r="AC45">
        <v>970.45600000000002</v>
      </c>
      <c r="AD45">
        <v>36995.962</v>
      </c>
      <c r="AE45">
        <v>0</v>
      </c>
      <c r="AF45">
        <v>8962.6380000000008</v>
      </c>
      <c r="AG45">
        <v>2640000</v>
      </c>
      <c r="AH45">
        <v>0</v>
      </c>
      <c r="AI45">
        <v>0</v>
      </c>
      <c r="AJ45">
        <v>660000</v>
      </c>
      <c r="AK45">
        <v>0</v>
      </c>
      <c r="AL45">
        <v>153452.29800000001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3.5999999999999997E-2</v>
      </c>
      <c r="AT45">
        <v>3.4000000000000002E-2</v>
      </c>
      <c r="AU45">
        <v>5.3999999999999999E-2</v>
      </c>
      <c r="AV45">
        <v>2777.7777777777778</v>
      </c>
      <c r="AW45">
        <v>294.11764705882354</v>
      </c>
      <c r="AX45">
        <v>185.18518518518519</v>
      </c>
      <c r="AY45">
        <v>0.14399999999999999</v>
      </c>
      <c r="AZ45">
        <v>0.22700000000000001</v>
      </c>
      <c r="BA45">
        <v>9.2999999999999999E-2</v>
      </c>
      <c r="BB45">
        <v>694.44444444444446</v>
      </c>
      <c r="BC45">
        <v>44.052863436123346</v>
      </c>
      <c r="BD45">
        <v>107.52688172043011</v>
      </c>
      <c r="BE45">
        <v>0.41699999999999998</v>
      </c>
      <c r="BF45">
        <v>0.312</v>
      </c>
      <c r="BG45">
        <v>0.192</v>
      </c>
      <c r="BH45">
        <v>0.34699999999999998</v>
      </c>
      <c r="BI45">
        <v>0.23400000000000001</v>
      </c>
      <c r="BJ45">
        <v>0.41699999999999998</v>
      </c>
      <c r="BK45">
        <v>0.23400000000000001</v>
      </c>
      <c r="BL45">
        <v>0.26</v>
      </c>
      <c r="BM45">
        <v>0.41699999999999998</v>
      </c>
      <c r="BN45">
        <v>239.80815347721824</v>
      </c>
      <c r="BO45">
        <v>13.200000000000005</v>
      </c>
    </row>
    <row r="46" spans="1:67">
      <c r="A46" t="s">
        <v>180</v>
      </c>
      <c r="B46">
        <v>45</v>
      </c>
      <c r="C46" t="s">
        <v>133</v>
      </c>
      <c r="D46">
        <v>11</v>
      </c>
      <c r="E46">
        <v>310</v>
      </c>
      <c r="F46" t="s">
        <v>170</v>
      </c>
      <c r="G46" t="s">
        <v>134</v>
      </c>
      <c r="H46" t="s">
        <v>135</v>
      </c>
      <c r="I46">
        <v>30</v>
      </c>
      <c r="J46">
        <v>30</v>
      </c>
      <c r="K46">
        <v>20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20</v>
      </c>
      <c r="R46">
        <v>30</v>
      </c>
      <c r="S46">
        <v>30</v>
      </c>
      <c r="T46">
        <v>450</v>
      </c>
      <c r="U46">
        <v>139.5</v>
      </c>
      <c r="V46">
        <v>1.395</v>
      </c>
      <c r="W46">
        <v>2.81914</v>
      </c>
      <c r="X46">
        <v>23471.25</v>
      </c>
      <c r="Y46">
        <v>0</v>
      </c>
      <c r="Z46">
        <v>0</v>
      </c>
      <c r="AA46">
        <v>3837.1669999999999</v>
      </c>
      <c r="AB46">
        <v>0</v>
      </c>
      <c r="AC46">
        <v>1070.7719999999999</v>
      </c>
      <c r="AD46">
        <v>28009.23</v>
      </c>
      <c r="AE46">
        <v>0</v>
      </c>
      <c r="AF46">
        <v>15173.303</v>
      </c>
      <c r="AG46">
        <v>2310000</v>
      </c>
      <c r="AH46">
        <v>0</v>
      </c>
      <c r="AI46">
        <v>0</v>
      </c>
      <c r="AJ46">
        <v>1100000</v>
      </c>
      <c r="AK46">
        <v>0</v>
      </c>
      <c r="AL46">
        <v>158567.375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4.1000000000000002E-2</v>
      </c>
      <c r="AT46">
        <v>3.4000000000000002E-2</v>
      </c>
      <c r="AU46">
        <v>0.05</v>
      </c>
      <c r="AV46">
        <v>2439.0243902439024</v>
      </c>
      <c r="AW46">
        <v>294.11764705882354</v>
      </c>
      <c r="AX46">
        <v>200</v>
      </c>
      <c r="AY46">
        <v>8.5999999999999993E-2</v>
      </c>
      <c r="AZ46">
        <v>0.129</v>
      </c>
      <c r="BA46">
        <v>8.5000000000000006E-2</v>
      </c>
      <c r="BB46">
        <v>1162.7906976744187</v>
      </c>
      <c r="BC46">
        <v>77.519379844961236</v>
      </c>
      <c r="BD46">
        <v>117.64705882352941</v>
      </c>
      <c r="BE46">
        <v>0.25</v>
      </c>
      <c r="BF46">
        <v>0.28100000000000003</v>
      </c>
      <c r="BG46">
        <v>0.17899999999999999</v>
      </c>
      <c r="BH46">
        <v>0.22900000000000001</v>
      </c>
      <c r="BI46">
        <v>0.188</v>
      </c>
      <c r="BJ46">
        <v>0.25</v>
      </c>
      <c r="BK46">
        <v>0.188</v>
      </c>
      <c r="BL46">
        <v>0.18099999999999999</v>
      </c>
      <c r="BM46">
        <v>0.28100000000000003</v>
      </c>
      <c r="BN46">
        <v>355.87188612099641</v>
      </c>
      <c r="BO46">
        <v>14.094666666666669</v>
      </c>
    </row>
    <row r="47" spans="1:67">
      <c r="A47" t="s">
        <v>181</v>
      </c>
      <c r="B47">
        <v>46</v>
      </c>
      <c r="C47" t="s">
        <v>133</v>
      </c>
      <c r="D47">
        <v>9</v>
      </c>
      <c r="E47">
        <v>330</v>
      </c>
      <c r="F47" t="s">
        <v>170</v>
      </c>
      <c r="G47" t="s">
        <v>134</v>
      </c>
      <c r="H47" t="s">
        <v>135</v>
      </c>
      <c r="I47">
        <v>40</v>
      </c>
      <c r="J47">
        <v>40</v>
      </c>
      <c r="K47">
        <v>30</v>
      </c>
      <c r="L47">
        <v>40</v>
      </c>
      <c r="M47">
        <v>30</v>
      </c>
      <c r="N47">
        <v>40</v>
      </c>
      <c r="O47">
        <v>30</v>
      </c>
      <c r="P47">
        <v>40</v>
      </c>
      <c r="Q47">
        <v>40</v>
      </c>
      <c r="T47">
        <v>450</v>
      </c>
      <c r="U47">
        <v>148.5</v>
      </c>
      <c r="V47">
        <v>1.4850000000000001</v>
      </c>
      <c r="W47">
        <v>3.00102</v>
      </c>
      <c r="X47">
        <v>29634</v>
      </c>
      <c r="Y47">
        <v>0</v>
      </c>
      <c r="Z47">
        <v>0</v>
      </c>
      <c r="AA47">
        <v>3308.25</v>
      </c>
      <c r="AB47">
        <v>0</v>
      </c>
      <c r="AC47">
        <v>1291.6769999999999</v>
      </c>
      <c r="AD47">
        <v>32892.417999999998</v>
      </c>
      <c r="AE47">
        <v>0</v>
      </c>
      <c r="AF47">
        <v>12216.73</v>
      </c>
      <c r="AG47">
        <v>2640000</v>
      </c>
      <c r="AH47">
        <v>0</v>
      </c>
      <c r="AI47">
        <v>0</v>
      </c>
      <c r="AJ47">
        <v>990000</v>
      </c>
      <c r="AK47">
        <v>0</v>
      </c>
      <c r="AL47">
        <v>168797.52799999999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3.5999999999999997E-2</v>
      </c>
      <c r="AT47">
        <v>2.9000000000000001E-2</v>
      </c>
      <c r="AU47">
        <v>4.8000000000000001E-2</v>
      </c>
      <c r="AV47">
        <v>2777.7777777777778</v>
      </c>
      <c r="AW47">
        <v>344.82758620689651</v>
      </c>
      <c r="AX47">
        <v>208.33333333333334</v>
      </c>
      <c r="AY47">
        <v>9.6000000000000002E-2</v>
      </c>
      <c r="AZ47">
        <v>0.13400000000000001</v>
      </c>
      <c r="BA47">
        <v>7.9000000000000001E-2</v>
      </c>
      <c r="BB47">
        <v>1041.6666666666667</v>
      </c>
      <c r="BC47">
        <v>74.626865671641781</v>
      </c>
      <c r="BD47">
        <v>126.58227848101265</v>
      </c>
      <c r="BE47">
        <v>0.27800000000000002</v>
      </c>
      <c r="BF47">
        <v>0.20799999999999999</v>
      </c>
      <c r="BG47">
        <v>0.17199999999999999</v>
      </c>
      <c r="BH47">
        <v>0.255</v>
      </c>
      <c r="BI47">
        <v>0.156</v>
      </c>
      <c r="BJ47">
        <v>0.27800000000000002</v>
      </c>
      <c r="BK47">
        <v>0.156</v>
      </c>
      <c r="BL47">
        <v>0.2</v>
      </c>
      <c r="BM47">
        <v>0.27800000000000002</v>
      </c>
      <c r="BN47">
        <v>359.71223021582733</v>
      </c>
      <c r="BO47">
        <v>15.972000000000005</v>
      </c>
    </row>
    <row r="48" spans="1:67">
      <c r="A48" t="s">
        <v>182</v>
      </c>
      <c r="B48">
        <v>47</v>
      </c>
      <c r="C48" t="s">
        <v>133</v>
      </c>
      <c r="D48">
        <v>9</v>
      </c>
      <c r="E48">
        <v>360</v>
      </c>
      <c r="F48" t="s">
        <v>170</v>
      </c>
      <c r="G48" t="s">
        <v>134</v>
      </c>
      <c r="H48" t="s">
        <v>135</v>
      </c>
      <c r="I48">
        <v>40</v>
      </c>
      <c r="J48">
        <v>40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40</v>
      </c>
      <c r="T48">
        <v>450</v>
      </c>
      <c r="U48">
        <v>162</v>
      </c>
      <c r="V48">
        <v>1.62</v>
      </c>
      <c r="W48">
        <v>3.2738399999999999</v>
      </c>
      <c r="X48">
        <v>36960</v>
      </c>
      <c r="Y48">
        <v>0</v>
      </c>
      <c r="Z48">
        <v>0</v>
      </c>
      <c r="AA48">
        <v>5808</v>
      </c>
      <c r="AB48">
        <v>0</v>
      </c>
      <c r="AC48">
        <v>1676.9480000000001</v>
      </c>
      <c r="AD48">
        <v>31357.394</v>
      </c>
      <c r="AE48">
        <v>0</v>
      </c>
      <c r="AF48">
        <v>15952.409</v>
      </c>
      <c r="AG48">
        <v>2640000</v>
      </c>
      <c r="AH48">
        <v>0</v>
      </c>
      <c r="AI48">
        <v>0</v>
      </c>
      <c r="AJ48">
        <v>1320000</v>
      </c>
      <c r="AK48">
        <v>0</v>
      </c>
      <c r="AL48">
        <v>184142.758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3.1E-2</v>
      </c>
      <c r="AT48">
        <v>2.4E-2</v>
      </c>
      <c r="AU48">
        <v>4.3999999999999997E-2</v>
      </c>
      <c r="AV48">
        <v>3225.8064516129034</v>
      </c>
      <c r="AW48">
        <v>416.66666666666669</v>
      </c>
      <c r="AX48">
        <v>227.27272727272728</v>
      </c>
      <c r="AY48">
        <v>0.108</v>
      </c>
      <c r="AZ48">
        <v>0.13100000000000001</v>
      </c>
      <c r="BA48">
        <v>7.4999999999999997E-2</v>
      </c>
      <c r="BB48">
        <v>925.92592592592598</v>
      </c>
      <c r="BC48">
        <v>76.33587786259541</v>
      </c>
      <c r="BD48">
        <v>133.33333333333334</v>
      </c>
      <c r="BE48">
        <v>0.20799999999999999</v>
      </c>
      <c r="BF48">
        <v>0.156</v>
      </c>
      <c r="BG48">
        <v>0.156</v>
      </c>
      <c r="BH48">
        <v>0.20799999999999999</v>
      </c>
      <c r="BI48">
        <v>0.11700000000000001</v>
      </c>
      <c r="BJ48">
        <v>0.20799999999999999</v>
      </c>
      <c r="BK48">
        <v>0.11700000000000001</v>
      </c>
      <c r="BL48">
        <v>0.156</v>
      </c>
      <c r="BM48">
        <v>0.20799999999999999</v>
      </c>
      <c r="BN48">
        <v>480.76923076923077</v>
      </c>
      <c r="BO48">
        <v>19.008000000000003</v>
      </c>
    </row>
    <row r="49" spans="1:67">
      <c r="A49" t="s">
        <v>183</v>
      </c>
      <c r="B49">
        <v>48</v>
      </c>
      <c r="C49" t="s">
        <v>133</v>
      </c>
      <c r="D49">
        <v>11</v>
      </c>
      <c r="E49">
        <v>360</v>
      </c>
      <c r="F49" t="s">
        <v>170</v>
      </c>
      <c r="G49" t="s">
        <v>134</v>
      </c>
      <c r="H49" t="s">
        <v>135</v>
      </c>
      <c r="I49">
        <v>40</v>
      </c>
      <c r="J49">
        <v>40</v>
      </c>
      <c r="K49">
        <v>20</v>
      </c>
      <c r="L49">
        <v>40</v>
      </c>
      <c r="M49">
        <v>20</v>
      </c>
      <c r="N49">
        <v>40</v>
      </c>
      <c r="O49">
        <v>20</v>
      </c>
      <c r="P49">
        <v>40</v>
      </c>
      <c r="Q49">
        <v>20</v>
      </c>
      <c r="R49">
        <v>40</v>
      </c>
      <c r="S49">
        <v>40</v>
      </c>
      <c r="T49">
        <v>450</v>
      </c>
      <c r="U49">
        <v>162</v>
      </c>
      <c r="V49">
        <v>1.62</v>
      </c>
      <c r="W49">
        <v>3.2738399999999999</v>
      </c>
      <c r="X49">
        <v>38778.667000000001</v>
      </c>
      <c r="Y49">
        <v>0</v>
      </c>
      <c r="Z49">
        <v>0</v>
      </c>
      <c r="AA49">
        <v>3989.3330000000001</v>
      </c>
      <c r="AB49">
        <v>0</v>
      </c>
      <c r="AC49">
        <v>1676.9480000000001</v>
      </c>
      <c r="AD49">
        <v>43050.659</v>
      </c>
      <c r="AE49">
        <v>0</v>
      </c>
      <c r="AF49">
        <v>12991.94</v>
      </c>
      <c r="AG49">
        <v>3080000</v>
      </c>
      <c r="AH49">
        <v>0</v>
      </c>
      <c r="AI49">
        <v>0</v>
      </c>
      <c r="AJ49">
        <v>880000</v>
      </c>
      <c r="AK49">
        <v>0</v>
      </c>
      <c r="AL49">
        <v>184142.758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3.5999999999999997E-2</v>
      </c>
      <c r="AT49">
        <v>2.5000000000000001E-2</v>
      </c>
      <c r="AU49">
        <v>4.2999999999999997E-2</v>
      </c>
      <c r="AV49">
        <v>2777.7777777777778</v>
      </c>
      <c r="AW49">
        <v>400</v>
      </c>
      <c r="AX49">
        <v>232.55813953488374</v>
      </c>
      <c r="AY49">
        <v>7.1999999999999995E-2</v>
      </c>
      <c r="AZ49">
        <v>0.09</v>
      </c>
      <c r="BA49">
        <v>6.9000000000000006E-2</v>
      </c>
      <c r="BB49">
        <v>1388.8888888888889</v>
      </c>
      <c r="BC49">
        <v>111.11111111111111</v>
      </c>
      <c r="BD49">
        <v>144.92753623188403</v>
      </c>
      <c r="BE49">
        <v>0.312</v>
      </c>
      <c r="BF49">
        <v>0.23400000000000001</v>
      </c>
      <c r="BG49">
        <v>0.156</v>
      </c>
      <c r="BH49">
        <v>0.26</v>
      </c>
      <c r="BI49">
        <v>0.188</v>
      </c>
      <c r="BJ49">
        <v>0.312</v>
      </c>
      <c r="BK49">
        <v>0.188</v>
      </c>
      <c r="BL49">
        <v>0.19500000000000001</v>
      </c>
      <c r="BM49">
        <v>0.312</v>
      </c>
      <c r="BN49">
        <v>320.5128205128205</v>
      </c>
      <c r="BO49">
        <v>19.008000000000003</v>
      </c>
    </row>
    <row r="50" spans="1:67">
      <c r="A50" t="s">
        <v>184</v>
      </c>
      <c r="B50">
        <v>49</v>
      </c>
      <c r="C50" t="s">
        <v>133</v>
      </c>
      <c r="D50">
        <v>11</v>
      </c>
      <c r="E50">
        <v>400</v>
      </c>
      <c r="F50" t="s">
        <v>170</v>
      </c>
      <c r="G50" t="s">
        <v>134</v>
      </c>
      <c r="H50" t="s">
        <v>135</v>
      </c>
      <c r="I50">
        <v>40</v>
      </c>
      <c r="J50">
        <v>40</v>
      </c>
      <c r="K50">
        <v>30</v>
      </c>
      <c r="L50">
        <v>40</v>
      </c>
      <c r="M50">
        <v>30</v>
      </c>
      <c r="N50">
        <v>40</v>
      </c>
      <c r="O50">
        <v>30</v>
      </c>
      <c r="P50">
        <v>40</v>
      </c>
      <c r="Q50">
        <v>30</v>
      </c>
      <c r="R50">
        <v>40</v>
      </c>
      <c r="S50">
        <v>40</v>
      </c>
      <c r="T50">
        <v>450</v>
      </c>
      <c r="U50">
        <v>180</v>
      </c>
      <c r="V50">
        <v>1.8</v>
      </c>
      <c r="W50">
        <v>3.6375999999999999</v>
      </c>
      <c r="X50">
        <v>50482.667000000001</v>
      </c>
      <c r="Y50">
        <v>0</v>
      </c>
      <c r="Z50">
        <v>0</v>
      </c>
      <c r="AA50">
        <v>8184</v>
      </c>
      <c r="AB50">
        <v>0</v>
      </c>
      <c r="AC50">
        <v>2300.34</v>
      </c>
      <c r="AD50">
        <v>38916.319000000003</v>
      </c>
      <c r="AE50">
        <v>0</v>
      </c>
      <c r="AF50">
        <v>17557.166000000001</v>
      </c>
      <c r="AG50">
        <v>3080000</v>
      </c>
      <c r="AH50">
        <v>0</v>
      </c>
      <c r="AI50">
        <v>0</v>
      </c>
      <c r="AJ50">
        <v>1320000</v>
      </c>
      <c r="AK50">
        <v>0</v>
      </c>
      <c r="AL50">
        <v>204603.06400000001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3.1E-2</v>
      </c>
      <c r="AT50">
        <v>2.1000000000000001E-2</v>
      </c>
      <c r="AU50">
        <v>3.9E-2</v>
      </c>
      <c r="AV50">
        <v>3225.8064516129034</v>
      </c>
      <c r="AW50">
        <v>476.19047619047615</v>
      </c>
      <c r="AX50">
        <v>256.41025641025641</v>
      </c>
      <c r="AY50">
        <v>7.1999999999999995E-2</v>
      </c>
      <c r="AZ50">
        <v>7.5999999999999998E-2</v>
      </c>
      <c r="BA50">
        <v>6.4000000000000001E-2</v>
      </c>
      <c r="BB50">
        <v>1388.8888888888889</v>
      </c>
      <c r="BC50">
        <v>131.57894736842107</v>
      </c>
      <c r="BD50">
        <v>156.25</v>
      </c>
      <c r="BE50">
        <v>0.20799999999999999</v>
      </c>
      <c r="BF50">
        <v>0.156</v>
      </c>
      <c r="BG50">
        <v>0.13900000000000001</v>
      </c>
      <c r="BH50">
        <v>0.191</v>
      </c>
      <c r="BI50">
        <v>0.125</v>
      </c>
      <c r="BJ50">
        <v>0.20799999999999999</v>
      </c>
      <c r="BK50">
        <v>0.125</v>
      </c>
      <c r="BL50">
        <v>0.15</v>
      </c>
      <c r="BM50">
        <v>0.20799999999999999</v>
      </c>
      <c r="BN50">
        <v>480.76923076923077</v>
      </c>
      <c r="BO50">
        <v>23.466666666666672</v>
      </c>
    </row>
    <row r="51" spans="1:67">
      <c r="A51" t="s">
        <v>185</v>
      </c>
      <c r="B51">
        <v>50</v>
      </c>
      <c r="C51" t="s">
        <v>133</v>
      </c>
      <c r="D51">
        <v>3</v>
      </c>
      <c r="E51">
        <v>60</v>
      </c>
      <c r="F51" t="s">
        <v>186</v>
      </c>
      <c r="G51" t="s">
        <v>134</v>
      </c>
      <c r="H51" t="s">
        <v>187</v>
      </c>
      <c r="I51">
        <v>20</v>
      </c>
      <c r="J51">
        <v>20</v>
      </c>
      <c r="K51">
        <v>20</v>
      </c>
      <c r="T51">
        <v>450</v>
      </c>
      <c r="U51">
        <v>27</v>
      </c>
      <c r="V51">
        <v>0.27</v>
      </c>
      <c r="W51">
        <v>0.54564000000000001</v>
      </c>
      <c r="X51">
        <v>7.3330000000000002</v>
      </c>
      <c r="Y51">
        <v>0</v>
      </c>
      <c r="Z51">
        <v>0</v>
      </c>
      <c r="AA51">
        <v>190.667</v>
      </c>
      <c r="AB51">
        <v>0</v>
      </c>
      <c r="AC51">
        <v>6.7320000000000002</v>
      </c>
      <c r="AD51">
        <v>11621.053</v>
      </c>
      <c r="AE51">
        <v>0</v>
      </c>
      <c r="AF51">
        <v>4422.1229999999996</v>
      </c>
      <c r="AG51">
        <v>220000</v>
      </c>
      <c r="AH51">
        <v>0</v>
      </c>
      <c r="AI51">
        <v>0</v>
      </c>
      <c r="AJ51">
        <v>440000</v>
      </c>
      <c r="AK51">
        <v>0</v>
      </c>
      <c r="AL51">
        <v>25969.096000000001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0.216</v>
      </c>
      <c r="AT51">
        <v>0.81899999999999995</v>
      </c>
      <c r="AU51">
        <v>0.26200000000000001</v>
      </c>
      <c r="AV51">
        <v>462.96296296296299</v>
      </c>
      <c r="AW51">
        <v>12.210012210012211</v>
      </c>
      <c r="AX51">
        <v>38.167938931297705</v>
      </c>
      <c r="AY51">
        <v>0.43099999999999999</v>
      </c>
      <c r="AZ51">
        <v>7.1020000000000003</v>
      </c>
      <c r="BA51">
        <v>0.375</v>
      </c>
      <c r="BB51">
        <v>232.01856148491879</v>
      </c>
      <c r="BC51">
        <v>1.4080540692762602</v>
      </c>
      <c r="BD51">
        <v>26.666666666666668</v>
      </c>
      <c r="BE51">
        <v>1.25</v>
      </c>
      <c r="BF51">
        <v>0.93799999999999994</v>
      </c>
      <c r="BG51">
        <v>1.25</v>
      </c>
      <c r="BH51">
        <v>1.042</v>
      </c>
      <c r="BI51">
        <v>0.93799999999999994</v>
      </c>
      <c r="BJ51">
        <v>1.25</v>
      </c>
      <c r="BK51">
        <v>0.93799999999999994</v>
      </c>
      <c r="BL51">
        <v>0.93700000000000006</v>
      </c>
      <c r="BM51">
        <v>1.25</v>
      </c>
      <c r="BN51">
        <v>80</v>
      </c>
      <c r="BO51">
        <v>0.52800000000000002</v>
      </c>
    </row>
    <row r="52" spans="1:67">
      <c r="A52" t="s">
        <v>188</v>
      </c>
      <c r="B52">
        <v>51</v>
      </c>
      <c r="C52" t="s">
        <v>133</v>
      </c>
      <c r="D52">
        <v>3</v>
      </c>
      <c r="E52">
        <v>70</v>
      </c>
      <c r="F52" t="s">
        <v>186</v>
      </c>
      <c r="G52" t="s">
        <v>134</v>
      </c>
      <c r="H52" t="s">
        <v>187</v>
      </c>
      <c r="I52">
        <v>20</v>
      </c>
      <c r="J52">
        <v>30</v>
      </c>
      <c r="K52">
        <v>20</v>
      </c>
      <c r="T52">
        <v>450</v>
      </c>
      <c r="U52">
        <v>31.5</v>
      </c>
      <c r="V52">
        <v>0.315</v>
      </c>
      <c r="W52">
        <v>0.63657999999999992</v>
      </c>
      <c r="X52">
        <v>24.75</v>
      </c>
      <c r="Y52">
        <v>0</v>
      </c>
      <c r="Z52">
        <v>0</v>
      </c>
      <c r="AA52">
        <v>289.66699999999997</v>
      </c>
      <c r="AB52">
        <v>0</v>
      </c>
      <c r="AC52">
        <v>10.69</v>
      </c>
      <c r="AD52">
        <v>17431.579000000002</v>
      </c>
      <c r="AE52">
        <v>0</v>
      </c>
      <c r="AF52">
        <v>4448.7619999999997</v>
      </c>
      <c r="AG52">
        <v>330000</v>
      </c>
      <c r="AH52">
        <v>0</v>
      </c>
      <c r="AI52">
        <v>0</v>
      </c>
      <c r="AJ52">
        <v>440000</v>
      </c>
      <c r="AK52">
        <v>0</v>
      </c>
      <c r="AL52">
        <v>30297.278999999999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0.216</v>
      </c>
      <c r="AT52">
        <v>0.629</v>
      </c>
      <c r="AU52">
        <v>0.216</v>
      </c>
      <c r="AV52">
        <v>462.96296296296299</v>
      </c>
      <c r="AW52">
        <v>15.898251192368839</v>
      </c>
      <c r="AX52">
        <v>46.296296296296298</v>
      </c>
      <c r="AY52">
        <v>0.28699999999999998</v>
      </c>
      <c r="AZ52">
        <v>3.157</v>
      </c>
      <c r="BA52">
        <v>0.25</v>
      </c>
      <c r="BB52">
        <v>348.43205574912895</v>
      </c>
      <c r="BC52">
        <v>3.1675641431738994</v>
      </c>
      <c r="BD52">
        <v>40</v>
      </c>
      <c r="BE52">
        <v>0.83299999999999996</v>
      </c>
      <c r="BF52">
        <v>0.93799999999999994</v>
      </c>
      <c r="BG52">
        <v>1</v>
      </c>
      <c r="BH52">
        <v>0.76400000000000001</v>
      </c>
      <c r="BI52">
        <v>0.93799999999999994</v>
      </c>
      <c r="BJ52">
        <v>0.83299999999999996</v>
      </c>
      <c r="BK52">
        <v>0.93799999999999994</v>
      </c>
      <c r="BL52">
        <v>0.86499999999999999</v>
      </c>
      <c r="BM52">
        <v>1</v>
      </c>
      <c r="BN52">
        <v>100</v>
      </c>
      <c r="BO52">
        <v>0.71866666666666679</v>
      </c>
    </row>
    <row r="53" spans="1:67">
      <c r="A53" t="s">
        <v>189</v>
      </c>
      <c r="B53">
        <v>52</v>
      </c>
      <c r="C53" t="s">
        <v>133</v>
      </c>
      <c r="D53">
        <v>3</v>
      </c>
      <c r="E53">
        <v>80</v>
      </c>
      <c r="F53" t="s">
        <v>186</v>
      </c>
      <c r="G53" t="s">
        <v>134</v>
      </c>
      <c r="H53" t="s">
        <v>187</v>
      </c>
      <c r="I53">
        <v>30</v>
      </c>
      <c r="J53">
        <v>20</v>
      </c>
      <c r="K53">
        <v>30</v>
      </c>
      <c r="T53">
        <v>450</v>
      </c>
      <c r="U53">
        <v>36</v>
      </c>
      <c r="V53">
        <v>0.36</v>
      </c>
      <c r="W53">
        <v>0.72751999999999994</v>
      </c>
      <c r="X53">
        <v>7.3330000000000002</v>
      </c>
      <c r="Y53">
        <v>0</v>
      </c>
      <c r="Z53">
        <v>0</v>
      </c>
      <c r="AA53">
        <v>462</v>
      </c>
      <c r="AB53">
        <v>0</v>
      </c>
      <c r="AC53">
        <v>15.958</v>
      </c>
      <c r="AD53">
        <v>11621.053</v>
      </c>
      <c r="AE53">
        <v>0</v>
      </c>
      <c r="AF53">
        <v>7148.1689999999999</v>
      </c>
      <c r="AG53">
        <v>220000</v>
      </c>
      <c r="AH53">
        <v>0</v>
      </c>
      <c r="AI53">
        <v>0</v>
      </c>
      <c r="AJ53">
        <v>660000</v>
      </c>
      <c r="AK53">
        <v>0</v>
      </c>
      <c r="AL53">
        <v>34625.462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0.14399999999999999</v>
      </c>
      <c r="AT53">
        <v>0.45100000000000001</v>
      </c>
      <c r="AU53">
        <v>0.20300000000000001</v>
      </c>
      <c r="AV53">
        <v>694.44444444444446</v>
      </c>
      <c r="AW53">
        <v>22.172949002217294</v>
      </c>
      <c r="AX53">
        <v>49.261083743842363</v>
      </c>
      <c r="AY53">
        <v>0.43099999999999999</v>
      </c>
      <c r="AZ53">
        <v>7.1020000000000003</v>
      </c>
      <c r="BA53">
        <v>0.375</v>
      </c>
      <c r="BB53">
        <v>232.01856148491879</v>
      </c>
      <c r="BC53">
        <v>1.4080540692762602</v>
      </c>
      <c r="BD53">
        <v>26.666666666666668</v>
      </c>
      <c r="BE53">
        <v>1.25</v>
      </c>
      <c r="BF53">
        <v>0.93799999999999994</v>
      </c>
      <c r="BG53">
        <v>1</v>
      </c>
      <c r="BH53">
        <v>1.042</v>
      </c>
      <c r="BI53">
        <v>0.93799999999999994</v>
      </c>
      <c r="BJ53">
        <v>1.25</v>
      </c>
      <c r="BK53">
        <v>0.93799999999999994</v>
      </c>
      <c r="BL53">
        <v>0.86499999999999999</v>
      </c>
      <c r="BM53">
        <v>1.25</v>
      </c>
      <c r="BN53">
        <v>80</v>
      </c>
      <c r="BO53">
        <v>0.93866666666666687</v>
      </c>
    </row>
    <row r="54" spans="1:67">
      <c r="A54" t="s">
        <v>190</v>
      </c>
      <c r="B54">
        <v>53</v>
      </c>
      <c r="C54" t="s">
        <v>133</v>
      </c>
      <c r="D54">
        <v>3</v>
      </c>
      <c r="E54">
        <v>90</v>
      </c>
      <c r="F54" t="s">
        <v>186</v>
      </c>
      <c r="G54" t="s">
        <v>134</v>
      </c>
      <c r="H54" t="s">
        <v>187</v>
      </c>
      <c r="I54">
        <v>30</v>
      </c>
      <c r="J54">
        <v>30</v>
      </c>
      <c r="K54">
        <v>30</v>
      </c>
      <c r="T54">
        <v>450</v>
      </c>
      <c r="U54">
        <v>40.5</v>
      </c>
      <c r="V54">
        <v>0.40500000000000003</v>
      </c>
      <c r="W54">
        <v>0.81845999999999997</v>
      </c>
      <c r="X54">
        <v>24.75</v>
      </c>
      <c r="Y54">
        <v>0</v>
      </c>
      <c r="Z54">
        <v>0</v>
      </c>
      <c r="AA54">
        <v>643.5</v>
      </c>
      <c r="AB54">
        <v>0</v>
      </c>
      <c r="AC54">
        <v>22.721</v>
      </c>
      <c r="AD54">
        <v>17431.579000000002</v>
      </c>
      <c r="AE54">
        <v>0</v>
      </c>
      <c r="AF54">
        <v>6633.1840000000002</v>
      </c>
      <c r="AG54">
        <v>330000</v>
      </c>
      <c r="AH54">
        <v>0</v>
      </c>
      <c r="AI54">
        <v>0</v>
      </c>
      <c r="AJ54">
        <v>660000</v>
      </c>
      <c r="AK54">
        <v>0</v>
      </c>
      <c r="AL54">
        <v>38953.644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0.14399999999999999</v>
      </c>
      <c r="AT54">
        <v>0.36399999999999999</v>
      </c>
      <c r="AU54">
        <v>0.17499999999999999</v>
      </c>
      <c r="AV54">
        <v>694.44444444444446</v>
      </c>
      <c r="AW54">
        <v>27.472527472527474</v>
      </c>
      <c r="AX54">
        <v>57.142857142857146</v>
      </c>
      <c r="AY54">
        <v>0.28699999999999998</v>
      </c>
      <c r="AZ54">
        <v>3.157</v>
      </c>
      <c r="BA54">
        <v>0.25</v>
      </c>
      <c r="BB54">
        <v>348.43205574912895</v>
      </c>
      <c r="BC54">
        <v>3.1675641431738994</v>
      </c>
      <c r="BD54">
        <v>40</v>
      </c>
      <c r="BE54">
        <v>0.83299999999999996</v>
      </c>
      <c r="BF54">
        <v>0.625</v>
      </c>
      <c r="BG54">
        <v>0.83299999999999996</v>
      </c>
      <c r="BH54">
        <v>0.76400000000000001</v>
      </c>
      <c r="BI54">
        <v>0.625</v>
      </c>
      <c r="BJ54">
        <v>0.83299999999999996</v>
      </c>
      <c r="BK54">
        <v>0.625</v>
      </c>
      <c r="BL54">
        <v>0.625</v>
      </c>
      <c r="BM54">
        <v>0.83299999999999996</v>
      </c>
      <c r="BN54">
        <v>120.04801920768308</v>
      </c>
      <c r="BO54">
        <v>1.1880000000000002</v>
      </c>
    </row>
    <row r="55" spans="1:67">
      <c r="A55" t="s">
        <v>191</v>
      </c>
      <c r="B55">
        <v>54</v>
      </c>
      <c r="C55" t="s">
        <v>133</v>
      </c>
      <c r="D55">
        <v>3</v>
      </c>
      <c r="E55">
        <v>100</v>
      </c>
      <c r="F55" t="s">
        <v>186</v>
      </c>
      <c r="G55" t="s">
        <v>134</v>
      </c>
      <c r="H55" t="s">
        <v>187</v>
      </c>
      <c r="I55">
        <v>30</v>
      </c>
      <c r="J55">
        <v>40</v>
      </c>
      <c r="K55">
        <v>30</v>
      </c>
      <c r="T55">
        <v>450</v>
      </c>
      <c r="U55">
        <v>45</v>
      </c>
      <c r="V55">
        <v>0.45</v>
      </c>
      <c r="W55">
        <v>0.90939999999999999</v>
      </c>
      <c r="X55">
        <v>58.667000000000002</v>
      </c>
      <c r="Y55">
        <v>0</v>
      </c>
      <c r="Z55">
        <v>0</v>
      </c>
      <c r="AA55">
        <v>858</v>
      </c>
      <c r="AB55">
        <v>0</v>
      </c>
      <c r="AC55">
        <v>31.167000000000002</v>
      </c>
      <c r="AD55">
        <v>23242.105</v>
      </c>
      <c r="AE55">
        <v>0</v>
      </c>
      <c r="AF55">
        <v>6603.1019999999999</v>
      </c>
      <c r="AG55">
        <v>440000</v>
      </c>
      <c r="AH55">
        <v>0</v>
      </c>
      <c r="AI55">
        <v>0</v>
      </c>
      <c r="AJ55">
        <v>660000</v>
      </c>
      <c r="AK55">
        <v>0</v>
      </c>
      <c r="AL55">
        <v>43281.826999999997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0.14399999999999999</v>
      </c>
      <c r="AT55">
        <v>0.30399999999999999</v>
      </c>
      <c r="AU55">
        <v>0.153</v>
      </c>
      <c r="AV55">
        <v>694.44444444444446</v>
      </c>
      <c r="AW55">
        <v>32.894736842105267</v>
      </c>
      <c r="AX55">
        <v>65.359477124183002</v>
      </c>
      <c r="AY55">
        <v>0.216</v>
      </c>
      <c r="AZ55">
        <v>1.776</v>
      </c>
      <c r="BA55">
        <v>0.188</v>
      </c>
      <c r="BB55">
        <v>462.96296296296299</v>
      </c>
      <c r="BC55">
        <v>5.6306306306306304</v>
      </c>
      <c r="BD55">
        <v>53.191489361702125</v>
      </c>
      <c r="BE55">
        <v>0.625</v>
      </c>
      <c r="BF55">
        <v>0.625</v>
      </c>
      <c r="BG55">
        <v>0.71399999999999997</v>
      </c>
      <c r="BH55">
        <v>0.625</v>
      </c>
      <c r="BI55">
        <v>0.625</v>
      </c>
      <c r="BJ55">
        <v>0.625</v>
      </c>
      <c r="BK55">
        <v>0.625</v>
      </c>
      <c r="BL55">
        <v>0.6</v>
      </c>
      <c r="BM55">
        <v>0.71399999999999997</v>
      </c>
      <c r="BN55">
        <v>140.0560224089636</v>
      </c>
      <c r="BO55">
        <v>1.466666666666667</v>
      </c>
    </row>
    <row r="56" spans="1:67">
      <c r="A56" t="s">
        <v>192</v>
      </c>
      <c r="B56">
        <v>55</v>
      </c>
      <c r="C56" t="s">
        <v>133</v>
      </c>
      <c r="D56">
        <v>5</v>
      </c>
      <c r="E56">
        <v>100</v>
      </c>
      <c r="F56" t="s">
        <v>186</v>
      </c>
      <c r="G56" t="s">
        <v>134</v>
      </c>
      <c r="H56" t="s">
        <v>187</v>
      </c>
      <c r="I56">
        <v>20</v>
      </c>
      <c r="J56">
        <v>20</v>
      </c>
      <c r="K56">
        <v>20</v>
      </c>
      <c r="L56">
        <v>20</v>
      </c>
      <c r="M56">
        <v>20</v>
      </c>
      <c r="T56">
        <v>450</v>
      </c>
      <c r="U56">
        <v>45</v>
      </c>
      <c r="V56">
        <v>0.45</v>
      </c>
      <c r="W56">
        <v>0.90939999999999999</v>
      </c>
      <c r="X56">
        <v>190.667</v>
      </c>
      <c r="Y56">
        <v>0</v>
      </c>
      <c r="Z56">
        <v>0</v>
      </c>
      <c r="AA56">
        <v>726</v>
      </c>
      <c r="AB56">
        <v>0</v>
      </c>
      <c r="AC56">
        <v>33.805999999999997</v>
      </c>
      <c r="AD56">
        <v>4422.1229999999996</v>
      </c>
      <c r="AE56">
        <v>0</v>
      </c>
      <c r="AF56">
        <v>7976.2049999999999</v>
      </c>
      <c r="AG56">
        <v>440000</v>
      </c>
      <c r="AH56">
        <v>0</v>
      </c>
      <c r="AI56">
        <v>0</v>
      </c>
      <c r="AJ56">
        <v>660000</v>
      </c>
      <c r="AK56">
        <v>0</v>
      </c>
      <c r="AL56">
        <v>46555.911999999997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0.14399999999999999</v>
      </c>
      <c r="AT56">
        <v>0.35899999999999999</v>
      </c>
      <c r="AU56">
        <v>0.13800000000000001</v>
      </c>
      <c r="AV56">
        <v>694.44444444444446</v>
      </c>
      <c r="AW56">
        <v>27.855153203342621</v>
      </c>
      <c r="AX56">
        <v>72.463768115942017</v>
      </c>
      <c r="AY56">
        <v>0.216</v>
      </c>
      <c r="AZ56">
        <v>0.81899999999999995</v>
      </c>
      <c r="BA56">
        <v>0.26200000000000001</v>
      </c>
      <c r="BB56">
        <v>462.96296296296299</v>
      </c>
      <c r="BC56">
        <v>12.210012210012211</v>
      </c>
      <c r="BD56">
        <v>38.167938931297705</v>
      </c>
      <c r="BE56">
        <v>0.625</v>
      </c>
      <c r="BF56">
        <v>0.46899999999999997</v>
      </c>
      <c r="BG56">
        <v>0.625</v>
      </c>
      <c r="BH56">
        <v>0.52100000000000002</v>
      </c>
      <c r="BI56">
        <v>0.46899999999999997</v>
      </c>
      <c r="BJ56">
        <v>0.625</v>
      </c>
      <c r="BK56">
        <v>0.46899999999999997</v>
      </c>
      <c r="BL56">
        <v>0.46899999999999997</v>
      </c>
      <c r="BM56">
        <v>0.625</v>
      </c>
      <c r="BN56">
        <v>160</v>
      </c>
      <c r="BO56">
        <v>1.466666666666667</v>
      </c>
    </row>
    <row r="57" spans="1:67">
      <c r="A57" t="s">
        <v>193</v>
      </c>
      <c r="B57">
        <v>56</v>
      </c>
      <c r="C57" t="s">
        <v>133</v>
      </c>
      <c r="D57">
        <v>3</v>
      </c>
      <c r="E57">
        <v>110</v>
      </c>
      <c r="F57" t="s">
        <v>186</v>
      </c>
      <c r="G57" t="s">
        <v>134</v>
      </c>
      <c r="H57" t="s">
        <v>187</v>
      </c>
      <c r="I57">
        <v>40</v>
      </c>
      <c r="J57">
        <v>30</v>
      </c>
      <c r="K57">
        <v>40</v>
      </c>
      <c r="T57">
        <v>450</v>
      </c>
      <c r="U57">
        <v>49.5</v>
      </c>
      <c r="V57">
        <v>0.495</v>
      </c>
      <c r="W57">
        <v>1.00034</v>
      </c>
      <c r="X57">
        <v>24.75</v>
      </c>
      <c r="Y57">
        <v>0</v>
      </c>
      <c r="Z57">
        <v>0</v>
      </c>
      <c r="AA57">
        <v>1195.3330000000001</v>
      </c>
      <c r="AB57">
        <v>0</v>
      </c>
      <c r="AC57">
        <v>41.482999999999997</v>
      </c>
      <c r="AD57">
        <v>17431.579000000002</v>
      </c>
      <c r="AE57">
        <v>0</v>
      </c>
      <c r="AF57">
        <v>9255.4349999999995</v>
      </c>
      <c r="AG57">
        <v>330000</v>
      </c>
      <c r="AH57">
        <v>0</v>
      </c>
      <c r="AI57">
        <v>0</v>
      </c>
      <c r="AJ57">
        <v>880000</v>
      </c>
      <c r="AK57">
        <v>0</v>
      </c>
      <c r="AL57">
        <v>47610.01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0.108</v>
      </c>
      <c r="AT57">
        <v>0.24</v>
      </c>
      <c r="AU57">
        <v>0.14599999999999999</v>
      </c>
      <c r="AV57">
        <v>925.92592592592598</v>
      </c>
      <c r="AW57">
        <v>41.666666666666671</v>
      </c>
      <c r="AX57">
        <v>68.493150684931507</v>
      </c>
      <c r="AY57">
        <v>0.28699999999999998</v>
      </c>
      <c r="AZ57">
        <v>3.157</v>
      </c>
      <c r="BA57">
        <v>0.25</v>
      </c>
      <c r="BB57">
        <v>348.43205574912895</v>
      </c>
      <c r="BC57">
        <v>3.1675641431738994</v>
      </c>
      <c r="BD57">
        <v>40</v>
      </c>
      <c r="BE57">
        <v>0.83299999999999996</v>
      </c>
      <c r="BF57">
        <v>0.625</v>
      </c>
      <c r="BG57">
        <v>0.71399999999999997</v>
      </c>
      <c r="BH57">
        <v>0.76400000000000001</v>
      </c>
      <c r="BI57">
        <v>0.625</v>
      </c>
      <c r="BJ57">
        <v>0.83299999999999996</v>
      </c>
      <c r="BK57">
        <v>0.625</v>
      </c>
      <c r="BL57">
        <v>0.6</v>
      </c>
      <c r="BM57">
        <v>0.83299999999999996</v>
      </c>
      <c r="BN57">
        <v>120.04801920768308</v>
      </c>
      <c r="BO57">
        <v>1.7746666666666673</v>
      </c>
    </row>
    <row r="58" spans="1:67">
      <c r="A58" t="s">
        <v>194</v>
      </c>
      <c r="B58">
        <v>57</v>
      </c>
      <c r="C58" t="s">
        <v>133</v>
      </c>
      <c r="D58">
        <v>5</v>
      </c>
      <c r="E58">
        <v>110</v>
      </c>
      <c r="F58" t="s">
        <v>186</v>
      </c>
      <c r="G58" t="s">
        <v>134</v>
      </c>
      <c r="H58" t="s">
        <v>187</v>
      </c>
      <c r="I58">
        <v>20</v>
      </c>
      <c r="J58">
        <v>20</v>
      </c>
      <c r="K58">
        <v>30</v>
      </c>
      <c r="L58">
        <v>20</v>
      </c>
      <c r="M58">
        <v>20</v>
      </c>
      <c r="T58">
        <v>450</v>
      </c>
      <c r="U58">
        <v>49.5</v>
      </c>
      <c r="V58">
        <v>0.495</v>
      </c>
      <c r="W58">
        <v>1.00034</v>
      </c>
      <c r="X58">
        <v>289.66699999999997</v>
      </c>
      <c r="Y58">
        <v>0</v>
      </c>
      <c r="Z58">
        <v>0</v>
      </c>
      <c r="AA58">
        <v>930.41700000000003</v>
      </c>
      <c r="AB58">
        <v>0</v>
      </c>
      <c r="AC58">
        <v>44.996000000000002</v>
      </c>
      <c r="AD58">
        <v>4448.7619999999997</v>
      </c>
      <c r="AE58">
        <v>0</v>
      </c>
      <c r="AF58">
        <v>10121.51</v>
      </c>
      <c r="AG58">
        <v>440000</v>
      </c>
      <c r="AH58">
        <v>0</v>
      </c>
      <c r="AI58">
        <v>0</v>
      </c>
      <c r="AJ58">
        <v>770000</v>
      </c>
      <c r="AK58">
        <v>0</v>
      </c>
      <c r="AL58">
        <v>51211.502999999997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0.123</v>
      </c>
      <c r="AT58">
        <v>0.308</v>
      </c>
      <c r="AU58">
        <v>0.121</v>
      </c>
      <c r="AV58">
        <v>813.00813008130081</v>
      </c>
      <c r="AW58">
        <v>32.467532467532465</v>
      </c>
      <c r="AX58">
        <v>82.644628099173559</v>
      </c>
      <c r="AY58">
        <v>0.216</v>
      </c>
      <c r="AZ58">
        <v>0.629</v>
      </c>
      <c r="BA58">
        <v>0.216</v>
      </c>
      <c r="BB58">
        <v>462.96296296296299</v>
      </c>
      <c r="BC58">
        <v>15.898251192368839</v>
      </c>
      <c r="BD58">
        <v>46.296296296296298</v>
      </c>
      <c r="BE58">
        <v>0.625</v>
      </c>
      <c r="BF58">
        <v>0.46899999999999997</v>
      </c>
      <c r="BG58">
        <v>0.55600000000000005</v>
      </c>
      <c r="BH58">
        <v>0.52100000000000002</v>
      </c>
      <c r="BI58">
        <v>0.46899999999999997</v>
      </c>
      <c r="BJ58">
        <v>0.625</v>
      </c>
      <c r="BK58">
        <v>0.46899999999999997</v>
      </c>
      <c r="BL58">
        <v>0.53600000000000003</v>
      </c>
      <c r="BM58">
        <v>0.625</v>
      </c>
      <c r="BN58">
        <v>160</v>
      </c>
      <c r="BO58">
        <v>1.7746666666666673</v>
      </c>
    </row>
    <row r="59" spans="1:67">
      <c r="A59" t="s">
        <v>195</v>
      </c>
      <c r="B59">
        <v>58</v>
      </c>
      <c r="C59" t="s">
        <v>133</v>
      </c>
      <c r="D59">
        <v>3</v>
      </c>
      <c r="E59">
        <v>120</v>
      </c>
      <c r="F59" t="s">
        <v>186</v>
      </c>
      <c r="G59" t="s">
        <v>134</v>
      </c>
      <c r="H59" t="s">
        <v>187</v>
      </c>
      <c r="I59">
        <v>40</v>
      </c>
      <c r="J59">
        <v>40</v>
      </c>
      <c r="K59">
        <v>40</v>
      </c>
      <c r="T59">
        <v>450</v>
      </c>
      <c r="U59">
        <v>54</v>
      </c>
      <c r="V59">
        <v>0.54</v>
      </c>
      <c r="W59">
        <v>1.09128</v>
      </c>
      <c r="X59">
        <v>58.667000000000002</v>
      </c>
      <c r="Y59">
        <v>0</v>
      </c>
      <c r="Z59">
        <v>0</v>
      </c>
      <c r="AA59">
        <v>1525.3330000000001</v>
      </c>
      <c r="AB59">
        <v>0</v>
      </c>
      <c r="AC59">
        <v>53.856999999999999</v>
      </c>
      <c r="AD59">
        <v>23242.105</v>
      </c>
      <c r="AE59">
        <v>0</v>
      </c>
      <c r="AF59">
        <v>8844.2459999999992</v>
      </c>
      <c r="AG59">
        <v>440000</v>
      </c>
      <c r="AH59">
        <v>0</v>
      </c>
      <c r="AI59">
        <v>0</v>
      </c>
      <c r="AJ59">
        <v>880000</v>
      </c>
      <c r="AK59">
        <v>0</v>
      </c>
      <c r="AL59">
        <v>51938.192000000003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0.108</v>
      </c>
      <c r="AT59">
        <v>0.20499999999999999</v>
      </c>
      <c r="AU59">
        <v>0.13100000000000001</v>
      </c>
      <c r="AV59">
        <v>925.92592592592598</v>
      </c>
      <c r="AW59">
        <v>48.780487804878049</v>
      </c>
      <c r="AX59">
        <v>76.33587786259541</v>
      </c>
      <c r="AY59">
        <v>0.216</v>
      </c>
      <c r="AZ59">
        <v>1.776</v>
      </c>
      <c r="BA59">
        <v>0.188</v>
      </c>
      <c r="BB59">
        <v>462.96296296296299</v>
      </c>
      <c r="BC59">
        <v>5.6306306306306304</v>
      </c>
      <c r="BD59">
        <v>53.191489361702125</v>
      </c>
      <c r="BE59">
        <v>0.625</v>
      </c>
      <c r="BF59">
        <v>0.46899999999999997</v>
      </c>
      <c r="BG59">
        <v>0.625</v>
      </c>
      <c r="BH59">
        <v>0.625</v>
      </c>
      <c r="BI59">
        <v>0.46899999999999997</v>
      </c>
      <c r="BJ59">
        <v>0.625</v>
      </c>
      <c r="BK59">
        <v>0.46899999999999997</v>
      </c>
      <c r="BL59">
        <v>0.46899999999999997</v>
      </c>
      <c r="BM59">
        <v>0.625</v>
      </c>
      <c r="BN59">
        <v>160</v>
      </c>
      <c r="BO59">
        <v>2.1120000000000001</v>
      </c>
    </row>
    <row r="60" spans="1:67">
      <c r="A60" t="s">
        <v>196</v>
      </c>
      <c r="B60">
        <v>59</v>
      </c>
      <c r="C60" t="s">
        <v>133</v>
      </c>
      <c r="D60">
        <v>5</v>
      </c>
      <c r="E60">
        <v>120</v>
      </c>
      <c r="F60" t="s">
        <v>186</v>
      </c>
      <c r="G60" t="s">
        <v>134</v>
      </c>
      <c r="H60" t="s">
        <v>187</v>
      </c>
      <c r="I60">
        <v>20</v>
      </c>
      <c r="J60">
        <v>30</v>
      </c>
      <c r="K60">
        <v>20</v>
      </c>
      <c r="L60">
        <v>30</v>
      </c>
      <c r="M60">
        <v>20</v>
      </c>
      <c r="T60">
        <v>450</v>
      </c>
      <c r="U60">
        <v>54</v>
      </c>
      <c r="V60">
        <v>0.54</v>
      </c>
      <c r="W60">
        <v>1.09128</v>
      </c>
      <c r="X60">
        <v>462</v>
      </c>
      <c r="Y60">
        <v>0</v>
      </c>
      <c r="Z60">
        <v>0</v>
      </c>
      <c r="AA60">
        <v>1122</v>
      </c>
      <c r="AB60">
        <v>0</v>
      </c>
      <c r="AC60">
        <v>58.417999999999999</v>
      </c>
      <c r="AD60">
        <v>7148.1689999999999</v>
      </c>
      <c r="AE60">
        <v>0</v>
      </c>
      <c r="AF60">
        <v>8307.9889999999996</v>
      </c>
      <c r="AG60">
        <v>660000</v>
      </c>
      <c r="AH60">
        <v>0</v>
      </c>
      <c r="AI60">
        <v>0</v>
      </c>
      <c r="AJ60">
        <v>660000</v>
      </c>
      <c r="AK60">
        <v>0</v>
      </c>
      <c r="AL60">
        <v>55867.095000000001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0.14399999999999999</v>
      </c>
      <c r="AT60">
        <v>0.27900000000000003</v>
      </c>
      <c r="AU60">
        <v>0.111</v>
      </c>
      <c r="AV60">
        <v>694.44444444444446</v>
      </c>
      <c r="AW60">
        <v>35.842293906810035</v>
      </c>
      <c r="AX60">
        <v>90.090090090090087</v>
      </c>
      <c r="AY60">
        <v>0.14399999999999999</v>
      </c>
      <c r="AZ60">
        <v>0.45100000000000001</v>
      </c>
      <c r="BA60">
        <v>0.20300000000000001</v>
      </c>
      <c r="BB60">
        <v>694.44444444444446</v>
      </c>
      <c r="BC60">
        <v>22.172949002217294</v>
      </c>
      <c r="BD60">
        <v>49.261083743842363</v>
      </c>
      <c r="BE60">
        <v>0.5</v>
      </c>
      <c r="BF60">
        <v>0.56200000000000006</v>
      </c>
      <c r="BG60">
        <v>0.5</v>
      </c>
      <c r="BH60">
        <v>0.38200000000000001</v>
      </c>
      <c r="BI60">
        <v>0.46899999999999997</v>
      </c>
      <c r="BJ60">
        <v>0.41699999999999998</v>
      </c>
      <c r="BK60">
        <v>0.46899999999999997</v>
      </c>
      <c r="BL60">
        <v>0.433</v>
      </c>
      <c r="BM60">
        <v>0.56200000000000006</v>
      </c>
      <c r="BN60">
        <v>177.9359430604982</v>
      </c>
      <c r="BO60">
        <v>2.1120000000000001</v>
      </c>
    </row>
    <row r="61" spans="1:67">
      <c r="A61" t="s">
        <v>197</v>
      </c>
      <c r="B61">
        <v>60</v>
      </c>
      <c r="C61" t="s">
        <v>133</v>
      </c>
      <c r="D61">
        <v>5</v>
      </c>
      <c r="E61">
        <v>130</v>
      </c>
      <c r="F61" t="s">
        <v>186</v>
      </c>
      <c r="G61" t="s">
        <v>134</v>
      </c>
      <c r="H61" t="s">
        <v>187</v>
      </c>
      <c r="I61">
        <v>30</v>
      </c>
      <c r="J61">
        <v>20</v>
      </c>
      <c r="K61">
        <v>30</v>
      </c>
      <c r="L61">
        <v>20</v>
      </c>
      <c r="M61">
        <v>30</v>
      </c>
      <c r="T61">
        <v>450</v>
      </c>
      <c r="U61">
        <v>58.5</v>
      </c>
      <c r="V61">
        <v>0.58499999999999996</v>
      </c>
      <c r="W61">
        <v>1.18222</v>
      </c>
      <c r="X61">
        <v>289.66699999999997</v>
      </c>
      <c r="Y61">
        <v>0</v>
      </c>
      <c r="Z61">
        <v>0</v>
      </c>
      <c r="AA61">
        <v>1724.25</v>
      </c>
      <c r="AB61">
        <v>0</v>
      </c>
      <c r="AC61">
        <v>74.272999999999996</v>
      </c>
      <c r="AD61">
        <v>4448.7619999999997</v>
      </c>
      <c r="AE61">
        <v>0</v>
      </c>
      <c r="AF61">
        <v>12387.602999999999</v>
      </c>
      <c r="AG61">
        <v>440000</v>
      </c>
      <c r="AH61">
        <v>0</v>
      </c>
      <c r="AI61">
        <v>0</v>
      </c>
      <c r="AJ61">
        <v>990000</v>
      </c>
      <c r="AK61">
        <v>0</v>
      </c>
      <c r="AL61">
        <v>60522.686000000002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9.6000000000000002E-2</v>
      </c>
      <c r="AT61">
        <v>0.19600000000000001</v>
      </c>
      <c r="AU61">
        <v>0.109</v>
      </c>
      <c r="AV61">
        <v>1041.6666666666667</v>
      </c>
      <c r="AW61">
        <v>51.020408163265301</v>
      </c>
      <c r="AX61">
        <v>91.743119266055047</v>
      </c>
      <c r="AY61">
        <v>0.216</v>
      </c>
      <c r="AZ61">
        <v>0.629</v>
      </c>
      <c r="BA61">
        <v>0.216</v>
      </c>
      <c r="BB61">
        <v>462.96296296296299</v>
      </c>
      <c r="BC61">
        <v>15.898251192368839</v>
      </c>
      <c r="BD61">
        <v>46.296296296296298</v>
      </c>
      <c r="BE61">
        <v>0.625</v>
      </c>
      <c r="BF61">
        <v>0.46899999999999997</v>
      </c>
      <c r="BG61">
        <v>0.5</v>
      </c>
      <c r="BH61">
        <v>0.52100000000000002</v>
      </c>
      <c r="BI61">
        <v>0.46899999999999997</v>
      </c>
      <c r="BJ61">
        <v>0.625</v>
      </c>
      <c r="BK61">
        <v>0.46899999999999997</v>
      </c>
      <c r="BL61">
        <v>0.433</v>
      </c>
      <c r="BM61">
        <v>0.625</v>
      </c>
      <c r="BN61">
        <v>160</v>
      </c>
      <c r="BO61">
        <v>2.4786666666666668</v>
      </c>
    </row>
    <row r="62" spans="1:67">
      <c r="A62" t="s">
        <v>198</v>
      </c>
      <c r="B62">
        <v>61</v>
      </c>
      <c r="C62" t="s">
        <v>133</v>
      </c>
      <c r="D62">
        <v>5</v>
      </c>
      <c r="E62">
        <v>140</v>
      </c>
      <c r="F62" t="s">
        <v>186</v>
      </c>
      <c r="G62" t="s">
        <v>134</v>
      </c>
      <c r="H62" t="s">
        <v>187</v>
      </c>
      <c r="I62">
        <v>40</v>
      </c>
      <c r="J62">
        <v>20</v>
      </c>
      <c r="K62">
        <v>20</v>
      </c>
      <c r="L62">
        <v>20</v>
      </c>
      <c r="M62">
        <v>40</v>
      </c>
      <c r="T62">
        <v>450</v>
      </c>
      <c r="U62">
        <v>63</v>
      </c>
      <c r="V62">
        <v>0.63</v>
      </c>
      <c r="W62">
        <v>1.2731599999999998</v>
      </c>
      <c r="X62">
        <v>462</v>
      </c>
      <c r="Y62">
        <v>0</v>
      </c>
      <c r="Z62">
        <v>0</v>
      </c>
      <c r="AA62">
        <v>2053.3330000000001</v>
      </c>
      <c r="AB62">
        <v>0</v>
      </c>
      <c r="AC62">
        <v>92.765000000000001</v>
      </c>
      <c r="AD62">
        <v>7148.1689999999999</v>
      </c>
      <c r="AE62">
        <v>0</v>
      </c>
      <c r="AF62">
        <v>10130.982</v>
      </c>
      <c r="AG62">
        <v>660000</v>
      </c>
      <c r="AH62">
        <v>0</v>
      </c>
      <c r="AI62">
        <v>0</v>
      </c>
      <c r="AJ62">
        <v>880000</v>
      </c>
      <c r="AK62">
        <v>0</v>
      </c>
      <c r="AL62">
        <v>65178.277000000002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0.108</v>
      </c>
      <c r="AT62">
        <v>0.17799999999999999</v>
      </c>
      <c r="AU62">
        <v>0.1</v>
      </c>
      <c r="AV62">
        <v>925.92592592592598</v>
      </c>
      <c r="AW62">
        <v>56.17977528089888</v>
      </c>
      <c r="AX62">
        <v>100</v>
      </c>
      <c r="AY62">
        <v>0.14399999999999999</v>
      </c>
      <c r="AZ62">
        <v>0.45100000000000001</v>
      </c>
      <c r="BA62">
        <v>0.20300000000000001</v>
      </c>
      <c r="BB62">
        <v>694.44444444444446</v>
      </c>
      <c r="BC62">
        <v>22.172949002217294</v>
      </c>
      <c r="BD62">
        <v>49.261083743842363</v>
      </c>
      <c r="BE62">
        <v>0.5</v>
      </c>
      <c r="BF62">
        <v>0.56200000000000006</v>
      </c>
      <c r="BG62">
        <v>0.45500000000000002</v>
      </c>
      <c r="BH62">
        <v>0.38200000000000001</v>
      </c>
      <c r="BI62">
        <v>0.46899999999999997</v>
      </c>
      <c r="BJ62">
        <v>0.41699999999999998</v>
      </c>
      <c r="BK62">
        <v>0.46899999999999997</v>
      </c>
      <c r="BL62">
        <v>0.36299999999999999</v>
      </c>
      <c r="BM62">
        <v>0.56200000000000006</v>
      </c>
      <c r="BN62">
        <v>177.9359430604982</v>
      </c>
      <c r="BO62">
        <v>2.8746666666666671</v>
      </c>
    </row>
    <row r="63" spans="1:67">
      <c r="A63" t="s">
        <v>199</v>
      </c>
      <c r="B63">
        <v>62</v>
      </c>
      <c r="C63" t="s">
        <v>133</v>
      </c>
      <c r="D63">
        <v>5</v>
      </c>
      <c r="E63">
        <v>150</v>
      </c>
      <c r="F63" t="s">
        <v>186</v>
      </c>
      <c r="G63" t="s">
        <v>134</v>
      </c>
      <c r="H63" t="s">
        <v>187</v>
      </c>
      <c r="I63">
        <v>30</v>
      </c>
      <c r="J63">
        <v>30</v>
      </c>
      <c r="K63">
        <v>30</v>
      </c>
      <c r="L63">
        <v>30</v>
      </c>
      <c r="M63">
        <v>30</v>
      </c>
      <c r="T63">
        <v>450</v>
      </c>
      <c r="U63">
        <v>67.5</v>
      </c>
      <c r="V63">
        <v>0.67500000000000004</v>
      </c>
      <c r="W63">
        <v>1.3640999999999999</v>
      </c>
      <c r="X63">
        <v>643.5</v>
      </c>
      <c r="Y63">
        <v>0</v>
      </c>
      <c r="Z63">
        <v>0</v>
      </c>
      <c r="AA63">
        <v>2450.25</v>
      </c>
      <c r="AB63">
        <v>0</v>
      </c>
      <c r="AC63">
        <v>114.09699999999999</v>
      </c>
      <c r="AD63">
        <v>6633.1840000000002</v>
      </c>
      <c r="AE63">
        <v>0</v>
      </c>
      <c r="AF63">
        <v>11964.307000000001</v>
      </c>
      <c r="AG63">
        <v>660000</v>
      </c>
      <c r="AH63">
        <v>0</v>
      </c>
      <c r="AI63">
        <v>0</v>
      </c>
      <c r="AJ63">
        <v>990000</v>
      </c>
      <c r="AK63">
        <v>0</v>
      </c>
      <c r="AL63">
        <v>69833.868000000002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9.6000000000000002E-2</v>
      </c>
      <c r="AT63">
        <v>0.159</v>
      </c>
      <c r="AU63">
        <v>9.1999999999999998E-2</v>
      </c>
      <c r="AV63">
        <v>1041.6666666666667</v>
      </c>
      <c r="AW63">
        <v>62.893081761006286</v>
      </c>
      <c r="AX63">
        <v>108.69565217391305</v>
      </c>
      <c r="AY63">
        <v>0.14399999999999999</v>
      </c>
      <c r="AZ63">
        <v>0.36399999999999999</v>
      </c>
      <c r="BA63">
        <v>0.17499999999999999</v>
      </c>
      <c r="BB63">
        <v>694.44444444444446</v>
      </c>
      <c r="BC63">
        <v>27.472527472527474</v>
      </c>
      <c r="BD63">
        <v>57.142857142857146</v>
      </c>
      <c r="BE63">
        <v>0.41699999999999998</v>
      </c>
      <c r="BF63">
        <v>0.312</v>
      </c>
      <c r="BG63">
        <v>0.41699999999999998</v>
      </c>
      <c r="BH63">
        <v>0.38200000000000001</v>
      </c>
      <c r="BI63">
        <v>0.312</v>
      </c>
      <c r="BJ63">
        <v>0.41699999999999998</v>
      </c>
      <c r="BK63">
        <v>0.312</v>
      </c>
      <c r="BL63">
        <v>0.312</v>
      </c>
      <c r="BM63">
        <v>0.41699999999999998</v>
      </c>
      <c r="BN63">
        <v>239.80815347721824</v>
      </c>
      <c r="BO63">
        <v>3.3000000000000007</v>
      </c>
    </row>
    <row r="64" spans="1:67">
      <c r="A64" t="s">
        <v>200</v>
      </c>
      <c r="B64">
        <v>63</v>
      </c>
      <c r="C64" t="s">
        <v>133</v>
      </c>
      <c r="D64">
        <v>5</v>
      </c>
      <c r="E64">
        <v>160</v>
      </c>
      <c r="F64" t="s">
        <v>186</v>
      </c>
      <c r="G64" t="s">
        <v>134</v>
      </c>
      <c r="H64" t="s">
        <v>187</v>
      </c>
      <c r="I64">
        <v>40</v>
      </c>
      <c r="J64">
        <v>20</v>
      </c>
      <c r="K64">
        <v>40</v>
      </c>
      <c r="L64">
        <v>20</v>
      </c>
      <c r="M64">
        <v>40</v>
      </c>
      <c r="T64">
        <v>450</v>
      </c>
      <c r="U64">
        <v>72</v>
      </c>
      <c r="V64">
        <v>0.72</v>
      </c>
      <c r="W64">
        <v>1.4550399999999999</v>
      </c>
      <c r="X64">
        <v>410.66699999999997</v>
      </c>
      <c r="Y64">
        <v>0</v>
      </c>
      <c r="Z64">
        <v>0</v>
      </c>
      <c r="AA64">
        <v>3344</v>
      </c>
      <c r="AB64">
        <v>0</v>
      </c>
      <c r="AC64">
        <v>138.471</v>
      </c>
      <c r="AD64">
        <v>4705.6499999999996</v>
      </c>
      <c r="AE64">
        <v>0</v>
      </c>
      <c r="AF64">
        <v>17628.580000000002</v>
      </c>
      <c r="AG64">
        <v>440000</v>
      </c>
      <c r="AH64">
        <v>0</v>
      </c>
      <c r="AI64">
        <v>0</v>
      </c>
      <c r="AJ64">
        <v>1320000</v>
      </c>
      <c r="AK64">
        <v>0</v>
      </c>
      <c r="AL64">
        <v>74489.460000000006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7.1999999999999995E-2</v>
      </c>
      <c r="AT64">
        <v>0.125</v>
      </c>
      <c r="AU64">
        <v>0.09</v>
      </c>
      <c r="AV64">
        <v>1388.8888888888889</v>
      </c>
      <c r="AW64">
        <v>80</v>
      </c>
      <c r="AX64">
        <v>111.11111111111111</v>
      </c>
      <c r="AY64">
        <v>0.216</v>
      </c>
      <c r="AZ64">
        <v>0.50700000000000001</v>
      </c>
      <c r="BA64">
        <v>0.183</v>
      </c>
      <c r="BB64">
        <v>462.96296296296299</v>
      </c>
      <c r="BC64">
        <v>19.723865877712033</v>
      </c>
      <c r="BD64">
        <v>54.644808743169399</v>
      </c>
      <c r="BE64">
        <v>0.625</v>
      </c>
      <c r="BF64">
        <v>0.46899999999999997</v>
      </c>
      <c r="BG64">
        <v>0.41699999999999998</v>
      </c>
      <c r="BH64">
        <v>0.52100000000000002</v>
      </c>
      <c r="BI64">
        <v>0.46899999999999997</v>
      </c>
      <c r="BJ64">
        <v>0.625</v>
      </c>
      <c r="BK64">
        <v>0.46899999999999997</v>
      </c>
      <c r="BL64">
        <v>0.39100000000000001</v>
      </c>
      <c r="BM64">
        <v>0.625</v>
      </c>
      <c r="BN64">
        <v>160</v>
      </c>
      <c r="BO64">
        <v>3.754666666666667</v>
      </c>
    </row>
    <row r="65" spans="1:67">
      <c r="A65" t="s">
        <v>201</v>
      </c>
      <c r="B65">
        <v>64</v>
      </c>
      <c r="C65" t="s">
        <v>133</v>
      </c>
      <c r="D65">
        <v>5</v>
      </c>
      <c r="E65">
        <v>170</v>
      </c>
      <c r="F65" t="s">
        <v>186</v>
      </c>
      <c r="G65" t="s">
        <v>134</v>
      </c>
      <c r="H65" t="s">
        <v>187</v>
      </c>
      <c r="I65">
        <v>40</v>
      </c>
      <c r="J65">
        <v>30</v>
      </c>
      <c r="K65">
        <v>30</v>
      </c>
      <c r="L65">
        <v>30</v>
      </c>
      <c r="M65">
        <v>40</v>
      </c>
      <c r="T65">
        <v>450</v>
      </c>
      <c r="U65">
        <v>76.5</v>
      </c>
      <c r="V65">
        <v>0.76500000000000001</v>
      </c>
      <c r="W65">
        <v>1.5459799999999997</v>
      </c>
      <c r="X65">
        <v>1195.3330000000001</v>
      </c>
      <c r="Y65">
        <v>0</v>
      </c>
      <c r="Z65">
        <v>0</v>
      </c>
      <c r="AA65">
        <v>3308.25</v>
      </c>
      <c r="AB65">
        <v>0</v>
      </c>
      <c r="AC65">
        <v>166.09100000000001</v>
      </c>
      <c r="AD65">
        <v>9255.4349999999995</v>
      </c>
      <c r="AE65">
        <v>0</v>
      </c>
      <c r="AF65">
        <v>12216.73</v>
      </c>
      <c r="AG65">
        <v>880000</v>
      </c>
      <c r="AH65">
        <v>0</v>
      </c>
      <c r="AI65">
        <v>0</v>
      </c>
      <c r="AJ65">
        <v>990000</v>
      </c>
      <c r="AK65">
        <v>0</v>
      </c>
      <c r="AL65">
        <v>79145.051000000007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9.6000000000000002E-2</v>
      </c>
      <c r="AT65">
        <v>0.13400000000000001</v>
      </c>
      <c r="AU65">
        <v>7.9000000000000001E-2</v>
      </c>
      <c r="AV65">
        <v>1041.6666666666667</v>
      </c>
      <c r="AW65">
        <v>74.626865671641781</v>
      </c>
      <c r="AX65">
        <v>126.58227848101265</v>
      </c>
      <c r="AY65">
        <v>0.108</v>
      </c>
      <c r="AZ65">
        <v>0.24</v>
      </c>
      <c r="BA65">
        <v>0.14599999999999999</v>
      </c>
      <c r="BB65">
        <v>925.92592592592598</v>
      </c>
      <c r="BC65">
        <v>41.666666666666671</v>
      </c>
      <c r="BD65">
        <v>68.493150684931507</v>
      </c>
      <c r="BE65">
        <v>0.35699999999999998</v>
      </c>
      <c r="BF65">
        <v>0.35699999999999998</v>
      </c>
      <c r="BG65">
        <v>0.35699999999999998</v>
      </c>
      <c r="BH65">
        <v>0.312</v>
      </c>
      <c r="BI65">
        <v>0.312</v>
      </c>
      <c r="BJ65">
        <v>0.312</v>
      </c>
      <c r="BK65">
        <v>0.312</v>
      </c>
      <c r="BL65">
        <v>0.3</v>
      </c>
      <c r="BM65">
        <v>0.35699999999999998</v>
      </c>
      <c r="BN65">
        <v>280.1120448179272</v>
      </c>
      <c r="BO65">
        <v>4.238666666666667</v>
      </c>
    </row>
    <row r="66" spans="1:67">
      <c r="A66" t="s">
        <v>202</v>
      </c>
      <c r="B66">
        <v>65</v>
      </c>
      <c r="C66" t="s">
        <v>133</v>
      </c>
      <c r="D66">
        <v>5</v>
      </c>
      <c r="E66">
        <v>180</v>
      </c>
      <c r="F66" t="s">
        <v>186</v>
      </c>
      <c r="G66" t="s">
        <v>134</v>
      </c>
      <c r="H66" t="s">
        <v>187</v>
      </c>
      <c r="I66">
        <v>40</v>
      </c>
      <c r="J66">
        <v>30</v>
      </c>
      <c r="K66">
        <v>40</v>
      </c>
      <c r="L66">
        <v>30</v>
      </c>
      <c r="M66">
        <v>40</v>
      </c>
      <c r="T66">
        <v>450</v>
      </c>
      <c r="U66">
        <v>81</v>
      </c>
      <c r="V66">
        <v>0.81</v>
      </c>
      <c r="W66">
        <v>1.6369199999999999</v>
      </c>
      <c r="X66">
        <v>858</v>
      </c>
      <c r="Y66">
        <v>0</v>
      </c>
      <c r="Z66">
        <v>0</v>
      </c>
      <c r="AA66">
        <v>4488</v>
      </c>
      <c r="AB66">
        <v>0</v>
      </c>
      <c r="AC66">
        <v>197.15899999999999</v>
      </c>
      <c r="AD66">
        <v>6603.1019999999999</v>
      </c>
      <c r="AE66">
        <v>0</v>
      </c>
      <c r="AF66">
        <v>16231.316999999999</v>
      </c>
      <c r="AG66">
        <v>660000</v>
      </c>
      <c r="AH66">
        <v>0</v>
      </c>
      <c r="AI66">
        <v>0</v>
      </c>
      <c r="AJ66">
        <v>1320000</v>
      </c>
      <c r="AK66">
        <v>0</v>
      </c>
      <c r="AL66">
        <v>83800.642000000007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7.1999999999999995E-2</v>
      </c>
      <c r="AT66">
        <v>0.104</v>
      </c>
      <c r="AU66">
        <v>7.8E-2</v>
      </c>
      <c r="AV66">
        <v>1388.8888888888889</v>
      </c>
      <c r="AW66">
        <v>96.15384615384616</v>
      </c>
      <c r="AX66">
        <v>128.2051282051282</v>
      </c>
      <c r="AY66">
        <v>0.14399999999999999</v>
      </c>
      <c r="AZ66">
        <v>0.30399999999999999</v>
      </c>
      <c r="BA66">
        <v>0.153</v>
      </c>
      <c r="BB66">
        <v>694.44444444444446</v>
      </c>
      <c r="BC66">
        <v>32.894736842105267</v>
      </c>
      <c r="BD66">
        <v>65.359477124183002</v>
      </c>
      <c r="BE66">
        <v>0.41699999999999998</v>
      </c>
      <c r="BF66">
        <v>0.312</v>
      </c>
      <c r="BG66">
        <v>0.35699999999999998</v>
      </c>
      <c r="BH66">
        <v>0.38200000000000001</v>
      </c>
      <c r="BI66">
        <v>0.312</v>
      </c>
      <c r="BJ66">
        <v>0.41699999999999998</v>
      </c>
      <c r="BK66">
        <v>0.312</v>
      </c>
      <c r="BL66">
        <v>0.3</v>
      </c>
      <c r="BM66">
        <v>0.41699999999999998</v>
      </c>
      <c r="BN66">
        <v>239.80815347721824</v>
      </c>
      <c r="BO66">
        <v>4.7520000000000007</v>
      </c>
    </row>
    <row r="67" spans="1:67">
      <c r="A67" t="s">
        <v>203</v>
      </c>
      <c r="B67">
        <v>66</v>
      </c>
      <c r="C67" t="s">
        <v>133</v>
      </c>
      <c r="D67">
        <v>5</v>
      </c>
      <c r="E67">
        <v>190</v>
      </c>
      <c r="F67" t="s">
        <v>186</v>
      </c>
      <c r="G67" t="s">
        <v>134</v>
      </c>
      <c r="H67" t="s">
        <v>187</v>
      </c>
      <c r="I67">
        <v>40</v>
      </c>
      <c r="J67">
        <v>40</v>
      </c>
      <c r="K67">
        <v>30</v>
      </c>
      <c r="L67">
        <v>40</v>
      </c>
      <c r="M67">
        <v>40</v>
      </c>
      <c r="T67">
        <v>450</v>
      </c>
      <c r="U67">
        <v>85.5</v>
      </c>
      <c r="V67">
        <v>0.85499999999999998</v>
      </c>
      <c r="W67">
        <v>1.72786</v>
      </c>
      <c r="X67">
        <v>1195.3330000000001</v>
      </c>
      <c r="Y67">
        <v>0</v>
      </c>
      <c r="Z67">
        <v>0</v>
      </c>
      <c r="AA67">
        <v>5092.0829999999996</v>
      </c>
      <c r="AB67">
        <v>0</v>
      </c>
      <c r="AC67">
        <v>231.87799999999999</v>
      </c>
      <c r="AD67">
        <v>9255.4349999999995</v>
      </c>
      <c r="AE67">
        <v>0</v>
      </c>
      <c r="AF67">
        <v>14090.906999999999</v>
      </c>
      <c r="AG67">
        <v>880000</v>
      </c>
      <c r="AH67">
        <v>0</v>
      </c>
      <c r="AI67">
        <v>0</v>
      </c>
      <c r="AJ67">
        <v>1210000</v>
      </c>
      <c r="AK67">
        <v>0</v>
      </c>
      <c r="AL67">
        <v>88456.232999999993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7.8E-2</v>
      </c>
      <c r="AT67">
        <v>9.7000000000000003E-2</v>
      </c>
      <c r="AU67">
        <v>7.3999999999999996E-2</v>
      </c>
      <c r="AV67">
        <v>1282.051282051282</v>
      </c>
      <c r="AW67">
        <v>103.09278350515464</v>
      </c>
      <c r="AX67">
        <v>135.13513513513513</v>
      </c>
      <c r="AY67">
        <v>0.108</v>
      </c>
      <c r="AZ67">
        <v>0.24</v>
      </c>
      <c r="BA67">
        <v>0.14599999999999999</v>
      </c>
      <c r="BB67">
        <v>925.92592592592598</v>
      </c>
      <c r="BC67">
        <v>41.666666666666671</v>
      </c>
      <c r="BD67">
        <v>68.493150684931507</v>
      </c>
      <c r="BE67">
        <v>0.35699999999999998</v>
      </c>
      <c r="BF67">
        <v>0.35699999999999998</v>
      </c>
      <c r="BG67">
        <v>0.33300000000000002</v>
      </c>
      <c r="BH67">
        <v>0.313</v>
      </c>
      <c r="BI67">
        <v>0.312</v>
      </c>
      <c r="BJ67">
        <v>0.312</v>
      </c>
      <c r="BK67">
        <v>0.312</v>
      </c>
      <c r="BL67">
        <v>0.26300000000000001</v>
      </c>
      <c r="BM67">
        <v>0.35699999999999998</v>
      </c>
      <c r="BN67">
        <v>280.1120448179272</v>
      </c>
      <c r="BO67">
        <v>5.2946666666666671</v>
      </c>
    </row>
    <row r="68" spans="1:67">
      <c r="A68" t="s">
        <v>204</v>
      </c>
      <c r="B68">
        <v>67</v>
      </c>
      <c r="C68" t="s">
        <v>133</v>
      </c>
      <c r="D68">
        <v>5</v>
      </c>
      <c r="E68">
        <v>200</v>
      </c>
      <c r="F68" t="s">
        <v>186</v>
      </c>
      <c r="G68" t="s">
        <v>134</v>
      </c>
      <c r="H68" t="s">
        <v>187</v>
      </c>
      <c r="I68">
        <v>40</v>
      </c>
      <c r="J68">
        <v>40</v>
      </c>
      <c r="K68">
        <v>40</v>
      </c>
      <c r="L68">
        <v>40</v>
      </c>
      <c r="M68">
        <v>40</v>
      </c>
      <c r="T68">
        <v>450</v>
      </c>
      <c r="U68">
        <v>90</v>
      </c>
      <c r="V68">
        <v>0.9</v>
      </c>
      <c r="W68">
        <v>1.8188</v>
      </c>
      <c r="X68">
        <v>1525.3330000000001</v>
      </c>
      <c r="Y68">
        <v>0</v>
      </c>
      <c r="Z68">
        <v>0</v>
      </c>
      <c r="AA68">
        <v>5808</v>
      </c>
      <c r="AB68">
        <v>0</v>
      </c>
      <c r="AC68">
        <v>270.452</v>
      </c>
      <c r="AD68">
        <v>8844.2459999999992</v>
      </c>
      <c r="AE68">
        <v>0</v>
      </c>
      <c r="AF68">
        <v>15952.409</v>
      </c>
      <c r="AG68">
        <v>880000</v>
      </c>
      <c r="AH68">
        <v>0</v>
      </c>
      <c r="AI68">
        <v>0</v>
      </c>
      <c r="AJ68">
        <v>1320000</v>
      </c>
      <c r="AK68">
        <v>0</v>
      </c>
      <c r="AL68">
        <v>93111.824999999997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7.1999999999999995E-2</v>
      </c>
      <c r="AT68">
        <v>0.09</v>
      </c>
      <c r="AU68">
        <v>6.9000000000000006E-2</v>
      </c>
      <c r="AV68">
        <v>1388.8888888888889</v>
      </c>
      <c r="AW68">
        <v>111.11111111111111</v>
      </c>
      <c r="AX68">
        <v>144.92753623188403</v>
      </c>
      <c r="AY68">
        <v>0.108</v>
      </c>
      <c r="AZ68">
        <v>0.20499999999999999</v>
      </c>
      <c r="BA68">
        <v>0.13100000000000001</v>
      </c>
      <c r="BB68">
        <v>925.92592592592598</v>
      </c>
      <c r="BC68">
        <v>48.780487804878049</v>
      </c>
      <c r="BD68">
        <v>76.33587786259541</v>
      </c>
      <c r="BE68">
        <v>0.312</v>
      </c>
      <c r="BF68">
        <v>0.23400000000000001</v>
      </c>
      <c r="BG68">
        <v>0.312</v>
      </c>
      <c r="BH68">
        <v>0.312</v>
      </c>
      <c r="BI68">
        <v>0.23400000000000001</v>
      </c>
      <c r="BJ68">
        <v>0.312</v>
      </c>
      <c r="BK68">
        <v>0.23400000000000001</v>
      </c>
      <c r="BL68">
        <v>0.23400000000000001</v>
      </c>
      <c r="BM68">
        <v>0.312</v>
      </c>
      <c r="BN68">
        <v>320.5128205128205</v>
      </c>
      <c r="BO68">
        <v>5.866666666666668</v>
      </c>
    </row>
    <row r="69" spans="1:67">
      <c r="A69" t="s">
        <v>205</v>
      </c>
      <c r="B69">
        <v>68</v>
      </c>
      <c r="C69" t="s">
        <v>206</v>
      </c>
      <c r="D69">
        <v>3</v>
      </c>
      <c r="E69">
        <v>60</v>
      </c>
      <c r="F69" t="s">
        <v>207</v>
      </c>
      <c r="G69" t="s">
        <v>208</v>
      </c>
      <c r="H69" t="s">
        <v>187</v>
      </c>
      <c r="I69">
        <v>20</v>
      </c>
      <c r="J69">
        <v>20</v>
      </c>
      <c r="K69">
        <v>20</v>
      </c>
      <c r="T69">
        <v>500</v>
      </c>
      <c r="U69">
        <v>30</v>
      </c>
      <c r="V69">
        <v>0.3</v>
      </c>
      <c r="W69">
        <v>0.54564000000000001</v>
      </c>
      <c r="X69">
        <v>8</v>
      </c>
      <c r="Y69">
        <v>0</v>
      </c>
      <c r="Z69">
        <v>0</v>
      </c>
      <c r="AA69">
        <v>208</v>
      </c>
      <c r="AB69">
        <v>0</v>
      </c>
      <c r="AC69">
        <v>6.7320000000000002</v>
      </c>
      <c r="AD69">
        <v>11621.053</v>
      </c>
      <c r="AE69">
        <v>0</v>
      </c>
      <c r="AF69">
        <v>4422.1229999999996</v>
      </c>
      <c r="AG69">
        <v>240000</v>
      </c>
      <c r="AH69">
        <v>0</v>
      </c>
      <c r="AI69">
        <v>0</v>
      </c>
      <c r="AJ69">
        <v>480000</v>
      </c>
      <c r="AK69">
        <v>0</v>
      </c>
      <c r="AL69">
        <v>25969.096000000001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0.223</v>
      </c>
      <c r="AT69">
        <v>0.90100000000000002</v>
      </c>
      <c r="AU69">
        <v>0.23100000000000001</v>
      </c>
      <c r="AV69">
        <v>448.4304932735426</v>
      </c>
      <c r="AW69">
        <v>11.098779134295228</v>
      </c>
      <c r="AX69">
        <v>43.290043290043286</v>
      </c>
      <c r="AY69">
        <v>0.44600000000000001</v>
      </c>
      <c r="AZ69">
        <v>7.8129999999999997</v>
      </c>
      <c r="BA69">
        <v>0.23400000000000001</v>
      </c>
      <c r="BB69">
        <v>224.2152466367713</v>
      </c>
      <c r="BC69">
        <v>1.2799180852425445</v>
      </c>
      <c r="BD69">
        <v>42.735042735042732</v>
      </c>
      <c r="BE69">
        <v>1.603</v>
      </c>
      <c r="BF69">
        <v>0.93799999999999994</v>
      </c>
      <c r="BG69">
        <v>0.78100000000000003</v>
      </c>
      <c r="BH69">
        <v>1.335</v>
      </c>
      <c r="BI69">
        <v>0.93799999999999994</v>
      </c>
      <c r="BJ69">
        <v>1.603</v>
      </c>
      <c r="BK69">
        <v>0.93799999999999994</v>
      </c>
      <c r="BL69">
        <v>0</v>
      </c>
      <c r="BM69">
        <v>1.603</v>
      </c>
      <c r="BN69">
        <v>62.383031815346229</v>
      </c>
      <c r="BO69">
        <v>0.52800000000000002</v>
      </c>
    </row>
    <row r="70" spans="1:67">
      <c r="A70" t="s">
        <v>209</v>
      </c>
      <c r="B70">
        <v>69</v>
      </c>
      <c r="C70" t="s">
        <v>206</v>
      </c>
      <c r="D70">
        <v>3</v>
      </c>
      <c r="E70">
        <v>80</v>
      </c>
      <c r="F70" t="s">
        <v>207</v>
      </c>
      <c r="G70" t="s">
        <v>208</v>
      </c>
      <c r="H70" t="s">
        <v>187</v>
      </c>
      <c r="I70">
        <v>20</v>
      </c>
      <c r="J70">
        <v>40</v>
      </c>
      <c r="K70">
        <v>20</v>
      </c>
      <c r="T70">
        <v>500</v>
      </c>
      <c r="U70">
        <v>40</v>
      </c>
      <c r="V70">
        <v>0.4</v>
      </c>
      <c r="W70">
        <v>0.72751999999999994</v>
      </c>
      <c r="X70">
        <v>8</v>
      </c>
      <c r="Y70">
        <v>0</v>
      </c>
      <c r="Z70">
        <v>0</v>
      </c>
      <c r="AA70">
        <v>504</v>
      </c>
      <c r="AB70">
        <v>0</v>
      </c>
      <c r="AC70">
        <v>15.958</v>
      </c>
      <c r="AD70">
        <v>11621.053</v>
      </c>
      <c r="AE70">
        <v>0</v>
      </c>
      <c r="AF70">
        <v>7148.1689999999999</v>
      </c>
      <c r="AG70">
        <v>240000</v>
      </c>
      <c r="AH70">
        <v>0</v>
      </c>
      <c r="AI70">
        <v>0</v>
      </c>
      <c r="AJ70">
        <v>720000</v>
      </c>
      <c r="AK70">
        <v>0</v>
      </c>
      <c r="AL70">
        <v>34625.462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0.14899999999999999</v>
      </c>
      <c r="AT70">
        <v>0.496</v>
      </c>
      <c r="AU70">
        <v>0.17899999999999999</v>
      </c>
      <c r="AV70">
        <v>671.14093959731542</v>
      </c>
      <c r="AW70">
        <v>20.161290322580644</v>
      </c>
      <c r="AX70">
        <v>55.865921787709496</v>
      </c>
      <c r="AY70">
        <v>0.44600000000000001</v>
      </c>
      <c r="AZ70">
        <v>7.8120000000000003</v>
      </c>
      <c r="BA70">
        <v>0.23400000000000001</v>
      </c>
      <c r="BB70">
        <v>224.2152466367713</v>
      </c>
      <c r="BC70">
        <v>1.2800819252432156</v>
      </c>
      <c r="BD70">
        <v>42.735042735042732</v>
      </c>
      <c r="BE70">
        <v>1.603</v>
      </c>
      <c r="BF70">
        <v>0.93799999999999994</v>
      </c>
      <c r="BG70">
        <v>0.625</v>
      </c>
      <c r="BH70">
        <v>1.335</v>
      </c>
      <c r="BI70">
        <v>0.93799999999999994</v>
      </c>
      <c r="BJ70">
        <v>1.603</v>
      </c>
      <c r="BK70">
        <v>0.93799999999999994</v>
      </c>
      <c r="BL70">
        <v>0</v>
      </c>
      <c r="BM70">
        <v>1.603</v>
      </c>
      <c r="BN70">
        <v>62.383031815346229</v>
      </c>
      <c r="BO70">
        <v>0.93866666666666687</v>
      </c>
    </row>
    <row r="71" spans="1:67">
      <c r="A71" t="s">
        <v>210</v>
      </c>
      <c r="B71">
        <v>70</v>
      </c>
      <c r="C71" t="s">
        <v>206</v>
      </c>
      <c r="D71">
        <v>3</v>
      </c>
      <c r="E71">
        <v>90</v>
      </c>
      <c r="F71" t="s">
        <v>207</v>
      </c>
      <c r="G71" t="s">
        <v>208</v>
      </c>
      <c r="H71" t="s">
        <v>187</v>
      </c>
      <c r="I71">
        <v>30</v>
      </c>
      <c r="J71">
        <v>30</v>
      </c>
      <c r="K71">
        <v>30</v>
      </c>
      <c r="T71">
        <v>500</v>
      </c>
      <c r="U71">
        <v>45</v>
      </c>
      <c r="V71">
        <v>0.45</v>
      </c>
      <c r="W71">
        <v>0.81845999999999997</v>
      </c>
      <c r="X71">
        <v>27</v>
      </c>
      <c r="Y71">
        <v>0</v>
      </c>
      <c r="Z71">
        <v>0</v>
      </c>
      <c r="AA71">
        <v>702</v>
      </c>
      <c r="AB71">
        <v>0</v>
      </c>
      <c r="AC71">
        <v>22.721</v>
      </c>
      <c r="AD71">
        <v>17431.579000000002</v>
      </c>
      <c r="AE71">
        <v>0</v>
      </c>
      <c r="AF71">
        <v>6633.1840000000002</v>
      </c>
      <c r="AG71">
        <v>360000</v>
      </c>
      <c r="AH71">
        <v>0</v>
      </c>
      <c r="AI71">
        <v>0</v>
      </c>
      <c r="AJ71">
        <v>720000</v>
      </c>
      <c r="AK71">
        <v>0</v>
      </c>
      <c r="AL71">
        <v>38953.644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0.14899999999999999</v>
      </c>
      <c r="AT71">
        <v>0.40100000000000002</v>
      </c>
      <c r="AU71">
        <v>0.16700000000000001</v>
      </c>
      <c r="AV71">
        <v>671.14093959731542</v>
      </c>
      <c r="AW71">
        <v>24.937655860349125</v>
      </c>
      <c r="AX71">
        <v>59.880239520958078</v>
      </c>
      <c r="AY71">
        <v>0.29799999999999999</v>
      </c>
      <c r="AZ71">
        <v>3.472</v>
      </c>
      <c r="BA71">
        <v>0.156</v>
      </c>
      <c r="BB71">
        <v>335.57046979865771</v>
      </c>
      <c r="BC71">
        <v>2.8801843317972349</v>
      </c>
      <c r="BD71">
        <v>64.102564102564102</v>
      </c>
      <c r="BE71">
        <v>1.0680000000000001</v>
      </c>
      <c r="BF71">
        <v>0.625</v>
      </c>
      <c r="BG71">
        <v>0.52100000000000002</v>
      </c>
      <c r="BH71">
        <v>0.98</v>
      </c>
      <c r="BI71">
        <v>0.625</v>
      </c>
      <c r="BJ71">
        <v>1.0680000000000001</v>
      </c>
      <c r="BK71">
        <v>0.625</v>
      </c>
      <c r="BL71">
        <v>0</v>
      </c>
      <c r="BM71">
        <v>1.0680000000000001</v>
      </c>
      <c r="BN71">
        <v>93.63295880149812</v>
      </c>
      <c r="BO71">
        <v>1.1880000000000002</v>
      </c>
    </row>
    <row r="72" spans="1:67">
      <c r="A72" t="s">
        <v>211</v>
      </c>
      <c r="B72">
        <v>71</v>
      </c>
      <c r="C72" t="s">
        <v>206</v>
      </c>
      <c r="D72">
        <v>3</v>
      </c>
      <c r="E72">
        <v>100</v>
      </c>
      <c r="F72" t="s">
        <v>207</v>
      </c>
      <c r="G72" t="s">
        <v>208</v>
      </c>
      <c r="H72" t="s">
        <v>187</v>
      </c>
      <c r="I72">
        <v>30</v>
      </c>
      <c r="J72">
        <v>40</v>
      </c>
      <c r="K72">
        <v>30</v>
      </c>
      <c r="T72">
        <v>500</v>
      </c>
      <c r="U72">
        <v>50</v>
      </c>
      <c r="V72">
        <v>0.5</v>
      </c>
      <c r="W72">
        <v>0.90939999999999999</v>
      </c>
      <c r="X72">
        <v>64</v>
      </c>
      <c r="Y72">
        <v>0</v>
      </c>
      <c r="Z72">
        <v>0</v>
      </c>
      <c r="AA72">
        <v>936</v>
      </c>
      <c r="AB72">
        <v>0</v>
      </c>
      <c r="AC72">
        <v>31.167000000000002</v>
      </c>
      <c r="AD72">
        <v>23242.105</v>
      </c>
      <c r="AE72">
        <v>0</v>
      </c>
      <c r="AF72">
        <v>6603.1019999999999</v>
      </c>
      <c r="AG72">
        <v>480000</v>
      </c>
      <c r="AH72">
        <v>0</v>
      </c>
      <c r="AI72">
        <v>0</v>
      </c>
      <c r="AJ72">
        <v>720000</v>
      </c>
      <c r="AK72">
        <v>0</v>
      </c>
      <c r="AL72">
        <v>43281.826999999997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0.14899999999999999</v>
      </c>
      <c r="AT72">
        <v>0.33400000000000002</v>
      </c>
      <c r="AU72">
        <v>0.16</v>
      </c>
      <c r="AV72">
        <v>671.14093959731542</v>
      </c>
      <c r="AW72">
        <v>29.940119760479039</v>
      </c>
      <c r="AX72">
        <v>62.5</v>
      </c>
      <c r="AY72">
        <v>0.223</v>
      </c>
      <c r="AZ72">
        <v>1.9530000000000001</v>
      </c>
      <c r="BA72">
        <v>0.11700000000000001</v>
      </c>
      <c r="BB72">
        <v>448.4304932735426</v>
      </c>
      <c r="BC72">
        <v>5.1203277009728625</v>
      </c>
      <c r="BD72">
        <v>85.470085470085465</v>
      </c>
      <c r="BE72">
        <v>0.80100000000000005</v>
      </c>
      <c r="BF72">
        <v>0.625</v>
      </c>
      <c r="BG72">
        <v>0.44600000000000001</v>
      </c>
      <c r="BH72">
        <v>0.80100000000000005</v>
      </c>
      <c r="BI72">
        <v>0.625</v>
      </c>
      <c r="BJ72">
        <v>0.80100000000000005</v>
      </c>
      <c r="BK72">
        <v>0.625</v>
      </c>
      <c r="BL72">
        <v>0</v>
      </c>
      <c r="BM72">
        <v>0.80100000000000005</v>
      </c>
      <c r="BN72">
        <v>124.84394506866415</v>
      </c>
      <c r="BO72">
        <v>1.466666666666667</v>
      </c>
    </row>
    <row r="73" spans="1:67">
      <c r="A73" t="s">
        <v>212</v>
      </c>
      <c r="B73">
        <v>72</v>
      </c>
      <c r="C73" t="s">
        <v>206</v>
      </c>
      <c r="D73">
        <v>5</v>
      </c>
      <c r="E73">
        <v>100</v>
      </c>
      <c r="F73" t="s">
        <v>207</v>
      </c>
      <c r="G73" t="s">
        <v>208</v>
      </c>
      <c r="H73" t="s">
        <v>187</v>
      </c>
      <c r="I73">
        <v>20</v>
      </c>
      <c r="J73">
        <v>20</v>
      </c>
      <c r="K73">
        <v>20</v>
      </c>
      <c r="L73">
        <v>20</v>
      </c>
      <c r="M73">
        <v>20</v>
      </c>
      <c r="T73">
        <v>500</v>
      </c>
      <c r="U73">
        <v>50</v>
      </c>
      <c r="V73">
        <v>0.5</v>
      </c>
      <c r="W73">
        <v>0.90939999999999999</v>
      </c>
      <c r="X73">
        <v>208</v>
      </c>
      <c r="Y73">
        <v>0</v>
      </c>
      <c r="Z73">
        <v>0</v>
      </c>
      <c r="AA73">
        <v>792</v>
      </c>
      <c r="AB73">
        <v>0</v>
      </c>
      <c r="AC73">
        <v>33.805999999999997</v>
      </c>
      <c r="AD73">
        <v>4422.1229999999996</v>
      </c>
      <c r="AE73">
        <v>0</v>
      </c>
      <c r="AF73">
        <v>7976.2049999999999</v>
      </c>
      <c r="AG73">
        <v>480000</v>
      </c>
      <c r="AH73">
        <v>0</v>
      </c>
      <c r="AI73">
        <v>0</v>
      </c>
      <c r="AJ73">
        <v>720000</v>
      </c>
      <c r="AK73">
        <v>0</v>
      </c>
      <c r="AL73">
        <v>46555.911999999997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0.14899999999999999</v>
      </c>
      <c r="AT73">
        <v>0.39500000000000002</v>
      </c>
      <c r="AU73">
        <v>0.121</v>
      </c>
      <c r="AV73">
        <v>671.14093959731542</v>
      </c>
      <c r="AW73">
        <v>25.316455696202532</v>
      </c>
      <c r="AX73">
        <v>82.644628099173559</v>
      </c>
      <c r="AY73">
        <v>0.223</v>
      </c>
      <c r="AZ73">
        <v>0.90100000000000002</v>
      </c>
      <c r="BA73">
        <v>0.23100000000000001</v>
      </c>
      <c r="BB73">
        <v>448.4304932735426</v>
      </c>
      <c r="BC73">
        <v>11.098779134295228</v>
      </c>
      <c r="BD73">
        <v>43.290043290043286</v>
      </c>
      <c r="BE73">
        <v>0.80100000000000005</v>
      </c>
      <c r="BF73">
        <v>0.46899999999999997</v>
      </c>
      <c r="BG73">
        <v>0.39100000000000001</v>
      </c>
      <c r="BH73">
        <v>0.66800000000000004</v>
      </c>
      <c r="BI73">
        <v>0.46899999999999997</v>
      </c>
      <c r="BJ73">
        <v>0.80100000000000005</v>
      </c>
      <c r="BK73">
        <v>0.46899999999999997</v>
      </c>
      <c r="BL73">
        <v>0</v>
      </c>
      <c r="BM73">
        <v>0.80100000000000005</v>
      </c>
      <c r="BN73">
        <v>124.84394506866415</v>
      </c>
      <c r="BO73">
        <v>1.466666666666667</v>
      </c>
    </row>
    <row r="74" spans="1:67">
      <c r="A74" t="s">
        <v>213</v>
      </c>
      <c r="B74">
        <v>73</v>
      </c>
      <c r="C74" t="s">
        <v>206</v>
      </c>
      <c r="D74">
        <v>3</v>
      </c>
      <c r="E74">
        <v>120</v>
      </c>
      <c r="F74" t="s">
        <v>207</v>
      </c>
      <c r="G74" t="s">
        <v>208</v>
      </c>
      <c r="H74" t="s">
        <v>187</v>
      </c>
      <c r="I74">
        <v>40</v>
      </c>
      <c r="J74">
        <v>40</v>
      </c>
      <c r="K74">
        <v>40</v>
      </c>
      <c r="T74">
        <v>500</v>
      </c>
      <c r="U74">
        <v>60</v>
      </c>
      <c r="V74">
        <v>0.6</v>
      </c>
      <c r="W74">
        <v>1.09128</v>
      </c>
      <c r="X74">
        <v>64</v>
      </c>
      <c r="Y74">
        <v>0</v>
      </c>
      <c r="Z74">
        <v>0</v>
      </c>
      <c r="AA74">
        <v>1664</v>
      </c>
      <c r="AB74">
        <v>0</v>
      </c>
      <c r="AC74">
        <v>53.856999999999999</v>
      </c>
      <c r="AD74">
        <v>23242.105</v>
      </c>
      <c r="AE74">
        <v>0</v>
      </c>
      <c r="AF74">
        <v>8844.2459999999992</v>
      </c>
      <c r="AG74">
        <v>480000</v>
      </c>
      <c r="AH74">
        <v>0</v>
      </c>
      <c r="AI74">
        <v>0</v>
      </c>
      <c r="AJ74">
        <v>960000</v>
      </c>
      <c r="AK74">
        <v>0</v>
      </c>
      <c r="AL74">
        <v>51938.192000000003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0.112</v>
      </c>
      <c r="AT74">
        <v>0.22500000000000001</v>
      </c>
      <c r="AU74">
        <v>0.13700000000000001</v>
      </c>
      <c r="AV74">
        <v>892.85714285714289</v>
      </c>
      <c r="AW74">
        <v>44.444444444444443</v>
      </c>
      <c r="AX74">
        <v>72.992700729926995</v>
      </c>
      <c r="AY74">
        <v>0.223</v>
      </c>
      <c r="AZ74">
        <v>1.9530000000000001</v>
      </c>
      <c r="BA74">
        <v>0.11700000000000001</v>
      </c>
      <c r="BB74">
        <v>448.4304932735426</v>
      </c>
      <c r="BC74">
        <v>5.1203277009728625</v>
      </c>
      <c r="BD74">
        <v>85.470085470085465</v>
      </c>
      <c r="BE74">
        <v>0.80100000000000005</v>
      </c>
      <c r="BF74">
        <v>0.46899999999999997</v>
      </c>
      <c r="BG74">
        <v>0.39100000000000001</v>
      </c>
      <c r="BH74">
        <v>0.80100000000000005</v>
      </c>
      <c r="BI74">
        <v>0.46899999999999997</v>
      </c>
      <c r="BJ74">
        <v>0.80100000000000005</v>
      </c>
      <c r="BK74">
        <v>0.46899999999999997</v>
      </c>
      <c r="BL74">
        <v>0</v>
      </c>
      <c r="BM74">
        <v>0.80100000000000005</v>
      </c>
      <c r="BN74">
        <v>124.84394506866415</v>
      </c>
      <c r="BO74">
        <v>2.1120000000000001</v>
      </c>
    </row>
    <row r="75" spans="1:67">
      <c r="A75" t="s">
        <v>214</v>
      </c>
      <c r="B75">
        <v>74</v>
      </c>
      <c r="C75" t="s">
        <v>206</v>
      </c>
      <c r="D75">
        <v>5</v>
      </c>
      <c r="E75">
        <v>120</v>
      </c>
      <c r="F75" t="s">
        <v>207</v>
      </c>
      <c r="G75" t="s">
        <v>208</v>
      </c>
      <c r="H75" t="s">
        <v>187</v>
      </c>
      <c r="I75">
        <v>30</v>
      </c>
      <c r="J75">
        <v>20</v>
      </c>
      <c r="K75">
        <v>20</v>
      </c>
      <c r="L75">
        <v>20</v>
      </c>
      <c r="M75">
        <v>30</v>
      </c>
      <c r="T75">
        <v>500</v>
      </c>
      <c r="U75">
        <v>60</v>
      </c>
      <c r="V75">
        <v>0.6</v>
      </c>
      <c r="W75">
        <v>1.09128</v>
      </c>
      <c r="X75">
        <v>208</v>
      </c>
      <c r="Y75">
        <v>0</v>
      </c>
      <c r="Z75">
        <v>0</v>
      </c>
      <c r="AA75">
        <v>1520</v>
      </c>
      <c r="AB75">
        <v>0</v>
      </c>
      <c r="AC75">
        <v>58.417999999999999</v>
      </c>
      <c r="AD75">
        <v>4422.1229999999996</v>
      </c>
      <c r="AE75">
        <v>0</v>
      </c>
      <c r="AF75">
        <v>10182.525</v>
      </c>
      <c r="AG75">
        <v>480000</v>
      </c>
      <c r="AH75">
        <v>0</v>
      </c>
      <c r="AI75">
        <v>0</v>
      </c>
      <c r="AJ75">
        <v>960000</v>
      </c>
      <c r="AK75">
        <v>0</v>
      </c>
      <c r="AL75">
        <v>55867.095000000001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0.112</v>
      </c>
      <c r="AT75">
        <v>0.247</v>
      </c>
      <c r="AU75">
        <v>0.107</v>
      </c>
      <c r="AV75">
        <v>892.85714285714289</v>
      </c>
      <c r="AW75">
        <v>40.48582995951417</v>
      </c>
      <c r="AX75">
        <v>93.45794392523365</v>
      </c>
      <c r="AY75">
        <v>0.223</v>
      </c>
      <c r="AZ75">
        <v>0.90100000000000002</v>
      </c>
      <c r="BA75">
        <v>0.251</v>
      </c>
      <c r="BB75">
        <v>448.4304932735426</v>
      </c>
      <c r="BC75">
        <v>11.098779134295228</v>
      </c>
      <c r="BD75">
        <v>39.840637450199203</v>
      </c>
      <c r="BE75">
        <v>0.80100000000000005</v>
      </c>
      <c r="BF75">
        <v>0.46899999999999997</v>
      </c>
      <c r="BG75">
        <v>0.34699999999999998</v>
      </c>
      <c r="BH75">
        <v>0.66800000000000004</v>
      </c>
      <c r="BI75">
        <v>0.46899999999999997</v>
      </c>
      <c r="BJ75">
        <v>0.80100000000000005</v>
      </c>
      <c r="BK75">
        <v>0.46899999999999997</v>
      </c>
      <c r="BL75">
        <v>0</v>
      </c>
      <c r="BM75">
        <v>0.80100000000000005</v>
      </c>
      <c r="BN75">
        <v>124.84394506866415</v>
      </c>
      <c r="BO75">
        <v>2.1120000000000001</v>
      </c>
    </row>
    <row r="76" spans="1:67">
      <c r="A76" t="s">
        <v>215</v>
      </c>
      <c r="B76">
        <v>75</v>
      </c>
      <c r="C76" t="s">
        <v>206</v>
      </c>
      <c r="D76">
        <v>5</v>
      </c>
      <c r="E76">
        <v>140</v>
      </c>
      <c r="F76" t="s">
        <v>207</v>
      </c>
      <c r="G76" t="s">
        <v>208</v>
      </c>
      <c r="H76" t="s">
        <v>187</v>
      </c>
      <c r="I76">
        <v>40</v>
      </c>
      <c r="J76">
        <v>20</v>
      </c>
      <c r="K76">
        <v>20</v>
      </c>
      <c r="L76">
        <v>20</v>
      </c>
      <c r="M76">
        <v>40</v>
      </c>
      <c r="T76">
        <v>500</v>
      </c>
      <c r="U76">
        <v>70</v>
      </c>
      <c r="V76">
        <v>0.7</v>
      </c>
      <c r="W76">
        <v>1.2731599999999998</v>
      </c>
      <c r="X76">
        <v>208</v>
      </c>
      <c r="Y76">
        <v>0</v>
      </c>
      <c r="Z76">
        <v>0</v>
      </c>
      <c r="AA76">
        <v>2536</v>
      </c>
      <c r="AB76">
        <v>0</v>
      </c>
      <c r="AC76">
        <v>92.765000000000001</v>
      </c>
      <c r="AD76">
        <v>4422.1229999999996</v>
      </c>
      <c r="AE76">
        <v>0</v>
      </c>
      <c r="AF76">
        <v>12732.134</v>
      </c>
      <c r="AG76">
        <v>480000</v>
      </c>
      <c r="AH76">
        <v>0</v>
      </c>
      <c r="AI76">
        <v>0</v>
      </c>
      <c r="AJ76">
        <v>1200000</v>
      </c>
      <c r="AK76">
        <v>0</v>
      </c>
      <c r="AL76">
        <v>65178.277000000002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8.8999999999999996E-2</v>
      </c>
      <c r="AT76">
        <v>0.17299999999999999</v>
      </c>
      <c r="AU76">
        <v>9.5000000000000001E-2</v>
      </c>
      <c r="AV76">
        <v>1123.5955056179776</v>
      </c>
      <c r="AW76">
        <v>57.80346820809249</v>
      </c>
      <c r="AX76">
        <v>105.26315789473684</v>
      </c>
      <c r="AY76">
        <v>0.223</v>
      </c>
      <c r="AZ76">
        <v>0.90100000000000002</v>
      </c>
      <c r="BA76">
        <v>0.27500000000000002</v>
      </c>
      <c r="BB76">
        <v>448.4304932735426</v>
      </c>
      <c r="BC76">
        <v>11.098779134295228</v>
      </c>
      <c r="BD76">
        <v>36.36363636363636</v>
      </c>
      <c r="BE76">
        <v>0.80100000000000005</v>
      </c>
      <c r="BF76">
        <v>0.46899999999999997</v>
      </c>
      <c r="BG76">
        <v>0.312</v>
      </c>
      <c r="BH76">
        <v>0.66800000000000004</v>
      </c>
      <c r="BI76">
        <v>0.46899999999999997</v>
      </c>
      <c r="BJ76">
        <v>0.80100000000000005</v>
      </c>
      <c r="BK76">
        <v>0.46899999999999997</v>
      </c>
      <c r="BL76">
        <v>0</v>
      </c>
      <c r="BM76">
        <v>0.80100000000000005</v>
      </c>
      <c r="BN76">
        <v>124.84394506866415</v>
      </c>
      <c r="BO76">
        <v>2.8746666666666671</v>
      </c>
    </row>
    <row r="77" spans="1:67">
      <c r="A77" t="s">
        <v>216</v>
      </c>
      <c r="B77">
        <v>76</v>
      </c>
      <c r="C77" t="s">
        <v>206</v>
      </c>
      <c r="D77">
        <v>5</v>
      </c>
      <c r="E77">
        <v>160</v>
      </c>
      <c r="F77" t="s">
        <v>207</v>
      </c>
      <c r="G77" t="s">
        <v>208</v>
      </c>
      <c r="H77" t="s">
        <v>187</v>
      </c>
      <c r="I77">
        <v>40</v>
      </c>
      <c r="J77">
        <v>20</v>
      </c>
      <c r="K77">
        <v>40</v>
      </c>
      <c r="L77">
        <v>20</v>
      </c>
      <c r="M77">
        <v>40</v>
      </c>
      <c r="T77">
        <v>500</v>
      </c>
      <c r="U77">
        <v>80</v>
      </c>
      <c r="V77">
        <v>0.8</v>
      </c>
      <c r="W77">
        <v>1.4550399999999999</v>
      </c>
      <c r="X77">
        <v>448</v>
      </c>
      <c r="Y77">
        <v>0</v>
      </c>
      <c r="Z77">
        <v>0</v>
      </c>
      <c r="AA77">
        <v>3648</v>
      </c>
      <c r="AB77">
        <v>0</v>
      </c>
      <c r="AC77">
        <v>138.471</v>
      </c>
      <c r="AD77">
        <v>4705.6499999999996</v>
      </c>
      <c r="AE77">
        <v>0</v>
      </c>
      <c r="AF77">
        <v>17628.580000000002</v>
      </c>
      <c r="AG77">
        <v>480000</v>
      </c>
      <c r="AH77">
        <v>0</v>
      </c>
      <c r="AI77">
        <v>0</v>
      </c>
      <c r="AJ77">
        <v>1440000</v>
      </c>
      <c r="AK77">
        <v>0</v>
      </c>
      <c r="AL77">
        <v>74489.460000000006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7.3999999999999996E-2</v>
      </c>
      <c r="AT77">
        <v>0.13700000000000001</v>
      </c>
      <c r="AU77">
        <v>7.9000000000000001E-2</v>
      </c>
      <c r="AV77">
        <v>1351.3513513513515</v>
      </c>
      <c r="AW77">
        <v>72.992700729926995</v>
      </c>
      <c r="AX77">
        <v>126.58227848101265</v>
      </c>
      <c r="AY77">
        <v>0.223</v>
      </c>
      <c r="AZ77">
        <v>0.55800000000000005</v>
      </c>
      <c r="BA77">
        <v>0.191</v>
      </c>
      <c r="BB77">
        <v>448.4304932735426</v>
      </c>
      <c r="BC77">
        <v>17.921146953405017</v>
      </c>
      <c r="BD77">
        <v>52.356020942408378</v>
      </c>
      <c r="BE77">
        <v>0.80100000000000005</v>
      </c>
      <c r="BF77">
        <v>0.46899999999999997</v>
      </c>
      <c r="BG77">
        <v>0.26</v>
      </c>
      <c r="BH77">
        <v>0.66800000000000004</v>
      </c>
      <c r="BI77">
        <v>0.46899999999999997</v>
      </c>
      <c r="BJ77">
        <v>0.80100000000000005</v>
      </c>
      <c r="BK77">
        <v>0.46899999999999997</v>
      </c>
      <c r="BL77">
        <v>0</v>
      </c>
      <c r="BM77">
        <v>0.80100000000000005</v>
      </c>
      <c r="BN77">
        <v>124.84394506866415</v>
      </c>
      <c r="BO77">
        <v>3.754666666666667</v>
      </c>
    </row>
    <row r="78" spans="1:67">
      <c r="A78" t="s">
        <v>217</v>
      </c>
      <c r="B78">
        <v>77</v>
      </c>
      <c r="C78" t="s">
        <v>206</v>
      </c>
      <c r="D78">
        <v>3</v>
      </c>
      <c r="E78">
        <v>60</v>
      </c>
      <c r="F78" t="s">
        <v>54</v>
      </c>
      <c r="G78" t="s">
        <v>134</v>
      </c>
      <c r="H78" t="s">
        <v>135</v>
      </c>
      <c r="I78">
        <v>20</v>
      </c>
      <c r="J78">
        <v>20</v>
      </c>
      <c r="K78">
        <v>20</v>
      </c>
      <c r="T78">
        <v>500</v>
      </c>
      <c r="U78">
        <v>30</v>
      </c>
      <c r="V78">
        <v>0.3</v>
      </c>
      <c r="W78">
        <v>0.54564000000000001</v>
      </c>
      <c r="X78">
        <v>208</v>
      </c>
      <c r="Y78">
        <v>0</v>
      </c>
      <c r="Z78">
        <v>0</v>
      </c>
      <c r="AA78">
        <v>8</v>
      </c>
      <c r="AB78">
        <v>0</v>
      </c>
      <c r="AC78">
        <v>6.7320000000000002</v>
      </c>
      <c r="AD78">
        <v>4422.1229999999996</v>
      </c>
      <c r="AE78">
        <v>0</v>
      </c>
      <c r="AF78">
        <v>11621.053</v>
      </c>
      <c r="AG78">
        <v>480000</v>
      </c>
      <c r="AH78">
        <v>0</v>
      </c>
      <c r="AI78">
        <v>0</v>
      </c>
      <c r="AJ78">
        <v>240000</v>
      </c>
      <c r="AK78">
        <v>0</v>
      </c>
      <c r="AL78">
        <v>25969.096000000001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0.223</v>
      </c>
      <c r="AT78">
        <v>0.90100000000000002</v>
      </c>
      <c r="AU78">
        <v>0.23100000000000001</v>
      </c>
      <c r="AV78">
        <v>448.4304932735426</v>
      </c>
      <c r="AW78">
        <v>11.098779134295228</v>
      </c>
      <c r="AX78">
        <v>43.290043290043286</v>
      </c>
      <c r="AY78">
        <v>0.44600000000000001</v>
      </c>
      <c r="AZ78">
        <v>7.8129999999999997</v>
      </c>
      <c r="BA78">
        <v>0.23400000000000001</v>
      </c>
      <c r="BB78">
        <v>224.2152466367713</v>
      </c>
      <c r="BC78">
        <v>1.2799180852425445</v>
      </c>
      <c r="BD78">
        <v>42.735042735042732</v>
      </c>
      <c r="BE78">
        <v>1.603</v>
      </c>
      <c r="BF78">
        <v>0.93799999999999994</v>
      </c>
      <c r="BG78">
        <v>0.78100000000000003</v>
      </c>
      <c r="BH78">
        <v>1.335</v>
      </c>
      <c r="BI78">
        <v>0.93799999999999994</v>
      </c>
      <c r="BJ78">
        <v>1.603</v>
      </c>
      <c r="BK78">
        <v>0.93799999999999994</v>
      </c>
      <c r="BL78">
        <v>0</v>
      </c>
      <c r="BM78">
        <v>1.603</v>
      </c>
      <c r="BN78">
        <v>62.383031815346229</v>
      </c>
      <c r="BO78">
        <v>0.52800000000000002</v>
      </c>
    </row>
    <row r="79" spans="1:67">
      <c r="A79" t="s">
        <v>218</v>
      </c>
      <c r="B79">
        <v>78</v>
      </c>
      <c r="C79" t="s">
        <v>206</v>
      </c>
      <c r="D79">
        <v>3</v>
      </c>
      <c r="E79">
        <v>80</v>
      </c>
      <c r="F79" t="s">
        <v>54</v>
      </c>
      <c r="G79" t="s">
        <v>134</v>
      </c>
      <c r="H79" t="s">
        <v>135</v>
      </c>
      <c r="I79">
        <v>20</v>
      </c>
      <c r="J79">
        <v>40</v>
      </c>
      <c r="K79">
        <v>20</v>
      </c>
      <c r="T79">
        <v>500</v>
      </c>
      <c r="U79">
        <v>40</v>
      </c>
      <c r="V79">
        <v>0.4</v>
      </c>
      <c r="W79">
        <v>0.72751999999999994</v>
      </c>
      <c r="X79">
        <v>504</v>
      </c>
      <c r="Y79">
        <v>0</v>
      </c>
      <c r="Z79">
        <v>0</v>
      </c>
      <c r="AA79">
        <v>8</v>
      </c>
      <c r="AB79">
        <v>0</v>
      </c>
      <c r="AC79">
        <v>15.958</v>
      </c>
      <c r="AD79">
        <v>7148.1689999999999</v>
      </c>
      <c r="AE79">
        <v>0</v>
      </c>
      <c r="AF79">
        <v>11621.053</v>
      </c>
      <c r="AG79">
        <v>720000</v>
      </c>
      <c r="AH79">
        <v>0</v>
      </c>
      <c r="AI79">
        <v>0</v>
      </c>
      <c r="AJ79">
        <v>240000</v>
      </c>
      <c r="AK79">
        <v>0</v>
      </c>
      <c r="AL79">
        <v>34625.462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0.14899999999999999</v>
      </c>
      <c r="AT79">
        <v>0.496</v>
      </c>
      <c r="AU79">
        <v>0.17899999999999999</v>
      </c>
      <c r="AV79">
        <v>671.14093959731542</v>
      </c>
      <c r="AW79">
        <v>20.161290322580644</v>
      </c>
      <c r="AX79">
        <v>55.865921787709496</v>
      </c>
      <c r="AY79">
        <v>0.44600000000000001</v>
      </c>
      <c r="AZ79">
        <v>7.8120000000000003</v>
      </c>
      <c r="BA79">
        <v>0.23400000000000001</v>
      </c>
      <c r="BB79">
        <v>224.2152466367713</v>
      </c>
      <c r="BC79">
        <v>1.2800819252432156</v>
      </c>
      <c r="BD79">
        <v>42.735042735042732</v>
      </c>
      <c r="BE79">
        <v>1.603</v>
      </c>
      <c r="BF79">
        <v>0.93799999999999994</v>
      </c>
      <c r="BG79">
        <v>0.625</v>
      </c>
      <c r="BH79">
        <v>1.335</v>
      </c>
      <c r="BI79">
        <v>0.93799999999999994</v>
      </c>
      <c r="BJ79">
        <v>1.603</v>
      </c>
      <c r="BK79">
        <v>0.93799999999999994</v>
      </c>
      <c r="BL79">
        <v>0</v>
      </c>
      <c r="BM79">
        <v>1.603</v>
      </c>
      <c r="BN79">
        <v>62.383031815346229</v>
      </c>
      <c r="BO79">
        <v>0.93866666666666687</v>
      </c>
    </row>
    <row r="80" spans="1:67">
      <c r="A80" t="s">
        <v>219</v>
      </c>
      <c r="B80">
        <v>79</v>
      </c>
      <c r="C80" t="s">
        <v>206</v>
      </c>
      <c r="D80">
        <v>3</v>
      </c>
      <c r="E80">
        <v>90</v>
      </c>
      <c r="F80" t="s">
        <v>54</v>
      </c>
      <c r="G80" t="s">
        <v>134</v>
      </c>
      <c r="H80" t="s">
        <v>135</v>
      </c>
      <c r="I80">
        <v>30</v>
      </c>
      <c r="J80">
        <v>30</v>
      </c>
      <c r="K80">
        <v>30</v>
      </c>
      <c r="T80">
        <v>500</v>
      </c>
      <c r="U80">
        <v>45</v>
      </c>
      <c r="V80">
        <v>0.45</v>
      </c>
      <c r="W80">
        <v>0.81845999999999997</v>
      </c>
      <c r="X80">
        <v>702</v>
      </c>
      <c r="Y80">
        <v>0</v>
      </c>
      <c r="Z80">
        <v>0</v>
      </c>
      <c r="AA80">
        <v>27</v>
      </c>
      <c r="AB80">
        <v>0</v>
      </c>
      <c r="AC80">
        <v>22.721</v>
      </c>
      <c r="AD80">
        <v>6633.1840000000002</v>
      </c>
      <c r="AE80">
        <v>0</v>
      </c>
      <c r="AF80">
        <v>17431.579000000002</v>
      </c>
      <c r="AG80">
        <v>720000</v>
      </c>
      <c r="AH80">
        <v>0</v>
      </c>
      <c r="AI80">
        <v>0</v>
      </c>
      <c r="AJ80">
        <v>360000</v>
      </c>
      <c r="AK80">
        <v>0</v>
      </c>
      <c r="AL80">
        <v>38953.644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0.14899999999999999</v>
      </c>
      <c r="AT80">
        <v>0.40100000000000002</v>
      </c>
      <c r="AU80">
        <v>0.16700000000000001</v>
      </c>
      <c r="AV80">
        <v>671.14093959731542</v>
      </c>
      <c r="AW80">
        <v>24.937655860349125</v>
      </c>
      <c r="AX80">
        <v>59.880239520958078</v>
      </c>
      <c r="AY80">
        <v>0.29799999999999999</v>
      </c>
      <c r="AZ80">
        <v>3.472</v>
      </c>
      <c r="BA80">
        <v>0.156</v>
      </c>
      <c r="BB80">
        <v>335.57046979865771</v>
      </c>
      <c r="BC80">
        <v>2.8801843317972349</v>
      </c>
      <c r="BD80">
        <v>64.102564102564102</v>
      </c>
      <c r="BE80">
        <v>1.0680000000000001</v>
      </c>
      <c r="BF80">
        <v>0.625</v>
      </c>
      <c r="BG80">
        <v>0.52100000000000002</v>
      </c>
      <c r="BH80">
        <v>0.98</v>
      </c>
      <c r="BI80">
        <v>0.625</v>
      </c>
      <c r="BJ80">
        <v>1.0680000000000001</v>
      </c>
      <c r="BK80">
        <v>0.625</v>
      </c>
      <c r="BL80">
        <v>0</v>
      </c>
      <c r="BM80">
        <v>1.0680000000000001</v>
      </c>
      <c r="BN80">
        <v>93.63295880149812</v>
      </c>
      <c r="BO80">
        <v>1.1880000000000002</v>
      </c>
    </row>
    <row r="81" spans="1:67">
      <c r="A81" t="s">
        <v>220</v>
      </c>
      <c r="B81">
        <v>80</v>
      </c>
      <c r="C81" t="s">
        <v>206</v>
      </c>
      <c r="D81">
        <v>3</v>
      </c>
      <c r="E81">
        <v>100</v>
      </c>
      <c r="F81" t="s">
        <v>54</v>
      </c>
      <c r="G81" t="s">
        <v>134</v>
      </c>
      <c r="H81" t="s">
        <v>135</v>
      </c>
      <c r="I81">
        <v>30</v>
      </c>
      <c r="J81">
        <v>40</v>
      </c>
      <c r="K81">
        <v>30</v>
      </c>
      <c r="T81">
        <v>500</v>
      </c>
      <c r="U81">
        <v>50</v>
      </c>
      <c r="V81">
        <v>0.5</v>
      </c>
      <c r="W81">
        <v>0.90939999999999999</v>
      </c>
      <c r="X81">
        <v>936</v>
      </c>
      <c r="Y81">
        <v>0</v>
      </c>
      <c r="Z81">
        <v>0</v>
      </c>
      <c r="AA81">
        <v>64</v>
      </c>
      <c r="AB81">
        <v>0</v>
      </c>
      <c r="AC81">
        <v>31.167000000000002</v>
      </c>
      <c r="AD81">
        <v>6603.1019999999999</v>
      </c>
      <c r="AE81">
        <v>0</v>
      </c>
      <c r="AF81">
        <v>23242.105</v>
      </c>
      <c r="AG81">
        <v>720000</v>
      </c>
      <c r="AH81">
        <v>0</v>
      </c>
      <c r="AI81">
        <v>0</v>
      </c>
      <c r="AJ81">
        <v>480000</v>
      </c>
      <c r="AK81">
        <v>0</v>
      </c>
      <c r="AL81">
        <v>43281.826999999997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0.14899999999999999</v>
      </c>
      <c r="AT81">
        <v>0.33400000000000002</v>
      </c>
      <c r="AU81">
        <v>0.16</v>
      </c>
      <c r="AV81">
        <v>671.14093959731542</v>
      </c>
      <c r="AW81">
        <v>29.940119760479039</v>
      </c>
      <c r="AX81">
        <v>62.5</v>
      </c>
      <c r="AY81">
        <v>0.223</v>
      </c>
      <c r="AZ81">
        <v>1.9530000000000001</v>
      </c>
      <c r="BA81">
        <v>0.11700000000000001</v>
      </c>
      <c r="BB81">
        <v>448.4304932735426</v>
      </c>
      <c r="BC81">
        <v>5.1203277009728625</v>
      </c>
      <c r="BD81">
        <v>85.470085470085465</v>
      </c>
      <c r="BE81">
        <v>0.80100000000000005</v>
      </c>
      <c r="BF81">
        <v>0.625</v>
      </c>
      <c r="BG81">
        <v>0.44600000000000001</v>
      </c>
      <c r="BH81">
        <v>0.80100000000000005</v>
      </c>
      <c r="BI81">
        <v>0.625</v>
      </c>
      <c r="BJ81">
        <v>0.80100000000000005</v>
      </c>
      <c r="BK81">
        <v>0.625</v>
      </c>
      <c r="BL81">
        <v>0</v>
      </c>
      <c r="BM81">
        <v>0.80100000000000005</v>
      </c>
      <c r="BN81">
        <v>124.84394506866415</v>
      </c>
      <c r="BO81">
        <v>1.466666666666667</v>
      </c>
    </row>
    <row r="82" spans="1:67">
      <c r="A82" t="s">
        <v>221</v>
      </c>
      <c r="B82">
        <v>81</v>
      </c>
      <c r="C82" t="s">
        <v>206</v>
      </c>
      <c r="D82">
        <v>5</v>
      </c>
      <c r="E82">
        <v>100</v>
      </c>
      <c r="F82" t="s">
        <v>54</v>
      </c>
      <c r="G82" t="s">
        <v>134</v>
      </c>
      <c r="H82" t="s">
        <v>135</v>
      </c>
      <c r="I82">
        <v>20</v>
      </c>
      <c r="J82">
        <v>20</v>
      </c>
      <c r="K82">
        <v>20</v>
      </c>
      <c r="L82">
        <v>20</v>
      </c>
      <c r="M82">
        <v>20</v>
      </c>
      <c r="T82">
        <v>500</v>
      </c>
      <c r="U82">
        <v>50</v>
      </c>
      <c r="V82">
        <v>0.5</v>
      </c>
      <c r="W82">
        <v>0.90939999999999999</v>
      </c>
      <c r="X82">
        <v>792</v>
      </c>
      <c r="Y82">
        <v>0</v>
      </c>
      <c r="Z82">
        <v>0</v>
      </c>
      <c r="AA82">
        <v>208</v>
      </c>
      <c r="AB82">
        <v>0</v>
      </c>
      <c r="AC82">
        <v>33.805999999999997</v>
      </c>
      <c r="AD82">
        <v>7976.2049999999999</v>
      </c>
      <c r="AE82">
        <v>0</v>
      </c>
      <c r="AF82">
        <v>4422.1229999999996</v>
      </c>
      <c r="AG82">
        <v>720000</v>
      </c>
      <c r="AH82">
        <v>0</v>
      </c>
      <c r="AI82">
        <v>0</v>
      </c>
      <c r="AJ82">
        <v>480000</v>
      </c>
      <c r="AK82">
        <v>0</v>
      </c>
      <c r="AL82">
        <v>46555.911999999997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0.14899999999999999</v>
      </c>
      <c r="AT82">
        <v>0.39500000000000002</v>
      </c>
      <c r="AU82">
        <v>0.121</v>
      </c>
      <c r="AV82">
        <v>671.14093959731542</v>
      </c>
      <c r="AW82">
        <v>25.316455696202532</v>
      </c>
      <c r="AX82">
        <v>82.644628099173559</v>
      </c>
      <c r="AY82">
        <v>0.223</v>
      </c>
      <c r="AZ82">
        <v>0.90100000000000002</v>
      </c>
      <c r="BA82">
        <v>0.23100000000000001</v>
      </c>
      <c r="BB82">
        <v>448.4304932735426</v>
      </c>
      <c r="BC82">
        <v>11.098779134295228</v>
      </c>
      <c r="BD82">
        <v>43.290043290043286</v>
      </c>
      <c r="BE82">
        <v>0.80100000000000005</v>
      </c>
      <c r="BF82">
        <v>0.46899999999999997</v>
      </c>
      <c r="BG82">
        <v>0.39100000000000001</v>
      </c>
      <c r="BH82">
        <v>0.66800000000000004</v>
      </c>
      <c r="BI82">
        <v>0.46899999999999997</v>
      </c>
      <c r="BJ82">
        <v>0.80100000000000005</v>
      </c>
      <c r="BK82">
        <v>0.46899999999999997</v>
      </c>
      <c r="BL82">
        <v>0</v>
      </c>
      <c r="BM82">
        <v>0.80100000000000005</v>
      </c>
      <c r="BN82">
        <v>124.84394506866415</v>
      </c>
      <c r="BO82">
        <v>1.466666666666667</v>
      </c>
    </row>
    <row r="83" spans="1:67">
      <c r="A83" t="s">
        <v>222</v>
      </c>
      <c r="B83">
        <v>82</v>
      </c>
      <c r="C83" t="s">
        <v>206</v>
      </c>
      <c r="D83">
        <v>3</v>
      </c>
      <c r="E83">
        <v>120</v>
      </c>
      <c r="F83" t="s">
        <v>54</v>
      </c>
      <c r="G83" t="s">
        <v>134</v>
      </c>
      <c r="H83" t="s">
        <v>135</v>
      </c>
      <c r="I83">
        <v>40</v>
      </c>
      <c r="J83">
        <v>40</v>
      </c>
      <c r="K83">
        <v>40</v>
      </c>
      <c r="T83">
        <v>500</v>
      </c>
      <c r="U83">
        <v>60</v>
      </c>
      <c r="V83">
        <v>0.6</v>
      </c>
      <c r="W83">
        <v>1.09128</v>
      </c>
      <c r="X83">
        <v>1664</v>
      </c>
      <c r="Y83">
        <v>0</v>
      </c>
      <c r="Z83">
        <v>0</v>
      </c>
      <c r="AA83">
        <v>64</v>
      </c>
      <c r="AB83">
        <v>0</v>
      </c>
      <c r="AC83">
        <v>53.856999999999999</v>
      </c>
      <c r="AD83">
        <v>8844.2459999999992</v>
      </c>
      <c r="AE83">
        <v>0</v>
      </c>
      <c r="AF83">
        <v>23242.105</v>
      </c>
      <c r="AG83">
        <v>960000</v>
      </c>
      <c r="AH83">
        <v>0</v>
      </c>
      <c r="AI83">
        <v>0</v>
      </c>
      <c r="AJ83">
        <v>480000</v>
      </c>
      <c r="AK83">
        <v>0</v>
      </c>
      <c r="AL83">
        <v>51938.192000000003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0.112</v>
      </c>
      <c r="AT83">
        <v>0.22500000000000001</v>
      </c>
      <c r="AU83">
        <v>0.13700000000000001</v>
      </c>
      <c r="AV83">
        <v>892.85714285714289</v>
      </c>
      <c r="AW83">
        <v>44.444444444444443</v>
      </c>
      <c r="AX83">
        <v>72.992700729926995</v>
      </c>
      <c r="AY83">
        <v>0.223</v>
      </c>
      <c r="AZ83">
        <v>1.9530000000000001</v>
      </c>
      <c r="BA83">
        <v>0.11700000000000001</v>
      </c>
      <c r="BB83">
        <v>448.4304932735426</v>
      </c>
      <c r="BC83">
        <v>5.1203277009728625</v>
      </c>
      <c r="BD83">
        <v>85.470085470085465</v>
      </c>
      <c r="BE83">
        <v>0.80100000000000005</v>
      </c>
      <c r="BF83">
        <v>0.46899999999999997</v>
      </c>
      <c r="BG83">
        <v>0.39100000000000001</v>
      </c>
      <c r="BH83">
        <v>0.80100000000000005</v>
      </c>
      <c r="BI83">
        <v>0.46899999999999997</v>
      </c>
      <c r="BJ83">
        <v>0.80100000000000005</v>
      </c>
      <c r="BK83">
        <v>0.46899999999999997</v>
      </c>
      <c r="BL83">
        <v>0</v>
      </c>
      <c r="BM83">
        <v>0.80100000000000005</v>
      </c>
      <c r="BN83">
        <v>124.84394506866415</v>
      </c>
      <c r="BO83">
        <v>2.1120000000000001</v>
      </c>
    </row>
    <row r="84" spans="1:67">
      <c r="A84" t="s">
        <v>223</v>
      </c>
      <c r="B84">
        <v>83</v>
      </c>
      <c r="C84" t="s">
        <v>206</v>
      </c>
      <c r="D84">
        <v>5</v>
      </c>
      <c r="E84">
        <v>120</v>
      </c>
      <c r="F84" t="s">
        <v>54</v>
      </c>
      <c r="G84" t="s">
        <v>134</v>
      </c>
      <c r="H84" t="s">
        <v>135</v>
      </c>
      <c r="I84">
        <v>30</v>
      </c>
      <c r="J84">
        <v>20</v>
      </c>
      <c r="K84">
        <v>20</v>
      </c>
      <c r="L84">
        <v>20</v>
      </c>
      <c r="M84">
        <v>30</v>
      </c>
      <c r="T84">
        <v>500</v>
      </c>
      <c r="U84">
        <v>60</v>
      </c>
      <c r="V84">
        <v>0.6</v>
      </c>
      <c r="W84">
        <v>1.09128</v>
      </c>
      <c r="X84">
        <v>1520</v>
      </c>
      <c r="Y84">
        <v>0</v>
      </c>
      <c r="Z84">
        <v>0</v>
      </c>
      <c r="AA84">
        <v>208</v>
      </c>
      <c r="AB84">
        <v>0</v>
      </c>
      <c r="AC84">
        <v>58.417999999999999</v>
      </c>
      <c r="AD84">
        <v>10182.525</v>
      </c>
      <c r="AE84">
        <v>0</v>
      </c>
      <c r="AF84">
        <v>4422.1229999999996</v>
      </c>
      <c r="AG84">
        <v>960000</v>
      </c>
      <c r="AH84">
        <v>0</v>
      </c>
      <c r="AI84">
        <v>0</v>
      </c>
      <c r="AJ84">
        <v>480000</v>
      </c>
      <c r="AK84">
        <v>0</v>
      </c>
      <c r="AL84">
        <v>55867.095000000001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0.112</v>
      </c>
      <c r="AT84">
        <v>0.247</v>
      </c>
      <c r="AU84">
        <v>0.107</v>
      </c>
      <c r="AV84">
        <v>892.85714285714289</v>
      </c>
      <c r="AW84">
        <v>40.48582995951417</v>
      </c>
      <c r="AX84">
        <v>93.45794392523365</v>
      </c>
      <c r="AY84">
        <v>0.223</v>
      </c>
      <c r="AZ84">
        <v>0.90100000000000002</v>
      </c>
      <c r="BA84">
        <v>0.251</v>
      </c>
      <c r="BB84">
        <v>448.4304932735426</v>
      </c>
      <c r="BC84">
        <v>11.098779134295228</v>
      </c>
      <c r="BD84">
        <v>39.840637450199203</v>
      </c>
      <c r="BE84">
        <v>0.80100000000000005</v>
      </c>
      <c r="BF84">
        <v>0.46899999999999997</v>
      </c>
      <c r="BG84">
        <v>0.34699999999999998</v>
      </c>
      <c r="BH84">
        <v>0.66800000000000004</v>
      </c>
      <c r="BI84">
        <v>0.46899999999999997</v>
      </c>
      <c r="BJ84">
        <v>0.80100000000000005</v>
      </c>
      <c r="BK84">
        <v>0.46899999999999997</v>
      </c>
      <c r="BL84">
        <v>0</v>
      </c>
      <c r="BM84">
        <v>0.80100000000000005</v>
      </c>
      <c r="BN84">
        <v>124.84394506866415</v>
      </c>
      <c r="BO84">
        <v>2.1120000000000001</v>
      </c>
    </row>
    <row r="85" spans="1:67">
      <c r="A85" t="s">
        <v>224</v>
      </c>
      <c r="B85">
        <v>84</v>
      </c>
      <c r="C85" t="s">
        <v>206</v>
      </c>
      <c r="D85">
        <v>5</v>
      </c>
      <c r="E85">
        <v>140</v>
      </c>
      <c r="F85" t="s">
        <v>54</v>
      </c>
      <c r="G85" t="s">
        <v>134</v>
      </c>
      <c r="H85" t="s">
        <v>135</v>
      </c>
      <c r="I85">
        <v>40</v>
      </c>
      <c r="J85">
        <v>20</v>
      </c>
      <c r="K85">
        <v>20</v>
      </c>
      <c r="L85">
        <v>20</v>
      </c>
      <c r="M85">
        <v>40</v>
      </c>
      <c r="T85">
        <v>500</v>
      </c>
      <c r="U85">
        <v>70</v>
      </c>
      <c r="V85">
        <v>0.7</v>
      </c>
      <c r="W85">
        <v>1.2731599999999998</v>
      </c>
      <c r="X85">
        <v>2536</v>
      </c>
      <c r="Y85">
        <v>0</v>
      </c>
      <c r="Z85">
        <v>0</v>
      </c>
      <c r="AA85">
        <v>208</v>
      </c>
      <c r="AB85">
        <v>0</v>
      </c>
      <c r="AC85">
        <v>92.765000000000001</v>
      </c>
      <c r="AD85">
        <v>12732.134</v>
      </c>
      <c r="AE85">
        <v>0</v>
      </c>
      <c r="AF85">
        <v>4422.1229999999996</v>
      </c>
      <c r="AG85">
        <v>1200000</v>
      </c>
      <c r="AH85">
        <v>0</v>
      </c>
      <c r="AI85">
        <v>0</v>
      </c>
      <c r="AJ85">
        <v>480000</v>
      </c>
      <c r="AK85">
        <v>0</v>
      </c>
      <c r="AL85">
        <v>65178.277000000002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8.8999999999999996E-2</v>
      </c>
      <c r="AT85">
        <v>0.17299999999999999</v>
      </c>
      <c r="AU85">
        <v>9.5000000000000001E-2</v>
      </c>
      <c r="AV85">
        <v>1123.5955056179776</v>
      </c>
      <c r="AW85">
        <v>57.80346820809249</v>
      </c>
      <c r="AX85">
        <v>105.26315789473684</v>
      </c>
      <c r="AY85">
        <v>0.223</v>
      </c>
      <c r="AZ85">
        <v>0.90100000000000002</v>
      </c>
      <c r="BA85">
        <v>0.27500000000000002</v>
      </c>
      <c r="BB85">
        <v>448.4304932735426</v>
      </c>
      <c r="BC85">
        <v>11.098779134295228</v>
      </c>
      <c r="BD85">
        <v>36.36363636363636</v>
      </c>
      <c r="BE85">
        <v>0.80100000000000005</v>
      </c>
      <c r="BF85">
        <v>0.46899999999999997</v>
      </c>
      <c r="BG85">
        <v>0.312</v>
      </c>
      <c r="BH85">
        <v>0.66800000000000004</v>
      </c>
      <c r="BI85">
        <v>0.46899999999999997</v>
      </c>
      <c r="BJ85">
        <v>0.80100000000000005</v>
      </c>
      <c r="BK85">
        <v>0.46899999999999997</v>
      </c>
      <c r="BL85">
        <v>0</v>
      </c>
      <c r="BM85">
        <v>0.80100000000000005</v>
      </c>
      <c r="BN85">
        <v>124.84394506866415</v>
      </c>
      <c r="BO85">
        <v>2.8746666666666671</v>
      </c>
    </row>
    <row r="86" spans="1:67">
      <c r="A86" t="s">
        <v>225</v>
      </c>
      <c r="B86">
        <v>85</v>
      </c>
      <c r="C86" t="s">
        <v>206</v>
      </c>
      <c r="D86">
        <v>5</v>
      </c>
      <c r="E86">
        <v>160</v>
      </c>
      <c r="F86" t="s">
        <v>54</v>
      </c>
      <c r="G86" t="s">
        <v>134</v>
      </c>
      <c r="H86" t="s">
        <v>135</v>
      </c>
      <c r="I86">
        <v>40</v>
      </c>
      <c r="J86">
        <v>20</v>
      </c>
      <c r="K86">
        <v>40</v>
      </c>
      <c r="L86">
        <v>20</v>
      </c>
      <c r="M86">
        <v>40</v>
      </c>
      <c r="T86">
        <v>500</v>
      </c>
      <c r="U86">
        <v>80</v>
      </c>
      <c r="V86">
        <v>0.8</v>
      </c>
      <c r="W86">
        <v>1.4550399999999999</v>
      </c>
      <c r="X86">
        <v>3648</v>
      </c>
      <c r="Y86">
        <v>0</v>
      </c>
      <c r="Z86">
        <v>0</v>
      </c>
      <c r="AA86">
        <v>448</v>
      </c>
      <c r="AB86">
        <v>0</v>
      </c>
      <c r="AC86">
        <v>138.471</v>
      </c>
      <c r="AD86">
        <v>17628.580000000002</v>
      </c>
      <c r="AE86">
        <v>0</v>
      </c>
      <c r="AF86">
        <v>4705.6499999999996</v>
      </c>
      <c r="AG86">
        <v>1440000</v>
      </c>
      <c r="AH86">
        <v>0</v>
      </c>
      <c r="AI86">
        <v>0</v>
      </c>
      <c r="AJ86">
        <v>480000</v>
      </c>
      <c r="AK86">
        <v>0</v>
      </c>
      <c r="AL86">
        <v>74489.460000000006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7.3999999999999996E-2</v>
      </c>
      <c r="AT86">
        <v>0.13700000000000001</v>
      </c>
      <c r="AU86">
        <v>7.9000000000000001E-2</v>
      </c>
      <c r="AV86">
        <v>1351.3513513513515</v>
      </c>
      <c r="AW86">
        <v>72.992700729926995</v>
      </c>
      <c r="AX86">
        <v>126.58227848101265</v>
      </c>
      <c r="AY86">
        <v>0.223</v>
      </c>
      <c r="AZ86">
        <v>0.55800000000000005</v>
      </c>
      <c r="BA86">
        <v>0.191</v>
      </c>
      <c r="BB86">
        <v>448.4304932735426</v>
      </c>
      <c r="BC86">
        <v>17.921146953405017</v>
      </c>
      <c r="BD86">
        <v>52.356020942408378</v>
      </c>
      <c r="BE86">
        <v>0.80100000000000005</v>
      </c>
      <c r="BF86">
        <v>0.46899999999999997</v>
      </c>
      <c r="BG86">
        <v>0.26</v>
      </c>
      <c r="BH86">
        <v>0.66800000000000004</v>
      </c>
      <c r="BI86">
        <v>0.46899999999999997</v>
      </c>
      <c r="BJ86">
        <v>0.80100000000000005</v>
      </c>
      <c r="BK86">
        <v>0.46899999999999997</v>
      </c>
      <c r="BL86">
        <v>0</v>
      </c>
      <c r="BM86">
        <v>0.80100000000000005</v>
      </c>
      <c r="BN86">
        <v>124.84394506866415</v>
      </c>
      <c r="BO86">
        <v>3.754666666666667</v>
      </c>
    </row>
    <row r="87" spans="1:67">
      <c r="A87" t="s">
        <v>226</v>
      </c>
      <c r="B87">
        <v>86</v>
      </c>
      <c r="C87" t="s">
        <v>206</v>
      </c>
      <c r="D87">
        <v>5</v>
      </c>
      <c r="E87">
        <v>180</v>
      </c>
      <c r="F87" t="s">
        <v>54</v>
      </c>
      <c r="G87" t="s">
        <v>134</v>
      </c>
      <c r="H87" t="s">
        <v>135</v>
      </c>
      <c r="I87">
        <v>40</v>
      </c>
      <c r="J87">
        <v>30</v>
      </c>
      <c r="K87">
        <v>40</v>
      </c>
      <c r="L87">
        <v>30</v>
      </c>
      <c r="M87">
        <v>40</v>
      </c>
      <c r="T87">
        <v>500</v>
      </c>
      <c r="U87">
        <v>90</v>
      </c>
      <c r="V87">
        <v>0.9</v>
      </c>
      <c r="W87">
        <v>1.6369199999999999</v>
      </c>
      <c r="X87">
        <v>4896</v>
      </c>
      <c r="Y87">
        <v>0</v>
      </c>
      <c r="Z87">
        <v>0</v>
      </c>
      <c r="AA87">
        <v>936</v>
      </c>
      <c r="AB87">
        <v>0</v>
      </c>
      <c r="AC87">
        <v>197.15899999999999</v>
      </c>
      <c r="AD87">
        <v>16231.316999999999</v>
      </c>
      <c r="AE87">
        <v>0</v>
      </c>
      <c r="AF87">
        <v>6603.1019999999999</v>
      </c>
      <c r="AG87">
        <v>1440000</v>
      </c>
      <c r="AH87">
        <v>0</v>
      </c>
      <c r="AI87">
        <v>0</v>
      </c>
      <c r="AJ87">
        <v>720000</v>
      </c>
      <c r="AK87">
        <v>0</v>
      </c>
      <c r="AL87">
        <v>83800.642000000007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7.3999999999999996E-2</v>
      </c>
      <c r="AT87">
        <v>0.115</v>
      </c>
      <c r="AU87">
        <v>7.4999999999999997E-2</v>
      </c>
      <c r="AV87">
        <v>1351.3513513513515</v>
      </c>
      <c r="AW87">
        <v>86.956521739130437</v>
      </c>
      <c r="AX87">
        <v>133.33333333333334</v>
      </c>
      <c r="AY87">
        <v>0.14899999999999999</v>
      </c>
      <c r="AZ87">
        <v>0.33400000000000002</v>
      </c>
      <c r="BA87">
        <v>0.16</v>
      </c>
      <c r="BB87">
        <v>671.14093959731542</v>
      </c>
      <c r="BC87">
        <v>29.940119760479039</v>
      </c>
      <c r="BD87">
        <v>62.5</v>
      </c>
      <c r="BE87">
        <v>0.53400000000000003</v>
      </c>
      <c r="BF87">
        <v>0.312</v>
      </c>
      <c r="BG87">
        <v>0.223</v>
      </c>
      <c r="BH87">
        <v>0.49</v>
      </c>
      <c r="BI87">
        <v>0.312</v>
      </c>
      <c r="BJ87">
        <v>0.53400000000000003</v>
      </c>
      <c r="BK87">
        <v>0.312</v>
      </c>
      <c r="BL87">
        <v>0</v>
      </c>
      <c r="BM87">
        <v>0.53400000000000003</v>
      </c>
      <c r="BN87">
        <v>187.26591760299624</v>
      </c>
      <c r="BO87">
        <v>4.7520000000000007</v>
      </c>
    </row>
    <row r="88" spans="1:67">
      <c r="A88" t="s">
        <v>227</v>
      </c>
      <c r="B88">
        <v>87</v>
      </c>
      <c r="C88" t="s">
        <v>206</v>
      </c>
      <c r="D88">
        <v>7</v>
      </c>
      <c r="E88">
        <v>180</v>
      </c>
      <c r="F88" t="s">
        <v>54</v>
      </c>
      <c r="G88" t="s">
        <v>134</v>
      </c>
      <c r="H88" t="s">
        <v>135</v>
      </c>
      <c r="I88">
        <v>30</v>
      </c>
      <c r="J88">
        <v>20</v>
      </c>
      <c r="K88">
        <v>30</v>
      </c>
      <c r="L88">
        <v>20</v>
      </c>
      <c r="M88">
        <v>30</v>
      </c>
      <c r="N88">
        <v>20</v>
      </c>
      <c r="O88">
        <v>30</v>
      </c>
      <c r="T88">
        <v>500</v>
      </c>
      <c r="U88">
        <v>90</v>
      </c>
      <c r="V88">
        <v>0.9</v>
      </c>
      <c r="W88">
        <v>1.6369199999999999</v>
      </c>
      <c r="X88">
        <v>4608</v>
      </c>
      <c r="Y88">
        <v>0</v>
      </c>
      <c r="Z88">
        <v>0</v>
      </c>
      <c r="AA88">
        <v>1224</v>
      </c>
      <c r="AB88">
        <v>0</v>
      </c>
      <c r="AC88">
        <v>209.61799999999999</v>
      </c>
      <c r="AD88">
        <v>17450.259999999998</v>
      </c>
      <c r="AE88">
        <v>0</v>
      </c>
      <c r="AF88">
        <v>8307.9889999999996</v>
      </c>
      <c r="AG88">
        <v>1440000</v>
      </c>
      <c r="AH88">
        <v>0</v>
      </c>
      <c r="AI88">
        <v>0</v>
      </c>
      <c r="AJ88">
        <v>720000</v>
      </c>
      <c r="AK88">
        <v>0</v>
      </c>
      <c r="AL88">
        <v>83800.642000000007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7.3999999999999996E-2</v>
      </c>
      <c r="AT88">
        <v>0.122</v>
      </c>
      <c r="AU88">
        <v>7.8E-2</v>
      </c>
      <c r="AV88">
        <v>1351.3513513513515</v>
      </c>
      <c r="AW88">
        <v>81.967213114754102</v>
      </c>
      <c r="AX88">
        <v>128.2051282051282</v>
      </c>
      <c r="AY88">
        <v>0.14899999999999999</v>
      </c>
      <c r="AZ88">
        <v>0.30599999999999999</v>
      </c>
      <c r="BA88">
        <v>0.107</v>
      </c>
      <c r="BB88">
        <v>671.14093959731542</v>
      </c>
      <c r="BC88">
        <v>32.679738562091501</v>
      </c>
      <c r="BD88">
        <v>93.45794392523365</v>
      </c>
      <c r="BE88">
        <v>0.53400000000000003</v>
      </c>
      <c r="BF88">
        <v>0.312</v>
      </c>
      <c r="BG88">
        <v>0.20799999999999999</v>
      </c>
      <c r="BH88">
        <v>0.44500000000000001</v>
      </c>
      <c r="BI88">
        <v>0.312</v>
      </c>
      <c r="BJ88">
        <v>0.53400000000000003</v>
      </c>
      <c r="BK88">
        <v>0.313</v>
      </c>
      <c r="BL88">
        <v>0</v>
      </c>
      <c r="BM88">
        <v>0.53400000000000003</v>
      </c>
      <c r="BN88">
        <v>187.26591760299624</v>
      </c>
      <c r="BO88">
        <v>4.7520000000000007</v>
      </c>
    </row>
    <row r="89" spans="1:67">
      <c r="A89" t="s">
        <v>228</v>
      </c>
      <c r="B89">
        <v>88</v>
      </c>
      <c r="C89" t="s">
        <v>206</v>
      </c>
      <c r="D89">
        <v>5</v>
      </c>
      <c r="E89">
        <v>200</v>
      </c>
      <c r="F89" t="s">
        <v>54</v>
      </c>
      <c r="G89" t="s">
        <v>134</v>
      </c>
      <c r="H89" t="s">
        <v>135</v>
      </c>
      <c r="I89">
        <v>40</v>
      </c>
      <c r="J89">
        <v>40</v>
      </c>
      <c r="K89">
        <v>40</v>
      </c>
      <c r="L89">
        <v>40</v>
      </c>
      <c r="M89">
        <v>40</v>
      </c>
      <c r="T89">
        <v>500</v>
      </c>
      <c r="U89">
        <v>100</v>
      </c>
      <c r="V89">
        <v>1</v>
      </c>
      <c r="W89">
        <v>1.8188</v>
      </c>
      <c r="X89">
        <v>6336</v>
      </c>
      <c r="Y89">
        <v>0</v>
      </c>
      <c r="Z89">
        <v>0</v>
      </c>
      <c r="AA89">
        <v>1664</v>
      </c>
      <c r="AB89">
        <v>0</v>
      </c>
      <c r="AC89">
        <v>270.452</v>
      </c>
      <c r="AD89">
        <v>15952.409</v>
      </c>
      <c r="AE89">
        <v>0</v>
      </c>
      <c r="AF89">
        <v>8844.2459999999992</v>
      </c>
      <c r="AG89">
        <v>1440000</v>
      </c>
      <c r="AH89">
        <v>0</v>
      </c>
      <c r="AI89">
        <v>0</v>
      </c>
      <c r="AJ89">
        <v>960000</v>
      </c>
      <c r="AK89">
        <v>0</v>
      </c>
      <c r="AL89">
        <v>93111.824999999997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7.3999999999999996E-2</v>
      </c>
      <c r="AT89">
        <v>9.9000000000000005E-2</v>
      </c>
      <c r="AU89">
        <v>7.1999999999999995E-2</v>
      </c>
      <c r="AV89">
        <v>1351.3513513513515</v>
      </c>
      <c r="AW89">
        <v>101.01010101010101</v>
      </c>
      <c r="AX89">
        <v>138.88888888888889</v>
      </c>
      <c r="AY89">
        <v>0.112</v>
      </c>
      <c r="AZ89">
        <v>0.22500000000000001</v>
      </c>
      <c r="BA89">
        <v>0.13700000000000001</v>
      </c>
      <c r="BB89">
        <v>892.85714285714289</v>
      </c>
      <c r="BC89">
        <v>44.444444444444443</v>
      </c>
      <c r="BD89">
        <v>72.992700729926995</v>
      </c>
      <c r="BE89">
        <v>0.40100000000000002</v>
      </c>
      <c r="BF89">
        <v>0.23400000000000001</v>
      </c>
      <c r="BG89">
        <v>0.19500000000000001</v>
      </c>
      <c r="BH89">
        <v>0.40100000000000002</v>
      </c>
      <c r="BI89">
        <v>0.23400000000000001</v>
      </c>
      <c r="BJ89">
        <v>0.40100000000000002</v>
      </c>
      <c r="BK89">
        <v>0.23400000000000001</v>
      </c>
      <c r="BL89">
        <v>0</v>
      </c>
      <c r="BM89">
        <v>0.40100000000000002</v>
      </c>
      <c r="BN89">
        <v>249.37655860349125</v>
      </c>
      <c r="BO89">
        <v>5.866666666666668</v>
      </c>
    </row>
    <row r="90" spans="1:67">
      <c r="A90" t="s">
        <v>229</v>
      </c>
      <c r="B90">
        <v>89</v>
      </c>
      <c r="C90" t="s">
        <v>206</v>
      </c>
      <c r="D90">
        <v>7</v>
      </c>
      <c r="E90">
        <v>200</v>
      </c>
      <c r="F90" t="s">
        <v>54</v>
      </c>
      <c r="G90" t="s">
        <v>134</v>
      </c>
      <c r="H90" t="s">
        <v>135</v>
      </c>
      <c r="I90">
        <v>20</v>
      </c>
      <c r="J90">
        <v>40</v>
      </c>
      <c r="K90">
        <v>20</v>
      </c>
      <c r="L90">
        <v>40</v>
      </c>
      <c r="M90">
        <v>20</v>
      </c>
      <c r="N90">
        <v>40</v>
      </c>
      <c r="O90">
        <v>20</v>
      </c>
      <c r="T90">
        <v>500</v>
      </c>
      <c r="U90">
        <v>100</v>
      </c>
      <c r="V90">
        <v>1</v>
      </c>
      <c r="W90">
        <v>1.8188</v>
      </c>
      <c r="X90">
        <v>4352</v>
      </c>
      <c r="Y90">
        <v>0</v>
      </c>
      <c r="Z90">
        <v>0</v>
      </c>
      <c r="AA90">
        <v>3648</v>
      </c>
      <c r="AB90">
        <v>0</v>
      </c>
      <c r="AC90">
        <v>287.54199999999997</v>
      </c>
      <c r="AD90">
        <v>12991.94</v>
      </c>
      <c r="AE90">
        <v>0</v>
      </c>
      <c r="AF90">
        <v>17628.580000000002</v>
      </c>
      <c r="AG90">
        <v>960000</v>
      </c>
      <c r="AH90">
        <v>0</v>
      </c>
      <c r="AI90">
        <v>0</v>
      </c>
      <c r="AJ90">
        <v>1440000</v>
      </c>
      <c r="AK90">
        <v>0</v>
      </c>
      <c r="AL90">
        <v>93111.824999999997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0.112</v>
      </c>
      <c r="AT90">
        <v>0.14399999999999999</v>
      </c>
      <c r="AU90">
        <v>7.9000000000000001E-2</v>
      </c>
      <c r="AV90">
        <v>892.85714285714289</v>
      </c>
      <c r="AW90">
        <v>69.444444444444443</v>
      </c>
      <c r="AX90">
        <v>126.58227848101265</v>
      </c>
      <c r="AY90">
        <v>7.3999999999999996E-2</v>
      </c>
      <c r="AZ90">
        <v>0.13700000000000001</v>
      </c>
      <c r="BA90">
        <v>7.9000000000000001E-2</v>
      </c>
      <c r="BB90">
        <v>1351.3513513513515</v>
      </c>
      <c r="BC90">
        <v>72.992700729926995</v>
      </c>
      <c r="BD90">
        <v>126.58227848101265</v>
      </c>
      <c r="BE90">
        <v>0.40100000000000002</v>
      </c>
      <c r="BF90">
        <v>0.46899999999999997</v>
      </c>
      <c r="BG90">
        <v>0.17399999999999999</v>
      </c>
      <c r="BH90">
        <v>0.36799999999999999</v>
      </c>
      <c r="BI90">
        <v>0.312</v>
      </c>
      <c r="BJ90">
        <v>0.40100000000000002</v>
      </c>
      <c r="BK90">
        <v>0.313</v>
      </c>
      <c r="BL90">
        <v>0</v>
      </c>
      <c r="BM90">
        <v>0.46899999999999997</v>
      </c>
      <c r="BN90">
        <v>213.21961620469085</v>
      </c>
      <c r="BO90">
        <v>5.866666666666668</v>
      </c>
    </row>
    <row r="91" spans="1:67">
      <c r="A91" t="s">
        <v>230</v>
      </c>
      <c r="B91">
        <v>90</v>
      </c>
      <c r="C91" t="s">
        <v>206</v>
      </c>
      <c r="D91">
        <v>7</v>
      </c>
      <c r="E91">
        <v>240</v>
      </c>
      <c r="F91" t="s">
        <v>54</v>
      </c>
      <c r="G91" t="s">
        <v>134</v>
      </c>
      <c r="H91" t="s">
        <v>135</v>
      </c>
      <c r="I91">
        <v>30</v>
      </c>
      <c r="J91">
        <v>40</v>
      </c>
      <c r="K91">
        <v>30</v>
      </c>
      <c r="L91">
        <v>40</v>
      </c>
      <c r="M91">
        <v>30</v>
      </c>
      <c r="N91">
        <v>40</v>
      </c>
      <c r="O91">
        <v>30</v>
      </c>
      <c r="T91">
        <v>500</v>
      </c>
      <c r="U91">
        <v>120</v>
      </c>
      <c r="V91">
        <v>1.2</v>
      </c>
      <c r="W91">
        <v>2.1825600000000001</v>
      </c>
      <c r="X91">
        <v>8928</v>
      </c>
      <c r="Y91">
        <v>0</v>
      </c>
      <c r="Z91">
        <v>0</v>
      </c>
      <c r="AA91">
        <v>4896</v>
      </c>
      <c r="AB91">
        <v>0</v>
      </c>
      <c r="AC91">
        <v>496.87299999999999</v>
      </c>
      <c r="AD91">
        <v>17557.166000000001</v>
      </c>
      <c r="AE91">
        <v>0</v>
      </c>
      <c r="AF91">
        <v>16231.316999999999</v>
      </c>
      <c r="AG91">
        <v>1440000</v>
      </c>
      <c r="AH91">
        <v>0</v>
      </c>
      <c r="AI91">
        <v>0</v>
      </c>
      <c r="AJ91">
        <v>1440000</v>
      </c>
      <c r="AK91">
        <v>0</v>
      </c>
      <c r="AL91">
        <v>111734.189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7.3999999999999996E-2</v>
      </c>
      <c r="AT91">
        <v>8.4000000000000005E-2</v>
      </c>
      <c r="AU91">
        <v>6.7000000000000004E-2</v>
      </c>
      <c r="AV91">
        <v>1351.3513513513515</v>
      </c>
      <c r="AW91">
        <v>119.04761904761904</v>
      </c>
      <c r="AX91">
        <v>149.25373134328356</v>
      </c>
      <c r="AY91">
        <v>7.3999999999999996E-2</v>
      </c>
      <c r="AZ91">
        <v>0.115</v>
      </c>
      <c r="BA91">
        <v>7.4999999999999997E-2</v>
      </c>
      <c r="BB91">
        <v>1351.3513513513515</v>
      </c>
      <c r="BC91">
        <v>86.956521739130437</v>
      </c>
      <c r="BD91">
        <v>133.33333333333334</v>
      </c>
      <c r="BE91">
        <v>0.32100000000000001</v>
      </c>
      <c r="BF91">
        <v>0.25</v>
      </c>
      <c r="BG91">
        <v>0.14899999999999999</v>
      </c>
      <c r="BH91">
        <v>0.26700000000000002</v>
      </c>
      <c r="BI91">
        <v>0.20799999999999999</v>
      </c>
      <c r="BJ91">
        <v>0.26700000000000002</v>
      </c>
      <c r="BK91">
        <v>0.20799999999999999</v>
      </c>
      <c r="BL91">
        <v>0</v>
      </c>
      <c r="BM91">
        <v>0.32100000000000001</v>
      </c>
      <c r="BN91">
        <v>311.52647975077883</v>
      </c>
      <c r="BO91">
        <v>8.4480000000000004</v>
      </c>
    </row>
    <row r="92" spans="1:67">
      <c r="A92" t="s">
        <v>231</v>
      </c>
      <c r="B92">
        <v>91</v>
      </c>
      <c r="C92" t="s">
        <v>206</v>
      </c>
      <c r="D92">
        <v>5</v>
      </c>
      <c r="E92">
        <v>160</v>
      </c>
      <c r="F92" t="s">
        <v>170</v>
      </c>
      <c r="G92" t="s">
        <v>232</v>
      </c>
      <c r="H92" t="s">
        <v>135</v>
      </c>
      <c r="I92">
        <v>60</v>
      </c>
      <c r="J92">
        <v>40</v>
      </c>
      <c r="K92">
        <v>60</v>
      </c>
      <c r="T92">
        <v>500</v>
      </c>
      <c r="U92">
        <v>80</v>
      </c>
      <c r="V92">
        <v>0.8</v>
      </c>
      <c r="W92">
        <v>1.4550399999999999</v>
      </c>
      <c r="X92">
        <v>4032</v>
      </c>
      <c r="Y92">
        <v>0</v>
      </c>
      <c r="Z92">
        <v>0</v>
      </c>
      <c r="AA92">
        <v>64</v>
      </c>
      <c r="AB92">
        <v>0</v>
      </c>
      <c r="AC92">
        <v>138.471</v>
      </c>
      <c r="AD92">
        <v>14296.004999999999</v>
      </c>
      <c r="AE92">
        <v>0</v>
      </c>
      <c r="AF92">
        <v>23242.105</v>
      </c>
      <c r="AG92">
        <v>1440000</v>
      </c>
      <c r="AH92">
        <v>0</v>
      </c>
      <c r="AI92">
        <v>0</v>
      </c>
      <c r="AJ92">
        <v>480000</v>
      </c>
      <c r="AK92">
        <v>0</v>
      </c>
      <c r="AL92">
        <v>74489.460000000006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7.3999999999999996E-2</v>
      </c>
      <c r="AT92">
        <v>0.124</v>
      </c>
      <c r="AU92">
        <v>0.106</v>
      </c>
      <c r="AV92">
        <v>1351.3513513513515</v>
      </c>
      <c r="AW92">
        <v>80.645161290322577</v>
      </c>
      <c r="AX92">
        <v>94.339622641509436</v>
      </c>
      <c r="AY92">
        <v>0.223</v>
      </c>
      <c r="AZ92">
        <v>1.9530000000000001</v>
      </c>
      <c r="BA92">
        <v>0.11700000000000001</v>
      </c>
      <c r="BB92">
        <v>448.4304932735426</v>
      </c>
      <c r="BC92">
        <v>5.1203277009728625</v>
      </c>
      <c r="BD92">
        <v>85.470085470085465</v>
      </c>
      <c r="BE92">
        <v>0.80100000000000005</v>
      </c>
      <c r="BF92">
        <v>0.625</v>
      </c>
      <c r="BG92">
        <v>0.24</v>
      </c>
      <c r="BH92">
        <v>0.80100000000000005</v>
      </c>
      <c r="BI92">
        <v>0.312</v>
      </c>
      <c r="BJ92">
        <v>0.80100000000000005</v>
      </c>
      <c r="BK92">
        <v>0.312</v>
      </c>
      <c r="BL92">
        <v>0</v>
      </c>
      <c r="BM92">
        <v>0.80100000000000005</v>
      </c>
      <c r="BN92">
        <v>124.84394506866415</v>
      </c>
      <c r="BO92">
        <v>3.754666666666667</v>
      </c>
    </row>
    <row r="93" spans="1:67">
      <c r="A93" t="s">
        <v>233</v>
      </c>
      <c r="B93">
        <v>92</v>
      </c>
      <c r="C93" t="s">
        <v>206</v>
      </c>
      <c r="D93">
        <v>7</v>
      </c>
      <c r="E93">
        <v>220</v>
      </c>
      <c r="F93" t="s">
        <v>170</v>
      </c>
      <c r="G93" t="s">
        <v>232</v>
      </c>
      <c r="H93" t="s">
        <v>135</v>
      </c>
      <c r="I93">
        <v>60</v>
      </c>
      <c r="J93">
        <v>30</v>
      </c>
      <c r="K93">
        <v>40</v>
      </c>
      <c r="L93">
        <v>60</v>
      </c>
      <c r="M93">
        <v>30</v>
      </c>
      <c r="T93">
        <v>500</v>
      </c>
      <c r="U93">
        <v>110</v>
      </c>
      <c r="V93">
        <v>1.1000000000000001</v>
      </c>
      <c r="W93">
        <v>2.00068</v>
      </c>
      <c r="X93">
        <v>9712</v>
      </c>
      <c r="Y93">
        <v>0</v>
      </c>
      <c r="Z93">
        <v>0</v>
      </c>
      <c r="AA93">
        <v>936</v>
      </c>
      <c r="AB93">
        <v>0</v>
      </c>
      <c r="AC93">
        <v>382.71899999999999</v>
      </c>
      <c r="AD93">
        <v>21361.263999999999</v>
      </c>
      <c r="AE93">
        <v>0</v>
      </c>
      <c r="AF93">
        <v>6603.1019999999999</v>
      </c>
      <c r="AG93">
        <v>1920000</v>
      </c>
      <c r="AH93">
        <v>0</v>
      </c>
      <c r="AI93">
        <v>0</v>
      </c>
      <c r="AJ93">
        <v>720000</v>
      </c>
      <c r="AK93">
        <v>0</v>
      </c>
      <c r="AL93">
        <v>102423.007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5.6000000000000001E-2</v>
      </c>
      <c r="AT93">
        <v>7.0999999999999994E-2</v>
      </c>
      <c r="AU93">
        <v>6.4000000000000001E-2</v>
      </c>
      <c r="AV93">
        <v>1785.7142857142858</v>
      </c>
      <c r="AW93">
        <v>140.84507042253523</v>
      </c>
      <c r="AX93">
        <v>156.25</v>
      </c>
      <c r="AY93">
        <v>0.14899999999999999</v>
      </c>
      <c r="AZ93">
        <v>0.33400000000000002</v>
      </c>
      <c r="BA93">
        <v>0.16</v>
      </c>
      <c r="BB93">
        <v>671.14093959731542</v>
      </c>
      <c r="BC93">
        <v>29.940119760479039</v>
      </c>
      <c r="BD93">
        <v>62.5</v>
      </c>
      <c r="BE93">
        <v>0.53400000000000003</v>
      </c>
      <c r="BF93">
        <v>0.312</v>
      </c>
      <c r="BG93">
        <v>0.16400000000000001</v>
      </c>
      <c r="BH93">
        <v>0.49</v>
      </c>
      <c r="BI93">
        <v>0.20799999999999999</v>
      </c>
      <c r="BJ93">
        <v>0.53400000000000003</v>
      </c>
      <c r="BK93">
        <v>0.20799999999999999</v>
      </c>
      <c r="BL93">
        <v>0</v>
      </c>
      <c r="BM93">
        <v>0.53400000000000003</v>
      </c>
      <c r="BN93">
        <v>187.26591760299624</v>
      </c>
      <c r="BO93">
        <v>7.0986666666666682</v>
      </c>
    </row>
    <row r="94" spans="1:67">
      <c r="A94" t="s">
        <v>234</v>
      </c>
      <c r="B94">
        <v>93</v>
      </c>
      <c r="C94" t="s">
        <v>206</v>
      </c>
      <c r="D94">
        <v>7</v>
      </c>
      <c r="E94">
        <v>240</v>
      </c>
      <c r="F94" t="s">
        <v>170</v>
      </c>
      <c r="G94" t="s">
        <v>232</v>
      </c>
      <c r="H94" t="s">
        <v>135</v>
      </c>
      <c r="I94">
        <v>80</v>
      </c>
      <c r="J94">
        <v>20</v>
      </c>
      <c r="K94">
        <v>40</v>
      </c>
      <c r="L94">
        <v>20</v>
      </c>
      <c r="M94">
        <v>80</v>
      </c>
      <c r="T94">
        <v>500</v>
      </c>
      <c r="U94">
        <v>120</v>
      </c>
      <c r="V94">
        <v>1.2</v>
      </c>
      <c r="W94">
        <v>2.1825600000000001</v>
      </c>
      <c r="X94">
        <v>13376</v>
      </c>
      <c r="Y94">
        <v>0</v>
      </c>
      <c r="Z94">
        <v>0</v>
      </c>
      <c r="AA94">
        <v>448</v>
      </c>
      <c r="AB94">
        <v>0</v>
      </c>
      <c r="AC94">
        <v>496.87299999999999</v>
      </c>
      <c r="AD94">
        <v>31632.022000000001</v>
      </c>
      <c r="AE94">
        <v>0</v>
      </c>
      <c r="AF94">
        <v>4705.6499999999996</v>
      </c>
      <c r="AG94">
        <v>2400000</v>
      </c>
      <c r="AH94">
        <v>0</v>
      </c>
      <c r="AI94">
        <v>0</v>
      </c>
      <c r="AJ94">
        <v>480000</v>
      </c>
      <c r="AK94">
        <v>0</v>
      </c>
      <c r="AL94">
        <v>111734.189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4.4999999999999998E-2</v>
      </c>
      <c r="AT94">
        <v>5.6000000000000001E-2</v>
      </c>
      <c r="AU94">
        <v>5.7000000000000002E-2</v>
      </c>
      <c r="AV94">
        <v>2222.2222222222222</v>
      </c>
      <c r="AW94">
        <v>178.57142857142856</v>
      </c>
      <c r="AX94">
        <v>175.43859649122805</v>
      </c>
      <c r="AY94">
        <v>0.223</v>
      </c>
      <c r="AZ94">
        <v>0.55800000000000005</v>
      </c>
      <c r="BA94">
        <v>0.191</v>
      </c>
      <c r="BB94">
        <v>448.4304932735426</v>
      </c>
      <c r="BC94">
        <v>17.921146953405017</v>
      </c>
      <c r="BD94">
        <v>52.356020942408378</v>
      </c>
      <c r="BE94">
        <v>0.80100000000000005</v>
      </c>
      <c r="BF94">
        <v>0.46899999999999997</v>
      </c>
      <c r="BG94">
        <v>0.156</v>
      </c>
      <c r="BH94">
        <v>0.66800000000000004</v>
      </c>
      <c r="BI94">
        <v>0.312</v>
      </c>
      <c r="BJ94">
        <v>0.80100000000000005</v>
      </c>
      <c r="BK94">
        <v>0.313</v>
      </c>
      <c r="BL94">
        <v>0</v>
      </c>
      <c r="BM94">
        <v>0.80100000000000005</v>
      </c>
      <c r="BN94">
        <v>124.84394506866415</v>
      </c>
      <c r="BO94">
        <v>8.4480000000000004</v>
      </c>
    </row>
    <row r="95" spans="1:67">
      <c r="A95" t="s">
        <v>235</v>
      </c>
      <c r="B95">
        <v>94</v>
      </c>
      <c r="C95" t="s">
        <v>206</v>
      </c>
      <c r="D95">
        <v>7</v>
      </c>
      <c r="E95">
        <v>260</v>
      </c>
      <c r="F95" t="s">
        <v>170</v>
      </c>
      <c r="G95" t="s">
        <v>232</v>
      </c>
      <c r="H95" t="s">
        <v>135</v>
      </c>
      <c r="I95">
        <v>80</v>
      </c>
      <c r="J95">
        <v>30</v>
      </c>
      <c r="K95">
        <v>40</v>
      </c>
      <c r="L95">
        <v>30</v>
      </c>
      <c r="M95">
        <v>80</v>
      </c>
      <c r="T95">
        <v>500</v>
      </c>
      <c r="U95">
        <v>130</v>
      </c>
      <c r="V95">
        <v>1.3</v>
      </c>
      <c r="W95">
        <v>2.3644400000000001</v>
      </c>
      <c r="X95">
        <v>16640</v>
      </c>
      <c r="Y95">
        <v>0</v>
      </c>
      <c r="Z95">
        <v>0</v>
      </c>
      <c r="AA95">
        <v>936</v>
      </c>
      <c r="AB95">
        <v>0</v>
      </c>
      <c r="AC95">
        <v>631.73099999999999</v>
      </c>
      <c r="AD95">
        <v>27351.114000000001</v>
      </c>
      <c r="AE95">
        <v>0</v>
      </c>
      <c r="AF95">
        <v>6603.1019999999999</v>
      </c>
      <c r="AG95">
        <v>2400000</v>
      </c>
      <c r="AH95">
        <v>0</v>
      </c>
      <c r="AI95">
        <v>0</v>
      </c>
      <c r="AJ95">
        <v>720000</v>
      </c>
      <c r="AK95">
        <v>0</v>
      </c>
      <c r="AL95">
        <v>121045.372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4.4999999999999998E-2</v>
      </c>
      <c r="AT95">
        <v>4.9000000000000002E-2</v>
      </c>
      <c r="AU95">
        <v>5.6000000000000001E-2</v>
      </c>
      <c r="AV95">
        <v>2222.2222222222222</v>
      </c>
      <c r="AW95">
        <v>204.08163265306121</v>
      </c>
      <c r="AX95">
        <v>178.57142857142856</v>
      </c>
      <c r="AY95">
        <v>0.14899999999999999</v>
      </c>
      <c r="AZ95">
        <v>0.33400000000000002</v>
      </c>
      <c r="BA95">
        <v>0.16</v>
      </c>
      <c r="BB95">
        <v>671.14093959731542</v>
      </c>
      <c r="BC95">
        <v>29.940119760479039</v>
      </c>
      <c r="BD95">
        <v>62.5</v>
      </c>
      <c r="BE95">
        <v>0.53400000000000003</v>
      </c>
      <c r="BF95">
        <v>0.312</v>
      </c>
      <c r="BG95">
        <v>0.14199999999999999</v>
      </c>
      <c r="BH95">
        <v>0.49</v>
      </c>
      <c r="BI95">
        <v>0.20799999999999999</v>
      </c>
      <c r="BJ95">
        <v>0.53400000000000003</v>
      </c>
      <c r="BK95">
        <v>0.20799999999999999</v>
      </c>
      <c r="BL95">
        <v>0</v>
      </c>
      <c r="BM95">
        <v>0.53400000000000003</v>
      </c>
      <c r="BN95">
        <v>187.26591760299624</v>
      </c>
      <c r="BO95">
        <v>9.9146666666666672</v>
      </c>
    </row>
    <row r="96" spans="1:67">
      <c r="A96" t="s">
        <v>236</v>
      </c>
      <c r="B96">
        <v>95</v>
      </c>
      <c r="C96" t="s">
        <v>206</v>
      </c>
      <c r="D96">
        <v>7</v>
      </c>
      <c r="E96">
        <v>280</v>
      </c>
      <c r="F96" t="s">
        <v>170</v>
      </c>
      <c r="G96" t="s">
        <v>232</v>
      </c>
      <c r="H96" t="s">
        <v>135</v>
      </c>
      <c r="I96">
        <v>80</v>
      </c>
      <c r="J96">
        <v>40</v>
      </c>
      <c r="K96">
        <v>40</v>
      </c>
      <c r="L96">
        <v>40</v>
      </c>
      <c r="M96">
        <v>80</v>
      </c>
      <c r="T96">
        <v>500</v>
      </c>
      <c r="U96">
        <v>140</v>
      </c>
      <c r="V96">
        <v>1.4</v>
      </c>
      <c r="W96">
        <v>2.5463199999999997</v>
      </c>
      <c r="X96">
        <v>20288</v>
      </c>
      <c r="Y96">
        <v>0</v>
      </c>
      <c r="Z96">
        <v>0</v>
      </c>
      <c r="AA96">
        <v>1664</v>
      </c>
      <c r="AB96">
        <v>0</v>
      </c>
      <c r="AC96">
        <v>789.01700000000005</v>
      </c>
      <c r="AD96">
        <v>25464.092000000001</v>
      </c>
      <c r="AE96">
        <v>0</v>
      </c>
      <c r="AF96">
        <v>8844.2459999999992</v>
      </c>
      <c r="AG96">
        <v>2400000</v>
      </c>
      <c r="AH96">
        <v>0</v>
      </c>
      <c r="AI96">
        <v>0</v>
      </c>
      <c r="AJ96">
        <v>960000</v>
      </c>
      <c r="AK96">
        <v>0</v>
      </c>
      <c r="AL96">
        <v>130356.554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4.4999999999999998E-2</v>
      </c>
      <c r="AT96">
        <v>4.2999999999999997E-2</v>
      </c>
      <c r="AU96">
        <v>5.6000000000000001E-2</v>
      </c>
      <c r="AV96">
        <v>2222.2222222222222</v>
      </c>
      <c r="AW96">
        <v>232.55813953488374</v>
      </c>
      <c r="AX96">
        <v>178.57142857142856</v>
      </c>
      <c r="AY96">
        <v>0.112</v>
      </c>
      <c r="AZ96">
        <v>0.22500000000000001</v>
      </c>
      <c r="BA96">
        <v>0.13700000000000001</v>
      </c>
      <c r="BB96">
        <v>892.85714285714289</v>
      </c>
      <c r="BC96">
        <v>44.444444444444443</v>
      </c>
      <c r="BD96">
        <v>72.992700729926995</v>
      </c>
      <c r="BE96">
        <v>0.40100000000000002</v>
      </c>
      <c r="BF96">
        <v>0.23400000000000001</v>
      </c>
      <c r="BG96">
        <v>0.13</v>
      </c>
      <c r="BH96">
        <v>0.40100000000000002</v>
      </c>
      <c r="BI96">
        <v>0.156</v>
      </c>
      <c r="BJ96">
        <v>0.40100000000000002</v>
      </c>
      <c r="BK96">
        <v>0.156</v>
      </c>
      <c r="BL96">
        <v>0</v>
      </c>
      <c r="BM96">
        <v>0.40100000000000002</v>
      </c>
      <c r="BN96">
        <v>249.37655860349125</v>
      </c>
      <c r="BO96">
        <v>11.498666666666669</v>
      </c>
    </row>
    <row r="97" spans="1:67">
      <c r="A97" t="s">
        <v>237</v>
      </c>
      <c r="B97">
        <v>96</v>
      </c>
      <c r="C97" t="s">
        <v>206</v>
      </c>
      <c r="D97">
        <v>8</v>
      </c>
      <c r="E97">
        <v>300</v>
      </c>
      <c r="F97" t="s">
        <v>170</v>
      </c>
      <c r="G97" t="s">
        <v>238</v>
      </c>
      <c r="H97" t="s">
        <v>135</v>
      </c>
      <c r="I97">
        <v>80</v>
      </c>
      <c r="J97">
        <v>30</v>
      </c>
      <c r="K97">
        <v>80</v>
      </c>
      <c r="L97">
        <v>30</v>
      </c>
      <c r="M97">
        <v>80</v>
      </c>
      <c r="T97">
        <v>500</v>
      </c>
      <c r="U97">
        <v>150</v>
      </c>
      <c r="V97">
        <v>1.5</v>
      </c>
      <c r="W97">
        <v>2.7281999999999997</v>
      </c>
      <c r="X97">
        <v>24768</v>
      </c>
      <c r="Y97">
        <v>0</v>
      </c>
      <c r="Z97">
        <v>0</v>
      </c>
      <c r="AA97">
        <v>2232</v>
      </c>
      <c r="AB97">
        <v>0</v>
      </c>
      <c r="AC97">
        <v>970.45600000000002</v>
      </c>
      <c r="AD97">
        <v>38662.237999999998</v>
      </c>
      <c r="AE97">
        <v>0</v>
      </c>
      <c r="AF97">
        <v>7780.9309999999996</v>
      </c>
      <c r="AG97">
        <v>2880000</v>
      </c>
      <c r="AH97">
        <v>0</v>
      </c>
      <c r="AI97">
        <v>0</v>
      </c>
      <c r="AJ97">
        <v>720000</v>
      </c>
      <c r="AK97">
        <v>0</v>
      </c>
      <c r="AL97">
        <v>153452.29800000001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3.6999999999999998E-2</v>
      </c>
      <c r="AT97">
        <v>3.7999999999999999E-2</v>
      </c>
      <c r="AU97">
        <v>4.5999999999999999E-2</v>
      </c>
      <c r="AV97">
        <v>2702.7027027027029</v>
      </c>
      <c r="AW97">
        <v>263.15789473684214</v>
      </c>
      <c r="AX97">
        <v>217.39130434782609</v>
      </c>
      <c r="AY97">
        <v>0.14899999999999999</v>
      </c>
      <c r="AZ97">
        <v>0.19600000000000001</v>
      </c>
      <c r="BA97">
        <v>0.106</v>
      </c>
      <c r="BB97">
        <v>671.14093959731542</v>
      </c>
      <c r="BC97">
        <v>51.020408163265301</v>
      </c>
      <c r="BD97">
        <v>94.339622641509436</v>
      </c>
      <c r="BE97">
        <v>0.53400000000000003</v>
      </c>
      <c r="BF97">
        <v>0.312</v>
      </c>
      <c r="BG97">
        <v>0.12</v>
      </c>
      <c r="BH97">
        <v>0.49</v>
      </c>
      <c r="BI97">
        <v>0.17899999999999999</v>
      </c>
      <c r="BJ97">
        <v>0.53400000000000003</v>
      </c>
      <c r="BK97">
        <v>0.17899999999999999</v>
      </c>
      <c r="BL97">
        <v>0</v>
      </c>
      <c r="BM97">
        <v>0.53400000000000003</v>
      </c>
      <c r="BN97">
        <v>187.26591760299624</v>
      </c>
      <c r="BO97">
        <v>13.200000000000005</v>
      </c>
    </row>
    <row r="98" spans="1:67">
      <c r="A98" t="s">
        <v>239</v>
      </c>
      <c r="B98">
        <v>97</v>
      </c>
      <c r="C98" t="s">
        <v>206</v>
      </c>
      <c r="D98">
        <v>8</v>
      </c>
      <c r="E98">
        <v>320</v>
      </c>
      <c r="F98" t="s">
        <v>170</v>
      </c>
      <c r="G98" t="s">
        <v>238</v>
      </c>
      <c r="H98" t="s">
        <v>135</v>
      </c>
      <c r="I98">
        <v>80</v>
      </c>
      <c r="J98">
        <v>40</v>
      </c>
      <c r="K98">
        <v>80</v>
      </c>
      <c r="L98">
        <v>40</v>
      </c>
      <c r="M98">
        <v>80</v>
      </c>
      <c r="T98">
        <v>500</v>
      </c>
      <c r="U98">
        <v>160</v>
      </c>
      <c r="V98">
        <v>1.6</v>
      </c>
      <c r="W98">
        <v>2.9100799999999998</v>
      </c>
      <c r="X98">
        <v>29184</v>
      </c>
      <c r="Y98">
        <v>0</v>
      </c>
      <c r="Z98">
        <v>0</v>
      </c>
      <c r="AA98">
        <v>3584</v>
      </c>
      <c r="AB98">
        <v>0</v>
      </c>
      <c r="AC98">
        <v>1177.7739999999999</v>
      </c>
      <c r="AD98">
        <v>35256.915999999997</v>
      </c>
      <c r="AE98">
        <v>0</v>
      </c>
      <c r="AF98">
        <v>9411.2990000000009</v>
      </c>
      <c r="AG98">
        <v>2880000</v>
      </c>
      <c r="AH98">
        <v>0</v>
      </c>
      <c r="AI98">
        <v>0</v>
      </c>
      <c r="AJ98">
        <v>960000</v>
      </c>
      <c r="AK98">
        <v>0</v>
      </c>
      <c r="AL98">
        <v>163682.451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3.6999999999999998E-2</v>
      </c>
      <c r="AT98">
        <v>3.4000000000000002E-2</v>
      </c>
      <c r="AU98">
        <v>4.7E-2</v>
      </c>
      <c r="AV98">
        <v>2702.7027027027029</v>
      </c>
      <c r="AW98">
        <v>294.11764705882354</v>
      </c>
      <c r="AX98">
        <v>212.7659574468085</v>
      </c>
      <c r="AY98">
        <v>0.112</v>
      </c>
      <c r="AZ98">
        <v>0.14000000000000001</v>
      </c>
      <c r="BA98">
        <v>9.6000000000000002E-2</v>
      </c>
      <c r="BB98">
        <v>892.85714285714289</v>
      </c>
      <c r="BC98">
        <v>71.428571428571416</v>
      </c>
      <c r="BD98">
        <v>104.16666666666667</v>
      </c>
      <c r="BE98">
        <v>0.40100000000000002</v>
      </c>
      <c r="BF98">
        <v>0.23400000000000001</v>
      </c>
      <c r="BG98">
        <v>0.112</v>
      </c>
      <c r="BH98">
        <v>0.40100000000000002</v>
      </c>
      <c r="BI98">
        <v>0.13400000000000001</v>
      </c>
      <c r="BJ98">
        <v>0.40100000000000002</v>
      </c>
      <c r="BK98">
        <v>0.13400000000000001</v>
      </c>
      <c r="BL98">
        <v>0</v>
      </c>
      <c r="BM98">
        <v>0.40100000000000002</v>
      </c>
      <c r="BN98">
        <v>249.37655860349125</v>
      </c>
      <c r="BO98">
        <v>15.01866666666667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8"/>
  <sheetViews>
    <sheetView workbookViewId="0">
      <selection activeCell="A8" sqref="A8:XFD8"/>
    </sheetView>
  </sheetViews>
  <sheetFormatPr defaultRowHeight="14.5"/>
  <cols>
    <col min="1" max="1" width="20.7265625" bestFit="1" customWidth="1"/>
    <col min="2" max="2" width="81.1796875" bestFit="1" customWidth="1"/>
    <col min="3" max="3" width="10.54296875" bestFit="1" customWidth="1"/>
    <col min="4" max="4" width="29.1796875" bestFit="1" customWidth="1"/>
    <col min="5" max="5" width="30.54296875" bestFit="1" customWidth="1"/>
    <col min="6" max="6" width="29.81640625" bestFit="1" customWidth="1"/>
    <col min="7" max="7" width="31.26953125" bestFit="1" customWidth="1"/>
    <col min="8" max="8" width="26.7265625" bestFit="1" customWidth="1"/>
    <col min="9" max="9" width="14.81640625" bestFit="1" customWidth="1"/>
    <col min="10" max="10" width="43.1796875" bestFit="1" customWidth="1"/>
    <col min="11" max="11" width="49.26953125" bestFit="1" customWidth="1"/>
    <col min="12" max="12" width="41.1796875" bestFit="1" customWidth="1"/>
    <col min="13" max="13" width="46.7265625" bestFit="1" customWidth="1"/>
    <col min="14" max="15" width="30.1796875" bestFit="1" customWidth="1"/>
    <col min="16" max="16" width="28.54296875" bestFit="1" customWidth="1"/>
    <col min="17" max="17" width="34.26953125" bestFit="1" customWidth="1"/>
    <col min="18" max="18" width="28.81640625" bestFit="1" customWidth="1"/>
    <col min="19" max="19" width="30" bestFit="1" customWidth="1"/>
  </cols>
  <sheetData>
    <row r="1" spans="1:19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</row>
    <row r="2" spans="1:19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11</v>
      </c>
      <c r="J2" t="s">
        <v>267</v>
      </c>
      <c r="K2" t="s">
        <v>268</v>
      </c>
      <c r="L2" t="s">
        <v>269</v>
      </c>
      <c r="M2" t="s">
        <v>11</v>
      </c>
      <c r="N2" t="s">
        <v>270</v>
      </c>
      <c r="O2" t="s">
        <v>271</v>
      </c>
      <c r="P2" t="s">
        <v>11</v>
      </c>
      <c r="Q2" t="s">
        <v>11</v>
      </c>
      <c r="R2" t="s">
        <v>272</v>
      </c>
      <c r="S2" t="s">
        <v>273</v>
      </c>
    </row>
    <row r="3" spans="1:19">
      <c r="A3" t="s">
        <v>274</v>
      </c>
      <c r="C3">
        <v>14</v>
      </c>
      <c r="D3">
        <v>7.2</v>
      </c>
      <c r="E3">
        <v>0.4</v>
      </c>
      <c r="F3">
        <v>16</v>
      </c>
      <c r="G3">
        <v>2</v>
      </c>
      <c r="H3">
        <v>3</v>
      </c>
      <c r="I3" t="s">
        <v>11</v>
      </c>
      <c r="J3">
        <v>7000</v>
      </c>
      <c r="K3">
        <v>4700</v>
      </c>
      <c r="L3">
        <v>230</v>
      </c>
      <c r="M3" t="s">
        <v>11</v>
      </c>
      <c r="N3">
        <v>440</v>
      </c>
      <c r="O3">
        <v>290</v>
      </c>
      <c r="P3" t="s">
        <v>11</v>
      </c>
      <c r="Q3" t="s">
        <v>11</v>
      </c>
      <c r="R3">
        <v>350</v>
      </c>
      <c r="S3">
        <v>290</v>
      </c>
    </row>
    <row r="4" spans="1:19">
      <c r="A4" t="s">
        <v>275</v>
      </c>
      <c r="C4">
        <v>16</v>
      </c>
      <c r="D4">
        <v>8.5</v>
      </c>
      <c r="E4">
        <v>0.4</v>
      </c>
      <c r="F4">
        <v>17</v>
      </c>
      <c r="G4">
        <v>2.2000000000000002</v>
      </c>
      <c r="H4">
        <v>3.2</v>
      </c>
      <c r="I4" t="s">
        <v>11</v>
      </c>
      <c r="J4">
        <v>8000</v>
      </c>
      <c r="K4">
        <v>5400</v>
      </c>
      <c r="L4">
        <v>270</v>
      </c>
      <c r="M4" t="s">
        <v>11</v>
      </c>
      <c r="N4">
        <v>500</v>
      </c>
      <c r="O4">
        <v>340</v>
      </c>
      <c r="P4" t="s">
        <v>11</v>
      </c>
      <c r="Q4" t="s">
        <v>11</v>
      </c>
      <c r="R4">
        <v>370</v>
      </c>
      <c r="S4">
        <v>310</v>
      </c>
    </row>
    <row r="5" spans="1:19">
      <c r="A5" t="s">
        <v>276</v>
      </c>
      <c r="C5">
        <v>18</v>
      </c>
      <c r="D5">
        <v>10</v>
      </c>
      <c r="E5">
        <v>0.4</v>
      </c>
      <c r="F5">
        <v>18</v>
      </c>
      <c r="G5">
        <v>2.2000000000000002</v>
      </c>
      <c r="H5">
        <v>3.4</v>
      </c>
      <c r="I5" t="s">
        <v>11</v>
      </c>
      <c r="J5">
        <v>9000</v>
      </c>
      <c r="K5">
        <v>6000</v>
      </c>
      <c r="L5">
        <v>300</v>
      </c>
      <c r="M5" t="s">
        <v>11</v>
      </c>
      <c r="N5">
        <v>560</v>
      </c>
      <c r="O5">
        <v>380</v>
      </c>
      <c r="P5" t="s">
        <v>11</v>
      </c>
      <c r="Q5" t="s">
        <v>11</v>
      </c>
      <c r="R5">
        <v>380</v>
      </c>
      <c r="S5">
        <v>320</v>
      </c>
    </row>
    <row r="6" spans="1:19">
      <c r="A6" t="s">
        <v>277</v>
      </c>
      <c r="C6">
        <v>20</v>
      </c>
      <c r="D6">
        <v>11.5</v>
      </c>
      <c r="E6">
        <v>0.4</v>
      </c>
      <c r="F6">
        <v>19</v>
      </c>
      <c r="G6">
        <v>2.2999999999999998</v>
      </c>
      <c r="H6">
        <v>3.6</v>
      </c>
      <c r="I6" t="s">
        <v>11</v>
      </c>
      <c r="J6">
        <v>9500</v>
      </c>
      <c r="K6">
        <v>6400</v>
      </c>
      <c r="L6">
        <v>320</v>
      </c>
      <c r="M6" t="s">
        <v>11</v>
      </c>
      <c r="N6">
        <v>590</v>
      </c>
      <c r="O6">
        <v>400</v>
      </c>
      <c r="P6" t="s">
        <v>11</v>
      </c>
      <c r="Q6" t="s">
        <v>11</v>
      </c>
      <c r="R6">
        <v>400</v>
      </c>
      <c r="S6">
        <v>330</v>
      </c>
    </row>
    <row r="7" spans="1:19">
      <c r="A7" t="s">
        <v>278</v>
      </c>
      <c r="C7">
        <v>22</v>
      </c>
      <c r="D7">
        <v>13</v>
      </c>
      <c r="E7">
        <v>0.4</v>
      </c>
      <c r="F7">
        <v>20</v>
      </c>
      <c r="G7">
        <v>2.4</v>
      </c>
      <c r="H7">
        <v>3.8</v>
      </c>
      <c r="I7" t="s">
        <v>11</v>
      </c>
      <c r="J7">
        <v>10000</v>
      </c>
      <c r="K7">
        <v>6700</v>
      </c>
      <c r="L7">
        <v>330</v>
      </c>
      <c r="M7" t="s">
        <v>11</v>
      </c>
      <c r="N7">
        <v>630</v>
      </c>
      <c r="O7">
        <v>420</v>
      </c>
      <c r="P7" t="s">
        <v>11</v>
      </c>
      <c r="Q7" t="s">
        <v>11</v>
      </c>
      <c r="R7">
        <v>410</v>
      </c>
      <c r="S7">
        <v>340</v>
      </c>
    </row>
    <row r="8" spans="1:19">
      <c r="A8" t="s">
        <v>279</v>
      </c>
      <c r="C8">
        <v>24</v>
      </c>
      <c r="D8">
        <v>14.5</v>
      </c>
      <c r="E8">
        <v>0.4</v>
      </c>
      <c r="F8">
        <v>21</v>
      </c>
      <c r="G8">
        <v>2.5</v>
      </c>
      <c r="H8">
        <v>4</v>
      </c>
      <c r="I8" t="s">
        <v>11</v>
      </c>
      <c r="J8">
        <v>11000</v>
      </c>
      <c r="K8">
        <v>7400</v>
      </c>
      <c r="L8">
        <v>370</v>
      </c>
      <c r="M8" t="s">
        <v>11</v>
      </c>
      <c r="N8">
        <v>690</v>
      </c>
      <c r="O8">
        <v>460</v>
      </c>
      <c r="P8" t="s">
        <v>11</v>
      </c>
      <c r="Q8" t="s">
        <v>11</v>
      </c>
      <c r="R8">
        <v>420</v>
      </c>
      <c r="S8">
        <v>350</v>
      </c>
    </row>
    <row r="9" spans="1:19">
      <c r="A9" t="s">
        <v>280</v>
      </c>
      <c r="C9">
        <v>27</v>
      </c>
      <c r="D9">
        <v>16.5</v>
      </c>
      <c r="E9">
        <v>0.4</v>
      </c>
      <c r="F9">
        <v>22</v>
      </c>
      <c r="G9">
        <v>2.5</v>
      </c>
      <c r="H9">
        <v>4</v>
      </c>
      <c r="I9" t="s">
        <v>11</v>
      </c>
      <c r="J9">
        <v>11500</v>
      </c>
      <c r="K9">
        <v>7700</v>
      </c>
      <c r="L9">
        <v>380</v>
      </c>
      <c r="M9" t="s">
        <v>11</v>
      </c>
      <c r="N9">
        <v>720</v>
      </c>
      <c r="O9">
        <v>480</v>
      </c>
      <c r="P9" t="s">
        <v>11</v>
      </c>
      <c r="Q9" t="s">
        <v>11</v>
      </c>
      <c r="R9">
        <v>430</v>
      </c>
      <c r="S9">
        <v>360</v>
      </c>
    </row>
    <row r="10" spans="1:19">
      <c r="A10" t="s">
        <v>281</v>
      </c>
      <c r="C10">
        <v>30</v>
      </c>
      <c r="D10">
        <v>19</v>
      </c>
      <c r="E10">
        <v>0.4</v>
      </c>
      <c r="F10">
        <v>24</v>
      </c>
      <c r="G10">
        <v>2.7</v>
      </c>
      <c r="H10">
        <v>4</v>
      </c>
      <c r="I10" t="s">
        <v>11</v>
      </c>
      <c r="J10">
        <v>12000</v>
      </c>
      <c r="K10">
        <v>8000</v>
      </c>
      <c r="L10">
        <v>400</v>
      </c>
      <c r="M10" t="s">
        <v>11</v>
      </c>
      <c r="N10">
        <v>750</v>
      </c>
      <c r="O10">
        <v>500</v>
      </c>
      <c r="P10" t="s">
        <v>11</v>
      </c>
      <c r="Q10" t="s">
        <v>11</v>
      </c>
      <c r="R10">
        <v>460</v>
      </c>
      <c r="S10">
        <v>380</v>
      </c>
    </row>
    <row r="11" spans="1:19">
      <c r="A11" t="s">
        <v>282</v>
      </c>
      <c r="C11">
        <v>35</v>
      </c>
      <c r="D11">
        <v>22.5</v>
      </c>
      <c r="E11">
        <v>0.4</v>
      </c>
      <c r="F11">
        <v>25</v>
      </c>
      <c r="G11">
        <v>2.7</v>
      </c>
      <c r="H11">
        <v>4</v>
      </c>
      <c r="I11" t="s">
        <v>11</v>
      </c>
      <c r="J11">
        <v>13000</v>
      </c>
      <c r="K11">
        <v>8700</v>
      </c>
      <c r="L11">
        <v>430</v>
      </c>
      <c r="M11" t="s">
        <v>11</v>
      </c>
      <c r="N11">
        <v>810</v>
      </c>
      <c r="O11">
        <v>540</v>
      </c>
      <c r="P11" t="s">
        <v>11</v>
      </c>
      <c r="Q11" t="s">
        <v>11</v>
      </c>
      <c r="R11">
        <v>470</v>
      </c>
      <c r="S11">
        <v>390</v>
      </c>
    </row>
    <row r="12" spans="1:19">
      <c r="A12" t="s">
        <v>283</v>
      </c>
      <c r="C12">
        <v>40</v>
      </c>
      <c r="D12">
        <v>26</v>
      </c>
      <c r="E12">
        <v>0.4</v>
      </c>
      <c r="F12">
        <v>27</v>
      </c>
      <c r="G12">
        <v>2.8</v>
      </c>
      <c r="H12">
        <v>4</v>
      </c>
      <c r="I12" t="s">
        <v>11</v>
      </c>
      <c r="J12">
        <v>14000</v>
      </c>
      <c r="K12">
        <v>9400</v>
      </c>
      <c r="L12">
        <v>470</v>
      </c>
      <c r="M12" t="s">
        <v>11</v>
      </c>
      <c r="N12">
        <v>880</v>
      </c>
      <c r="O12">
        <v>590</v>
      </c>
      <c r="P12" t="s">
        <v>11</v>
      </c>
      <c r="Q12" t="s">
        <v>11</v>
      </c>
      <c r="R12">
        <v>480</v>
      </c>
      <c r="S12">
        <v>400</v>
      </c>
    </row>
    <row r="13" spans="1:19">
      <c r="A13" t="s">
        <v>284</v>
      </c>
      <c r="C13">
        <v>45</v>
      </c>
      <c r="D13">
        <v>30</v>
      </c>
      <c r="E13">
        <v>0.4</v>
      </c>
      <c r="F13">
        <v>29</v>
      </c>
      <c r="G13">
        <v>2.9</v>
      </c>
      <c r="H13">
        <v>4</v>
      </c>
      <c r="I13" t="s">
        <v>11</v>
      </c>
      <c r="J13">
        <v>15000</v>
      </c>
      <c r="K13">
        <v>10100</v>
      </c>
      <c r="L13">
        <v>500</v>
      </c>
      <c r="M13" t="s">
        <v>11</v>
      </c>
      <c r="N13">
        <v>940</v>
      </c>
      <c r="O13">
        <v>630</v>
      </c>
      <c r="P13" t="s">
        <v>11</v>
      </c>
      <c r="Q13" t="s">
        <v>11</v>
      </c>
      <c r="R13">
        <v>490</v>
      </c>
      <c r="S13">
        <v>410</v>
      </c>
    </row>
    <row r="14" spans="1:19">
      <c r="A14" t="s">
        <v>285</v>
      </c>
      <c r="C14">
        <v>50</v>
      </c>
      <c r="D14">
        <v>33.5</v>
      </c>
      <c r="E14">
        <v>0.4</v>
      </c>
      <c r="F14">
        <v>30</v>
      </c>
      <c r="G14">
        <v>3</v>
      </c>
      <c r="H14">
        <v>4</v>
      </c>
      <c r="I14" t="s">
        <v>11</v>
      </c>
      <c r="J14">
        <v>16000</v>
      </c>
      <c r="K14">
        <v>10700</v>
      </c>
      <c r="L14">
        <v>530</v>
      </c>
      <c r="M14" t="s">
        <v>11</v>
      </c>
      <c r="N14">
        <v>1000</v>
      </c>
      <c r="O14">
        <v>670</v>
      </c>
      <c r="P14" t="s">
        <v>11</v>
      </c>
      <c r="Q14" t="s">
        <v>11</v>
      </c>
      <c r="R14">
        <v>520</v>
      </c>
      <c r="S14">
        <v>430</v>
      </c>
    </row>
    <row r="16" spans="1:19">
      <c r="A16" t="s">
        <v>286</v>
      </c>
      <c r="B16" t="s">
        <v>287</v>
      </c>
      <c r="C16" t="s">
        <v>261</v>
      </c>
      <c r="D16" t="s">
        <v>262</v>
      </c>
      <c r="E16" t="s">
        <v>263</v>
      </c>
      <c r="F16" t="s">
        <v>264</v>
      </c>
      <c r="G16" t="s">
        <v>265</v>
      </c>
      <c r="H16" t="s">
        <v>266</v>
      </c>
      <c r="I16" t="s">
        <v>11</v>
      </c>
      <c r="J16" t="s">
        <v>288</v>
      </c>
      <c r="K16" t="s">
        <v>289</v>
      </c>
      <c r="L16" t="s">
        <v>290</v>
      </c>
      <c r="M16" t="s">
        <v>11</v>
      </c>
      <c r="N16" t="s">
        <v>270</v>
      </c>
      <c r="O16" t="s">
        <v>11</v>
      </c>
      <c r="P16" t="s">
        <v>11</v>
      </c>
      <c r="Q16" t="s">
        <v>11</v>
      </c>
      <c r="R16" t="s">
        <v>272</v>
      </c>
      <c r="S16" t="s">
        <v>273</v>
      </c>
    </row>
    <row r="17" spans="1:19">
      <c r="A17" t="s">
        <v>291</v>
      </c>
      <c r="C17">
        <v>13.5</v>
      </c>
      <c r="D17">
        <v>8</v>
      </c>
      <c r="E17">
        <v>0.4</v>
      </c>
      <c r="F17">
        <v>16</v>
      </c>
      <c r="G17">
        <v>2</v>
      </c>
      <c r="H17">
        <v>2.8</v>
      </c>
      <c r="I17" t="s">
        <v>11</v>
      </c>
      <c r="J17">
        <v>7000</v>
      </c>
      <c r="K17">
        <v>4700</v>
      </c>
      <c r="L17">
        <v>230</v>
      </c>
      <c r="M17" t="s">
        <v>11</v>
      </c>
      <c r="N17">
        <v>440</v>
      </c>
      <c r="O17" t="s">
        <v>11</v>
      </c>
      <c r="P17" t="s">
        <v>11</v>
      </c>
      <c r="Q17" t="s">
        <v>11</v>
      </c>
      <c r="R17">
        <v>350</v>
      </c>
      <c r="S17">
        <v>290</v>
      </c>
    </row>
    <row r="18" spans="1:19">
      <c r="A18" t="s">
        <v>292</v>
      </c>
      <c r="C18">
        <v>14.5</v>
      </c>
      <c r="D18">
        <v>9</v>
      </c>
      <c r="E18">
        <v>0.4</v>
      </c>
      <c r="F18">
        <v>17</v>
      </c>
      <c r="G18">
        <v>2.1</v>
      </c>
      <c r="H18">
        <v>3</v>
      </c>
      <c r="I18" t="s">
        <v>11</v>
      </c>
      <c r="J18">
        <v>7500</v>
      </c>
      <c r="K18">
        <v>5000</v>
      </c>
      <c r="L18">
        <v>250</v>
      </c>
      <c r="M18" t="s">
        <v>11</v>
      </c>
      <c r="N18">
        <v>470</v>
      </c>
      <c r="O18" t="s">
        <v>11</v>
      </c>
      <c r="P18" t="s">
        <v>11</v>
      </c>
      <c r="Q18" t="s">
        <v>11</v>
      </c>
      <c r="R18">
        <v>360</v>
      </c>
      <c r="S18">
        <v>300</v>
      </c>
    </row>
    <row r="19" spans="1:19">
      <c r="A19" t="s">
        <v>293</v>
      </c>
      <c r="C19">
        <v>16</v>
      </c>
      <c r="D19">
        <v>10</v>
      </c>
      <c r="E19">
        <v>0.4</v>
      </c>
      <c r="F19">
        <v>17</v>
      </c>
      <c r="G19">
        <v>2.2000000000000002</v>
      </c>
      <c r="H19">
        <v>3.2</v>
      </c>
      <c r="I19" t="s">
        <v>11</v>
      </c>
      <c r="J19">
        <v>8000</v>
      </c>
      <c r="K19">
        <v>5400</v>
      </c>
      <c r="L19">
        <v>270</v>
      </c>
      <c r="M19" t="s">
        <v>11</v>
      </c>
      <c r="N19">
        <v>500</v>
      </c>
      <c r="O19" t="s">
        <v>11</v>
      </c>
      <c r="P19" t="s">
        <v>11</v>
      </c>
      <c r="Q19" t="s">
        <v>11</v>
      </c>
      <c r="R19">
        <v>370</v>
      </c>
      <c r="S19">
        <v>310</v>
      </c>
    </row>
    <row r="20" spans="1:19">
      <c r="A20" t="s">
        <v>294</v>
      </c>
      <c r="C20">
        <v>17</v>
      </c>
      <c r="D20">
        <v>11</v>
      </c>
      <c r="E20">
        <v>0.4</v>
      </c>
      <c r="F20">
        <v>18</v>
      </c>
      <c r="G20">
        <v>2.2000000000000002</v>
      </c>
      <c r="H20">
        <v>3.4</v>
      </c>
      <c r="I20" t="s">
        <v>11</v>
      </c>
      <c r="J20">
        <v>9000</v>
      </c>
      <c r="K20">
        <v>6000</v>
      </c>
      <c r="L20">
        <v>300</v>
      </c>
      <c r="M20" t="s">
        <v>11</v>
      </c>
      <c r="N20">
        <v>560</v>
      </c>
      <c r="O20" t="s">
        <v>11</v>
      </c>
      <c r="P20" t="s">
        <v>11</v>
      </c>
      <c r="Q20" t="s">
        <v>11</v>
      </c>
      <c r="R20">
        <v>380</v>
      </c>
      <c r="S20">
        <v>32</v>
      </c>
    </row>
    <row r="21" spans="1:19">
      <c r="A21" t="s">
        <v>295</v>
      </c>
      <c r="C21">
        <v>18</v>
      </c>
      <c r="D21">
        <v>12</v>
      </c>
      <c r="E21">
        <v>0.4</v>
      </c>
      <c r="F21">
        <v>19</v>
      </c>
      <c r="G21">
        <v>2.2999999999999998</v>
      </c>
      <c r="H21">
        <v>3.6</v>
      </c>
      <c r="I21" t="s">
        <v>11</v>
      </c>
      <c r="J21">
        <v>9500</v>
      </c>
      <c r="K21">
        <v>6400</v>
      </c>
      <c r="L21">
        <v>320</v>
      </c>
      <c r="M21" t="s">
        <v>11</v>
      </c>
      <c r="N21">
        <v>590</v>
      </c>
      <c r="O21" t="s">
        <v>11</v>
      </c>
      <c r="P21" t="s">
        <v>11</v>
      </c>
      <c r="Q21" t="s">
        <v>11</v>
      </c>
      <c r="R21">
        <v>400</v>
      </c>
      <c r="S21">
        <v>330</v>
      </c>
    </row>
    <row r="22" spans="1:19">
      <c r="A22" t="s">
        <v>296</v>
      </c>
      <c r="C22">
        <v>19.5</v>
      </c>
      <c r="D22">
        <v>13</v>
      </c>
      <c r="E22">
        <v>0.4</v>
      </c>
      <c r="F22">
        <v>20</v>
      </c>
      <c r="G22">
        <v>2.4</v>
      </c>
      <c r="H22">
        <v>3.8</v>
      </c>
      <c r="I22" t="s">
        <v>11</v>
      </c>
      <c r="J22">
        <v>10000</v>
      </c>
      <c r="K22">
        <v>6700</v>
      </c>
      <c r="L22">
        <v>330</v>
      </c>
      <c r="M22" t="s">
        <v>11</v>
      </c>
      <c r="N22">
        <v>630</v>
      </c>
      <c r="O22" t="s">
        <v>11</v>
      </c>
      <c r="P22" t="s">
        <v>11</v>
      </c>
      <c r="Q22" t="s">
        <v>11</v>
      </c>
      <c r="R22">
        <v>410</v>
      </c>
      <c r="S22">
        <v>340</v>
      </c>
    </row>
    <row r="23" spans="1:19">
      <c r="A23" t="s">
        <v>297</v>
      </c>
      <c r="C23">
        <v>20.5</v>
      </c>
      <c r="D23">
        <v>14</v>
      </c>
      <c r="E23">
        <v>0.4</v>
      </c>
      <c r="F23">
        <v>21</v>
      </c>
      <c r="G23">
        <v>2.5</v>
      </c>
      <c r="H23">
        <v>4</v>
      </c>
      <c r="I23" t="s">
        <v>11</v>
      </c>
      <c r="J23">
        <v>11000</v>
      </c>
      <c r="K23">
        <v>7400</v>
      </c>
      <c r="L23">
        <v>370</v>
      </c>
      <c r="M23" t="s">
        <v>11</v>
      </c>
      <c r="N23">
        <v>690</v>
      </c>
      <c r="O23" t="s">
        <v>11</v>
      </c>
      <c r="P23" t="s">
        <v>11</v>
      </c>
      <c r="Q23" t="s">
        <v>11</v>
      </c>
      <c r="R23">
        <v>420</v>
      </c>
      <c r="S23">
        <v>350</v>
      </c>
    </row>
    <row r="24" spans="1:19">
      <c r="A24" t="s">
        <v>298</v>
      </c>
      <c r="C24">
        <v>21</v>
      </c>
      <c r="D24">
        <v>14.5</v>
      </c>
      <c r="E24">
        <v>0.4</v>
      </c>
      <c r="F24">
        <v>21</v>
      </c>
      <c r="G24">
        <v>2.5</v>
      </c>
      <c r="H24">
        <v>4</v>
      </c>
      <c r="I24" t="s">
        <v>11</v>
      </c>
      <c r="J24">
        <v>11000</v>
      </c>
      <c r="K24">
        <v>7400</v>
      </c>
      <c r="L24">
        <v>370</v>
      </c>
      <c r="M24" t="s">
        <v>11</v>
      </c>
      <c r="N24">
        <v>690</v>
      </c>
      <c r="O24" t="s">
        <v>11</v>
      </c>
      <c r="P24" t="s">
        <v>11</v>
      </c>
      <c r="Q24" t="s">
        <v>11</v>
      </c>
      <c r="R24">
        <v>420</v>
      </c>
      <c r="S24">
        <v>350</v>
      </c>
    </row>
    <row r="25" spans="1:19">
      <c r="A25" t="s">
        <v>299</v>
      </c>
      <c r="C25">
        <v>22</v>
      </c>
      <c r="D25">
        <v>15</v>
      </c>
      <c r="E25">
        <v>0.4</v>
      </c>
      <c r="F25">
        <v>21</v>
      </c>
      <c r="G25">
        <v>2.5</v>
      </c>
      <c r="H25">
        <v>4</v>
      </c>
      <c r="I25" t="s">
        <v>11</v>
      </c>
      <c r="J25">
        <v>11500</v>
      </c>
      <c r="K25">
        <v>7700</v>
      </c>
      <c r="L25">
        <v>380</v>
      </c>
      <c r="M25" t="s">
        <v>11</v>
      </c>
      <c r="N25">
        <v>720</v>
      </c>
      <c r="O25" t="s">
        <v>11</v>
      </c>
      <c r="P25" t="s">
        <v>11</v>
      </c>
      <c r="Q25" t="s">
        <v>11</v>
      </c>
      <c r="R25">
        <v>430</v>
      </c>
      <c r="S25">
        <v>360</v>
      </c>
    </row>
    <row r="26" spans="1:19">
      <c r="A26" t="s">
        <v>300</v>
      </c>
      <c r="C26">
        <v>23</v>
      </c>
      <c r="D26">
        <v>16</v>
      </c>
      <c r="E26">
        <v>0.4</v>
      </c>
      <c r="F26">
        <v>22</v>
      </c>
      <c r="G26">
        <v>2.6</v>
      </c>
      <c r="H26">
        <v>4</v>
      </c>
      <c r="I26" t="s">
        <v>11</v>
      </c>
      <c r="J26">
        <v>11500</v>
      </c>
      <c r="K26">
        <v>7700</v>
      </c>
      <c r="L26">
        <v>380</v>
      </c>
      <c r="M26" t="s">
        <v>11</v>
      </c>
      <c r="N26">
        <v>700</v>
      </c>
      <c r="O26" t="s">
        <v>11</v>
      </c>
      <c r="P26" t="s">
        <v>11</v>
      </c>
      <c r="Q26" t="s">
        <v>11</v>
      </c>
      <c r="R26">
        <v>440</v>
      </c>
      <c r="S26">
        <v>370</v>
      </c>
    </row>
    <row r="27" spans="1:19">
      <c r="A27" t="s">
        <v>301</v>
      </c>
      <c r="C27">
        <v>25.5</v>
      </c>
      <c r="D27">
        <v>18</v>
      </c>
      <c r="E27">
        <v>0.4</v>
      </c>
      <c r="F27">
        <v>23</v>
      </c>
      <c r="G27">
        <v>2.7</v>
      </c>
      <c r="H27">
        <v>4</v>
      </c>
      <c r="I27" t="s">
        <v>11</v>
      </c>
      <c r="J27">
        <v>12000</v>
      </c>
      <c r="K27">
        <v>8000</v>
      </c>
      <c r="L27">
        <v>400</v>
      </c>
      <c r="M27" t="s">
        <v>11</v>
      </c>
      <c r="N27">
        <v>750</v>
      </c>
      <c r="O27" t="s">
        <v>11</v>
      </c>
      <c r="P27" t="s">
        <v>11</v>
      </c>
      <c r="Q27" t="s">
        <v>11</v>
      </c>
      <c r="R27">
        <v>460</v>
      </c>
      <c r="S27">
        <v>380</v>
      </c>
    </row>
    <row r="28" spans="1:19">
      <c r="A28" t="s">
        <v>302</v>
      </c>
      <c r="C28">
        <v>29</v>
      </c>
      <c r="D28">
        <v>21</v>
      </c>
      <c r="E28">
        <v>0.4</v>
      </c>
      <c r="F28">
        <v>25</v>
      </c>
      <c r="G28">
        <v>2.7</v>
      </c>
      <c r="H28">
        <v>4</v>
      </c>
      <c r="I28" t="s">
        <v>11</v>
      </c>
      <c r="J28">
        <v>13000</v>
      </c>
      <c r="K28">
        <v>8700</v>
      </c>
      <c r="L28">
        <v>430</v>
      </c>
      <c r="M28" t="s">
        <v>11</v>
      </c>
      <c r="N28">
        <v>810</v>
      </c>
      <c r="O28" t="s">
        <v>11</v>
      </c>
      <c r="P28" t="s">
        <v>11</v>
      </c>
      <c r="Q28" t="s">
        <v>11</v>
      </c>
      <c r="R28">
        <v>470</v>
      </c>
      <c r="S28">
        <v>390</v>
      </c>
    </row>
    <row r="29" spans="1:19">
      <c r="A29" t="s">
        <v>303</v>
      </c>
      <c r="C29">
        <v>30.5</v>
      </c>
      <c r="D29">
        <v>22</v>
      </c>
      <c r="E29">
        <v>0.4</v>
      </c>
      <c r="F29">
        <v>26</v>
      </c>
      <c r="G29">
        <v>2.7</v>
      </c>
      <c r="H29">
        <v>4</v>
      </c>
      <c r="I29" t="s">
        <v>11</v>
      </c>
      <c r="J29">
        <v>13000</v>
      </c>
      <c r="K29">
        <v>8700</v>
      </c>
      <c r="L29">
        <v>430</v>
      </c>
      <c r="M29" t="s">
        <v>11</v>
      </c>
      <c r="N29">
        <v>810</v>
      </c>
      <c r="O29" t="s">
        <v>11</v>
      </c>
      <c r="P29" t="s">
        <v>11</v>
      </c>
      <c r="Q29" t="s">
        <v>11</v>
      </c>
      <c r="R29">
        <v>470</v>
      </c>
      <c r="S29">
        <v>390</v>
      </c>
    </row>
    <row r="30" spans="1:19">
      <c r="A30" t="s">
        <v>304</v>
      </c>
      <c r="C30">
        <v>33</v>
      </c>
      <c r="D30">
        <v>24</v>
      </c>
      <c r="E30">
        <v>0.4</v>
      </c>
      <c r="F30">
        <v>27</v>
      </c>
      <c r="G30">
        <v>2.8</v>
      </c>
      <c r="H30">
        <v>4</v>
      </c>
      <c r="I30" t="s">
        <v>11</v>
      </c>
      <c r="J30">
        <v>13500</v>
      </c>
      <c r="K30">
        <v>9000</v>
      </c>
      <c r="L30">
        <v>450</v>
      </c>
      <c r="M30" t="s">
        <v>11</v>
      </c>
      <c r="N30">
        <v>840</v>
      </c>
      <c r="O30" t="s">
        <v>11</v>
      </c>
      <c r="P30" t="s">
        <v>11</v>
      </c>
      <c r="Q30" t="s">
        <v>11</v>
      </c>
      <c r="R30">
        <v>480</v>
      </c>
      <c r="S30">
        <v>400</v>
      </c>
    </row>
    <row r="31" spans="1:19">
      <c r="A31" t="s">
        <v>305</v>
      </c>
      <c r="C31">
        <v>35</v>
      </c>
      <c r="D31">
        <v>26</v>
      </c>
      <c r="E31">
        <v>0.4</v>
      </c>
      <c r="F31">
        <v>28</v>
      </c>
      <c r="G31">
        <v>2.9</v>
      </c>
      <c r="H31">
        <v>4</v>
      </c>
      <c r="I31" t="s">
        <v>11</v>
      </c>
      <c r="J31">
        <v>14000</v>
      </c>
      <c r="K31">
        <v>9400</v>
      </c>
      <c r="L31">
        <v>470</v>
      </c>
      <c r="M31" t="s">
        <v>11</v>
      </c>
      <c r="N31">
        <v>880</v>
      </c>
      <c r="O31" t="s">
        <v>11</v>
      </c>
      <c r="P31" t="s">
        <v>11</v>
      </c>
      <c r="Q31" t="s">
        <v>11</v>
      </c>
      <c r="R31">
        <v>490</v>
      </c>
      <c r="S31">
        <v>410</v>
      </c>
    </row>
    <row r="32" spans="1:19">
      <c r="A32" t="s">
        <v>306</v>
      </c>
      <c r="C32">
        <v>36.5</v>
      </c>
      <c r="D32">
        <v>27</v>
      </c>
      <c r="E32">
        <v>0.4</v>
      </c>
      <c r="F32">
        <v>29</v>
      </c>
      <c r="G32">
        <v>2.9</v>
      </c>
      <c r="H32">
        <v>4</v>
      </c>
      <c r="I32" t="s">
        <v>11</v>
      </c>
      <c r="J32">
        <v>15000</v>
      </c>
      <c r="K32">
        <v>10100</v>
      </c>
      <c r="L32">
        <v>500</v>
      </c>
      <c r="M32" t="s">
        <v>11</v>
      </c>
      <c r="N32">
        <v>940</v>
      </c>
      <c r="O32" t="s">
        <v>11</v>
      </c>
      <c r="P32" t="s">
        <v>11</v>
      </c>
      <c r="Q32" t="s">
        <v>11</v>
      </c>
      <c r="R32">
        <v>490</v>
      </c>
      <c r="S32">
        <v>410</v>
      </c>
    </row>
    <row r="33" spans="1:19">
      <c r="A33" t="s">
        <v>307</v>
      </c>
      <c r="C33">
        <v>37.5</v>
      </c>
      <c r="D33">
        <v>28</v>
      </c>
      <c r="E33">
        <v>0.4</v>
      </c>
      <c r="F33">
        <v>29</v>
      </c>
      <c r="G33">
        <v>2.9</v>
      </c>
      <c r="H33">
        <v>4</v>
      </c>
      <c r="I33" t="s">
        <v>11</v>
      </c>
      <c r="J33">
        <v>15000</v>
      </c>
      <c r="K33">
        <v>10100</v>
      </c>
      <c r="L33">
        <v>500</v>
      </c>
      <c r="M33" t="s">
        <v>11</v>
      </c>
      <c r="N33">
        <v>940</v>
      </c>
      <c r="O33" t="s">
        <v>11</v>
      </c>
      <c r="P33" t="s">
        <v>11</v>
      </c>
      <c r="Q33" t="s">
        <v>11</v>
      </c>
      <c r="R33">
        <v>500</v>
      </c>
      <c r="S33">
        <v>420</v>
      </c>
    </row>
    <row r="34" spans="1:19">
      <c r="A34" t="s">
        <v>308</v>
      </c>
      <c r="C34">
        <v>40</v>
      </c>
      <c r="D34">
        <v>30</v>
      </c>
      <c r="E34">
        <v>0.4</v>
      </c>
      <c r="F34">
        <v>30</v>
      </c>
      <c r="G34">
        <v>3</v>
      </c>
      <c r="H34">
        <v>4</v>
      </c>
      <c r="I34" t="s">
        <v>11</v>
      </c>
      <c r="J34">
        <v>15500</v>
      </c>
      <c r="K34">
        <v>10400</v>
      </c>
      <c r="L34">
        <v>520</v>
      </c>
      <c r="M34" t="s">
        <v>11</v>
      </c>
      <c r="N34">
        <v>970</v>
      </c>
      <c r="O34" t="s">
        <v>11</v>
      </c>
      <c r="P34" t="s">
        <v>11</v>
      </c>
      <c r="Q34" t="s">
        <v>11</v>
      </c>
      <c r="R34">
        <v>520</v>
      </c>
      <c r="S34">
        <v>430</v>
      </c>
    </row>
    <row r="36" spans="1:19">
      <c r="A36" t="s">
        <v>309</v>
      </c>
      <c r="B36" t="s">
        <v>310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11</v>
      </c>
      <c r="J36" t="s">
        <v>267</v>
      </c>
      <c r="K36" t="s">
        <v>268</v>
      </c>
      <c r="L36" t="s">
        <v>269</v>
      </c>
      <c r="M36" t="s">
        <v>11</v>
      </c>
      <c r="N36" t="s">
        <v>270</v>
      </c>
      <c r="O36" t="s">
        <v>271</v>
      </c>
      <c r="P36" t="s">
        <v>11</v>
      </c>
      <c r="Q36" t="s">
        <v>11</v>
      </c>
      <c r="R36" t="s">
        <v>272</v>
      </c>
      <c r="S36" t="s">
        <v>273</v>
      </c>
    </row>
    <row r="37" spans="1:19">
      <c r="A37" t="s">
        <v>105</v>
      </c>
      <c r="C37">
        <v>18</v>
      </c>
      <c r="D37">
        <v>11</v>
      </c>
      <c r="E37">
        <v>0.6</v>
      </c>
      <c r="F37">
        <v>18</v>
      </c>
      <c r="G37">
        <v>4.8</v>
      </c>
      <c r="H37">
        <v>3.5</v>
      </c>
      <c r="I37" t="s">
        <v>11</v>
      </c>
      <c r="J37">
        <v>9500</v>
      </c>
      <c r="K37">
        <v>8000</v>
      </c>
      <c r="L37">
        <v>630</v>
      </c>
      <c r="M37" t="s">
        <v>11</v>
      </c>
      <c r="N37">
        <v>590</v>
      </c>
      <c r="O37">
        <v>500</v>
      </c>
      <c r="P37" t="s">
        <v>11</v>
      </c>
      <c r="Q37" t="s">
        <v>11</v>
      </c>
      <c r="R37">
        <v>570</v>
      </c>
      <c r="S37">
        <v>475</v>
      </c>
    </row>
    <row r="38" spans="1:19">
      <c r="A38" t="s">
        <v>311</v>
      </c>
      <c r="C38">
        <v>24</v>
      </c>
      <c r="D38">
        <v>14</v>
      </c>
      <c r="E38">
        <v>0.6</v>
      </c>
      <c r="F38">
        <v>21</v>
      </c>
      <c r="G38">
        <v>4.9000000000000004</v>
      </c>
      <c r="H38">
        <v>3.7</v>
      </c>
      <c r="I38" t="s">
        <v>11</v>
      </c>
      <c r="J38">
        <v>10000</v>
      </c>
      <c r="K38">
        <v>8400</v>
      </c>
      <c r="L38">
        <v>670</v>
      </c>
      <c r="M38" t="s">
        <v>11</v>
      </c>
      <c r="N38">
        <v>630</v>
      </c>
      <c r="O38">
        <v>530</v>
      </c>
      <c r="P38" t="s">
        <v>11</v>
      </c>
      <c r="Q38" t="s">
        <v>11</v>
      </c>
      <c r="R38">
        <v>580</v>
      </c>
      <c r="S38">
        <v>485</v>
      </c>
    </row>
    <row r="39" spans="1:19">
      <c r="A39" t="s">
        <v>106</v>
      </c>
      <c r="C39">
        <v>27</v>
      </c>
      <c r="D39">
        <v>16</v>
      </c>
      <c r="E39">
        <v>0.6</v>
      </c>
      <c r="F39">
        <v>22</v>
      </c>
      <c r="G39">
        <v>5.0999999999999996</v>
      </c>
      <c r="H39">
        <v>3.8</v>
      </c>
      <c r="I39" t="s">
        <v>11</v>
      </c>
      <c r="J39">
        <v>10500</v>
      </c>
      <c r="K39">
        <v>8800</v>
      </c>
      <c r="L39">
        <v>700</v>
      </c>
      <c r="M39" t="s">
        <v>11</v>
      </c>
      <c r="N39">
        <v>660</v>
      </c>
      <c r="O39">
        <v>550</v>
      </c>
      <c r="P39" t="s">
        <v>11</v>
      </c>
      <c r="Q39" t="s">
        <v>11</v>
      </c>
      <c r="R39">
        <v>610</v>
      </c>
      <c r="S39">
        <v>510</v>
      </c>
    </row>
    <row r="40" spans="1:19">
      <c r="A40" t="s">
        <v>312</v>
      </c>
      <c r="C40">
        <v>30</v>
      </c>
      <c r="D40">
        <v>18</v>
      </c>
      <c r="E40">
        <v>0.6</v>
      </c>
      <c r="F40">
        <v>24</v>
      </c>
      <c r="G40">
        <v>5.3</v>
      </c>
      <c r="H40">
        <v>3.9</v>
      </c>
      <c r="I40" t="s">
        <v>11</v>
      </c>
      <c r="J40">
        <v>11000</v>
      </c>
      <c r="K40">
        <v>9200</v>
      </c>
      <c r="L40">
        <v>730</v>
      </c>
      <c r="M40" t="s">
        <v>11</v>
      </c>
      <c r="N40">
        <v>690</v>
      </c>
      <c r="O40">
        <v>580</v>
      </c>
      <c r="P40" t="s">
        <v>11</v>
      </c>
      <c r="Q40" t="s">
        <v>11</v>
      </c>
      <c r="R40">
        <v>640</v>
      </c>
      <c r="S40">
        <v>530</v>
      </c>
    </row>
    <row r="41" spans="1:19">
      <c r="A41" t="s">
        <v>313</v>
      </c>
      <c r="C41">
        <v>35</v>
      </c>
      <c r="D41">
        <v>21</v>
      </c>
      <c r="E41">
        <v>0.6</v>
      </c>
      <c r="F41">
        <v>25</v>
      </c>
      <c r="G41">
        <v>5.4</v>
      </c>
      <c r="H41">
        <v>4.0999999999999996</v>
      </c>
      <c r="I41" t="s">
        <v>11</v>
      </c>
      <c r="J41">
        <v>12000</v>
      </c>
      <c r="K41">
        <v>10100</v>
      </c>
      <c r="L41">
        <v>800</v>
      </c>
      <c r="M41" t="s">
        <v>11</v>
      </c>
      <c r="N41">
        <v>750</v>
      </c>
      <c r="O41">
        <v>630</v>
      </c>
      <c r="P41" t="s">
        <v>11</v>
      </c>
      <c r="Q41" t="s">
        <v>11</v>
      </c>
      <c r="R41">
        <v>650</v>
      </c>
      <c r="S41">
        <v>540</v>
      </c>
    </row>
    <row r="42" spans="1:19">
      <c r="A42" t="s">
        <v>314</v>
      </c>
      <c r="C42">
        <v>40</v>
      </c>
      <c r="D42">
        <v>24</v>
      </c>
      <c r="E42">
        <v>0.6</v>
      </c>
      <c r="F42">
        <v>27</v>
      </c>
      <c r="G42">
        <v>5.5</v>
      </c>
      <c r="H42">
        <v>4.2</v>
      </c>
      <c r="I42" t="s">
        <v>11</v>
      </c>
      <c r="J42">
        <v>13000</v>
      </c>
      <c r="K42">
        <v>10900</v>
      </c>
      <c r="L42">
        <v>870</v>
      </c>
      <c r="M42" t="s">
        <v>11</v>
      </c>
      <c r="N42">
        <v>810</v>
      </c>
      <c r="O42">
        <v>680</v>
      </c>
      <c r="P42" t="s">
        <v>11</v>
      </c>
      <c r="Q42" t="s">
        <v>11</v>
      </c>
      <c r="R42">
        <v>660</v>
      </c>
      <c r="S42">
        <v>550</v>
      </c>
    </row>
    <row r="43" spans="1:19">
      <c r="A43" t="s">
        <v>95</v>
      </c>
      <c r="C43">
        <v>45</v>
      </c>
      <c r="D43">
        <v>27</v>
      </c>
      <c r="E43">
        <v>0.6</v>
      </c>
      <c r="F43">
        <v>29</v>
      </c>
      <c r="G43">
        <v>5.8</v>
      </c>
      <c r="H43">
        <v>4.4000000000000004</v>
      </c>
      <c r="I43" t="s">
        <v>11</v>
      </c>
      <c r="J43">
        <v>13500</v>
      </c>
      <c r="K43">
        <v>11300</v>
      </c>
      <c r="L43">
        <v>900</v>
      </c>
      <c r="M43" t="s">
        <v>11</v>
      </c>
      <c r="N43">
        <v>840</v>
      </c>
      <c r="O43">
        <v>710</v>
      </c>
      <c r="P43" t="s">
        <v>11</v>
      </c>
      <c r="Q43" t="s">
        <v>11</v>
      </c>
      <c r="R43">
        <v>700</v>
      </c>
      <c r="S43">
        <v>580</v>
      </c>
    </row>
    <row r="44" spans="1:19">
      <c r="A44" t="s">
        <v>315</v>
      </c>
      <c r="C44">
        <v>50</v>
      </c>
      <c r="D44">
        <v>30</v>
      </c>
      <c r="E44">
        <v>0.6</v>
      </c>
      <c r="F44">
        <v>30</v>
      </c>
      <c r="G44">
        <v>6.2</v>
      </c>
      <c r="H44">
        <v>4.5</v>
      </c>
      <c r="I44" t="s">
        <v>11</v>
      </c>
      <c r="J44">
        <v>14000</v>
      </c>
      <c r="K44">
        <v>11800</v>
      </c>
      <c r="L44">
        <v>930</v>
      </c>
      <c r="M44" t="s">
        <v>11</v>
      </c>
      <c r="N44">
        <v>880</v>
      </c>
      <c r="O44">
        <v>740</v>
      </c>
      <c r="P44" t="s">
        <v>11</v>
      </c>
      <c r="Q44" t="s">
        <v>11</v>
      </c>
      <c r="R44">
        <v>740</v>
      </c>
      <c r="S44">
        <v>620</v>
      </c>
    </row>
    <row r="45" spans="1:19">
      <c r="A45" t="s">
        <v>96</v>
      </c>
      <c r="C45">
        <v>55</v>
      </c>
      <c r="D45">
        <v>33</v>
      </c>
      <c r="E45">
        <v>0.6</v>
      </c>
      <c r="F45">
        <v>32</v>
      </c>
      <c r="G45">
        <v>6.6</v>
      </c>
      <c r="H45">
        <v>4.7</v>
      </c>
      <c r="I45" t="s">
        <v>11</v>
      </c>
      <c r="J45">
        <v>15500</v>
      </c>
      <c r="K45">
        <v>13000</v>
      </c>
      <c r="L45">
        <v>1030</v>
      </c>
      <c r="M45" t="s">
        <v>11</v>
      </c>
      <c r="N45">
        <v>970</v>
      </c>
      <c r="O45">
        <v>810</v>
      </c>
      <c r="P45" t="s">
        <v>11</v>
      </c>
      <c r="Q45" t="s">
        <v>11</v>
      </c>
      <c r="R45">
        <v>790</v>
      </c>
      <c r="S45">
        <v>660</v>
      </c>
    </row>
    <row r="46" spans="1:19">
      <c r="A46" t="s">
        <v>316</v>
      </c>
      <c r="C46">
        <v>60</v>
      </c>
      <c r="D46">
        <v>36</v>
      </c>
      <c r="E46">
        <v>0.6</v>
      </c>
      <c r="F46">
        <v>33</v>
      </c>
      <c r="G46">
        <v>10.5</v>
      </c>
      <c r="H46">
        <v>4.8</v>
      </c>
      <c r="I46" t="s">
        <v>11</v>
      </c>
      <c r="J46">
        <v>17000</v>
      </c>
      <c r="K46">
        <v>14300</v>
      </c>
      <c r="L46">
        <v>1130</v>
      </c>
      <c r="M46" t="s">
        <v>11</v>
      </c>
      <c r="N46">
        <v>1060</v>
      </c>
      <c r="O46">
        <v>890</v>
      </c>
      <c r="P46" t="s">
        <v>11</v>
      </c>
      <c r="Q46" t="s">
        <v>11</v>
      </c>
      <c r="R46">
        <v>840</v>
      </c>
      <c r="S46">
        <v>700</v>
      </c>
    </row>
    <row r="47" spans="1:19">
      <c r="A47" t="s">
        <v>317</v>
      </c>
      <c r="C47">
        <v>65</v>
      </c>
      <c r="D47">
        <v>39</v>
      </c>
      <c r="E47">
        <v>0.6</v>
      </c>
      <c r="F47">
        <v>35</v>
      </c>
      <c r="G47">
        <v>11.3</v>
      </c>
      <c r="H47">
        <v>5</v>
      </c>
      <c r="I47" t="s">
        <v>11</v>
      </c>
      <c r="J47">
        <v>18500</v>
      </c>
      <c r="K47">
        <v>15500</v>
      </c>
      <c r="L47">
        <v>1230</v>
      </c>
      <c r="M47" t="s">
        <v>11</v>
      </c>
      <c r="N47">
        <v>1160</v>
      </c>
      <c r="O47">
        <v>970</v>
      </c>
      <c r="P47" t="s">
        <v>11</v>
      </c>
      <c r="Q47" t="s">
        <v>11</v>
      </c>
      <c r="R47">
        <v>900</v>
      </c>
      <c r="S47">
        <v>750</v>
      </c>
    </row>
    <row r="48" spans="1:19">
      <c r="A48" t="s">
        <v>318</v>
      </c>
      <c r="C48">
        <v>70</v>
      </c>
      <c r="D48">
        <v>42</v>
      </c>
      <c r="E48">
        <v>0.6</v>
      </c>
      <c r="F48">
        <v>36</v>
      </c>
      <c r="G48">
        <v>12</v>
      </c>
      <c r="H48">
        <v>5</v>
      </c>
      <c r="I48" t="s">
        <v>11</v>
      </c>
      <c r="J48">
        <v>20000</v>
      </c>
      <c r="K48">
        <v>16800</v>
      </c>
      <c r="L48">
        <v>1330</v>
      </c>
      <c r="M48" t="s">
        <v>11</v>
      </c>
      <c r="N48">
        <v>1250</v>
      </c>
      <c r="O48">
        <v>1050</v>
      </c>
      <c r="P48" t="s">
        <v>11</v>
      </c>
      <c r="Q48" t="s">
        <v>11</v>
      </c>
      <c r="R48">
        <v>960</v>
      </c>
      <c r="S48">
        <v>800</v>
      </c>
    </row>
    <row r="49" spans="1:19">
      <c r="A49" t="s">
        <v>319</v>
      </c>
      <c r="C49">
        <v>75</v>
      </c>
      <c r="D49">
        <v>45</v>
      </c>
      <c r="E49">
        <v>0.6</v>
      </c>
      <c r="F49">
        <v>37</v>
      </c>
      <c r="G49">
        <v>12.8</v>
      </c>
      <c r="H49">
        <v>5</v>
      </c>
      <c r="I49" t="s">
        <v>11</v>
      </c>
      <c r="J49">
        <v>22000</v>
      </c>
      <c r="K49">
        <v>18500</v>
      </c>
      <c r="L49">
        <v>1470</v>
      </c>
      <c r="M49" t="s">
        <v>11</v>
      </c>
      <c r="N49">
        <v>1380</v>
      </c>
      <c r="O49">
        <v>1160</v>
      </c>
      <c r="P49" t="s">
        <v>11</v>
      </c>
      <c r="Q49" t="s">
        <v>11</v>
      </c>
      <c r="R49">
        <v>1020</v>
      </c>
      <c r="S49">
        <v>850</v>
      </c>
    </row>
    <row r="50" spans="1:19">
      <c r="A50" t="s">
        <v>320</v>
      </c>
      <c r="C50">
        <v>80</v>
      </c>
      <c r="D50">
        <v>48</v>
      </c>
      <c r="E50">
        <v>0.6</v>
      </c>
      <c r="F50">
        <v>38</v>
      </c>
      <c r="G50">
        <v>13.5</v>
      </c>
      <c r="H50">
        <v>5</v>
      </c>
      <c r="I50" t="s">
        <v>11</v>
      </c>
      <c r="J50">
        <v>24000</v>
      </c>
      <c r="K50">
        <v>20200</v>
      </c>
      <c r="L50">
        <v>1600</v>
      </c>
      <c r="M50" t="s">
        <v>11</v>
      </c>
      <c r="N50">
        <v>1500</v>
      </c>
      <c r="O50">
        <v>1260</v>
      </c>
      <c r="P50" t="s">
        <v>11</v>
      </c>
      <c r="Q50" t="s">
        <v>11</v>
      </c>
      <c r="R50">
        <v>1080</v>
      </c>
      <c r="S50">
        <v>900</v>
      </c>
    </row>
    <row r="52" spans="1:19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327</v>
      </c>
      <c r="H52" t="s">
        <v>328</v>
      </c>
      <c r="I52" t="s">
        <v>329</v>
      </c>
      <c r="J52" t="s">
        <v>330</v>
      </c>
      <c r="K52" t="s">
        <v>331</v>
      </c>
      <c r="L52" t="s">
        <v>332</v>
      </c>
      <c r="M52" t="s">
        <v>333</v>
      </c>
      <c r="N52" t="s">
        <v>334</v>
      </c>
      <c r="O52" t="s">
        <v>335</v>
      </c>
      <c r="P52" t="s">
        <v>336</v>
      </c>
      <c r="Q52" t="s">
        <v>337</v>
      </c>
      <c r="R52" t="s">
        <v>338</v>
      </c>
      <c r="S52" t="s">
        <v>339</v>
      </c>
    </row>
    <row r="53" spans="1:19">
      <c r="A53" t="s">
        <v>340</v>
      </c>
      <c r="C53">
        <v>20</v>
      </c>
      <c r="D53">
        <v>15</v>
      </c>
      <c r="E53">
        <v>0.5</v>
      </c>
      <c r="F53">
        <v>18.5</v>
      </c>
      <c r="G53">
        <v>2.5</v>
      </c>
      <c r="H53">
        <v>3.5</v>
      </c>
      <c r="I53">
        <v>1.2</v>
      </c>
      <c r="J53">
        <v>10400</v>
      </c>
      <c r="K53">
        <v>8600</v>
      </c>
      <c r="L53">
        <v>300</v>
      </c>
      <c r="M53">
        <v>250</v>
      </c>
      <c r="N53">
        <v>650</v>
      </c>
      <c r="O53">
        <v>540</v>
      </c>
      <c r="P53">
        <v>65</v>
      </c>
      <c r="Q53">
        <v>54</v>
      </c>
      <c r="R53">
        <v>390</v>
      </c>
      <c r="S53">
        <v>355</v>
      </c>
    </row>
    <row r="54" spans="1:19">
      <c r="A54" t="s">
        <v>341</v>
      </c>
      <c r="C54">
        <v>22</v>
      </c>
      <c r="D54">
        <v>16</v>
      </c>
      <c r="E54">
        <v>0.5</v>
      </c>
      <c r="F54">
        <v>20</v>
      </c>
      <c r="G54">
        <v>2.5</v>
      </c>
      <c r="H54">
        <v>3.5</v>
      </c>
      <c r="I54">
        <v>1.2</v>
      </c>
      <c r="J54">
        <v>10400</v>
      </c>
      <c r="K54">
        <v>8600</v>
      </c>
      <c r="L54">
        <v>300</v>
      </c>
      <c r="M54">
        <v>250</v>
      </c>
      <c r="N54">
        <v>650</v>
      </c>
      <c r="O54">
        <v>540</v>
      </c>
      <c r="P54">
        <v>65</v>
      </c>
      <c r="Q54">
        <v>54</v>
      </c>
      <c r="R54">
        <v>390</v>
      </c>
      <c r="S54">
        <v>355</v>
      </c>
    </row>
    <row r="55" spans="1:19">
      <c r="A55" t="s">
        <v>342</v>
      </c>
      <c r="C55">
        <v>24</v>
      </c>
      <c r="D55">
        <v>17</v>
      </c>
      <c r="E55">
        <v>0.5</v>
      </c>
      <c r="F55">
        <v>21.5</v>
      </c>
      <c r="G55">
        <v>2.5</v>
      </c>
      <c r="H55">
        <v>3.5</v>
      </c>
      <c r="I55">
        <v>1.2</v>
      </c>
      <c r="J55">
        <v>11000</v>
      </c>
      <c r="K55">
        <v>9100</v>
      </c>
      <c r="L55">
        <v>300</v>
      </c>
      <c r="M55">
        <v>250</v>
      </c>
      <c r="N55">
        <v>650</v>
      </c>
      <c r="O55">
        <v>540</v>
      </c>
      <c r="P55">
        <v>65</v>
      </c>
      <c r="Q55">
        <v>54</v>
      </c>
      <c r="R55">
        <v>400</v>
      </c>
      <c r="S55">
        <v>365</v>
      </c>
    </row>
    <row r="56" spans="1:19">
      <c r="A56" t="s">
        <v>343</v>
      </c>
      <c r="C56">
        <v>26</v>
      </c>
      <c r="D56">
        <v>19</v>
      </c>
      <c r="E56">
        <v>0.5</v>
      </c>
      <c r="F56">
        <v>23.5</v>
      </c>
      <c r="G56">
        <v>2.5</v>
      </c>
      <c r="H56">
        <v>3.5</v>
      </c>
      <c r="I56">
        <v>1.2</v>
      </c>
      <c r="J56">
        <v>12000</v>
      </c>
      <c r="K56">
        <v>10000</v>
      </c>
      <c r="L56">
        <v>300</v>
      </c>
      <c r="M56">
        <v>250</v>
      </c>
      <c r="N56">
        <v>650</v>
      </c>
      <c r="O56">
        <v>540</v>
      </c>
      <c r="P56">
        <v>65</v>
      </c>
      <c r="Q56">
        <v>54</v>
      </c>
      <c r="R56">
        <v>420</v>
      </c>
      <c r="S56">
        <v>385</v>
      </c>
    </row>
    <row r="57" spans="1:19">
      <c r="A57" t="s">
        <v>344</v>
      </c>
      <c r="C57">
        <v>28</v>
      </c>
      <c r="D57">
        <v>19.5</v>
      </c>
      <c r="E57">
        <v>0.5</v>
      </c>
      <c r="F57">
        <v>24</v>
      </c>
      <c r="G57">
        <v>2.5</v>
      </c>
      <c r="H57">
        <v>3.5</v>
      </c>
      <c r="I57">
        <v>1.2</v>
      </c>
      <c r="J57">
        <v>12500</v>
      </c>
      <c r="K57">
        <v>10400</v>
      </c>
      <c r="L57">
        <v>300</v>
      </c>
      <c r="M57">
        <v>250</v>
      </c>
      <c r="N57">
        <v>650</v>
      </c>
      <c r="O57">
        <v>540</v>
      </c>
      <c r="P57">
        <v>65</v>
      </c>
      <c r="Q57">
        <v>54</v>
      </c>
      <c r="R57">
        <v>420</v>
      </c>
      <c r="S57">
        <v>390</v>
      </c>
    </row>
    <row r="58" spans="1:19">
      <c r="A58" t="s">
        <v>345</v>
      </c>
      <c r="C58">
        <v>30</v>
      </c>
      <c r="D58">
        <v>19.5</v>
      </c>
      <c r="E58">
        <v>0.5</v>
      </c>
      <c r="F58">
        <v>24.5</v>
      </c>
      <c r="G58">
        <v>2.5</v>
      </c>
      <c r="H58">
        <v>3.5</v>
      </c>
      <c r="I58">
        <v>1.2</v>
      </c>
      <c r="J58">
        <v>13000</v>
      </c>
      <c r="K58">
        <v>10800</v>
      </c>
      <c r="L58">
        <v>300</v>
      </c>
      <c r="M58">
        <v>250</v>
      </c>
      <c r="N58">
        <v>650</v>
      </c>
      <c r="O58">
        <v>540</v>
      </c>
      <c r="P58">
        <v>65</v>
      </c>
      <c r="Q58">
        <v>54</v>
      </c>
      <c r="R58">
        <v>430</v>
      </c>
      <c r="S58">
        <v>390</v>
      </c>
    </row>
    <row r="59" spans="1:19">
      <c r="A59" t="s">
        <v>346</v>
      </c>
      <c r="C59">
        <v>32</v>
      </c>
      <c r="D59">
        <v>19.5</v>
      </c>
      <c r="E59">
        <v>0.5</v>
      </c>
      <c r="F59">
        <v>24.5</v>
      </c>
      <c r="G59">
        <v>2.5</v>
      </c>
      <c r="H59">
        <v>3.5</v>
      </c>
      <c r="I59">
        <v>1.2</v>
      </c>
      <c r="J59">
        <v>13500</v>
      </c>
      <c r="K59">
        <v>11200</v>
      </c>
      <c r="L59">
        <v>300</v>
      </c>
      <c r="M59">
        <v>250</v>
      </c>
      <c r="N59">
        <v>650</v>
      </c>
      <c r="O59">
        <v>540</v>
      </c>
      <c r="P59">
        <v>65</v>
      </c>
      <c r="Q59">
        <v>54</v>
      </c>
      <c r="R59">
        <v>440</v>
      </c>
      <c r="S59">
        <v>400</v>
      </c>
    </row>
    <row r="61" spans="1:19">
      <c r="A61" t="s">
        <v>347</v>
      </c>
      <c r="B61" t="s">
        <v>348</v>
      </c>
      <c r="C61" t="s">
        <v>323</v>
      </c>
      <c r="D61" t="s">
        <v>324</v>
      </c>
      <c r="E61" t="s">
        <v>325</v>
      </c>
      <c r="F61" t="s">
        <v>326</v>
      </c>
      <c r="G61" t="s">
        <v>327</v>
      </c>
      <c r="H61" t="s">
        <v>328</v>
      </c>
      <c r="I61" t="s">
        <v>329</v>
      </c>
      <c r="J61" t="s">
        <v>330</v>
      </c>
      <c r="K61" t="s">
        <v>331</v>
      </c>
      <c r="L61" t="s">
        <v>332</v>
      </c>
      <c r="M61" t="s">
        <v>333</v>
      </c>
      <c r="N61" t="s">
        <v>334</v>
      </c>
      <c r="O61" t="s">
        <v>335</v>
      </c>
      <c r="P61" t="s">
        <v>336</v>
      </c>
      <c r="Q61" t="s">
        <v>337</v>
      </c>
      <c r="R61" t="s">
        <v>338</v>
      </c>
      <c r="S61" t="s">
        <v>339</v>
      </c>
    </row>
    <row r="62" spans="1:19">
      <c r="A62" t="s">
        <v>349</v>
      </c>
      <c r="C62">
        <v>20</v>
      </c>
      <c r="D62">
        <v>16</v>
      </c>
      <c r="E62">
        <v>0.5</v>
      </c>
      <c r="F62">
        <v>20</v>
      </c>
      <c r="G62">
        <v>2.5</v>
      </c>
      <c r="H62">
        <v>3.5</v>
      </c>
      <c r="I62">
        <v>1.2</v>
      </c>
      <c r="J62">
        <v>8400</v>
      </c>
      <c r="K62">
        <v>7000</v>
      </c>
      <c r="L62">
        <v>300</v>
      </c>
      <c r="M62">
        <v>250</v>
      </c>
      <c r="N62">
        <v>650</v>
      </c>
      <c r="O62">
        <v>540</v>
      </c>
      <c r="P62">
        <v>65</v>
      </c>
      <c r="Q62">
        <v>54</v>
      </c>
      <c r="R62">
        <v>370</v>
      </c>
      <c r="S62">
        <v>340</v>
      </c>
    </row>
    <row r="63" spans="1:19">
      <c r="A63" t="s">
        <v>350</v>
      </c>
      <c r="C63">
        <v>22</v>
      </c>
      <c r="D63">
        <v>17.600000000000001</v>
      </c>
      <c r="E63">
        <v>0.5</v>
      </c>
      <c r="F63">
        <v>22</v>
      </c>
      <c r="G63">
        <v>2.5</v>
      </c>
      <c r="H63">
        <v>3.5</v>
      </c>
      <c r="I63">
        <v>1.2</v>
      </c>
      <c r="J63">
        <v>10500</v>
      </c>
      <c r="K63">
        <v>8800</v>
      </c>
      <c r="L63">
        <v>300</v>
      </c>
      <c r="M63">
        <v>250</v>
      </c>
      <c r="N63">
        <v>650</v>
      </c>
      <c r="O63">
        <v>540</v>
      </c>
      <c r="P63">
        <v>65</v>
      </c>
      <c r="Q63">
        <v>54</v>
      </c>
      <c r="R63">
        <v>410</v>
      </c>
      <c r="S63">
        <v>370</v>
      </c>
    </row>
    <row r="64" spans="1:19">
      <c r="A64" t="s">
        <v>351</v>
      </c>
      <c r="C64">
        <v>24</v>
      </c>
      <c r="D64">
        <v>19.2</v>
      </c>
      <c r="E64">
        <v>0.5</v>
      </c>
      <c r="F64">
        <v>24</v>
      </c>
      <c r="G64">
        <v>2.5</v>
      </c>
      <c r="H64">
        <v>3.5</v>
      </c>
      <c r="I64">
        <v>1.2</v>
      </c>
      <c r="J64">
        <v>11500</v>
      </c>
      <c r="K64">
        <v>9600</v>
      </c>
      <c r="L64">
        <v>300</v>
      </c>
      <c r="M64">
        <v>250</v>
      </c>
      <c r="N64">
        <v>650</v>
      </c>
      <c r="O64">
        <v>540</v>
      </c>
      <c r="P64">
        <v>65</v>
      </c>
      <c r="Q64">
        <v>54</v>
      </c>
      <c r="R64">
        <v>420</v>
      </c>
      <c r="S64">
        <v>385</v>
      </c>
    </row>
    <row r="65" spans="1:19">
      <c r="A65" t="s">
        <v>352</v>
      </c>
      <c r="C65">
        <v>26</v>
      </c>
      <c r="D65">
        <v>20.8</v>
      </c>
      <c r="E65">
        <v>0.5</v>
      </c>
      <c r="F65">
        <v>26</v>
      </c>
      <c r="G65">
        <v>2.5</v>
      </c>
      <c r="H65">
        <v>3.5</v>
      </c>
      <c r="I65">
        <v>1.2</v>
      </c>
      <c r="J65">
        <v>12100</v>
      </c>
      <c r="K65">
        <v>10100</v>
      </c>
      <c r="L65">
        <v>300</v>
      </c>
      <c r="M65">
        <v>250</v>
      </c>
      <c r="N65">
        <v>650</v>
      </c>
      <c r="O65">
        <v>540</v>
      </c>
      <c r="P65">
        <v>65</v>
      </c>
      <c r="Q65">
        <v>54</v>
      </c>
      <c r="R65">
        <v>445</v>
      </c>
      <c r="S65">
        <v>405</v>
      </c>
    </row>
    <row r="66" spans="1:19">
      <c r="A66" t="s">
        <v>353</v>
      </c>
      <c r="C66">
        <v>28</v>
      </c>
      <c r="D66">
        <v>22.3</v>
      </c>
      <c r="E66">
        <v>0.5</v>
      </c>
      <c r="F66">
        <v>28</v>
      </c>
      <c r="G66">
        <v>2.5</v>
      </c>
      <c r="H66">
        <v>3.5</v>
      </c>
      <c r="I66">
        <v>1.2</v>
      </c>
      <c r="J66">
        <v>12600</v>
      </c>
      <c r="K66">
        <v>10500</v>
      </c>
      <c r="L66">
        <v>300</v>
      </c>
      <c r="M66">
        <v>250</v>
      </c>
      <c r="N66">
        <v>650</v>
      </c>
      <c r="O66">
        <v>540</v>
      </c>
      <c r="P66">
        <v>65</v>
      </c>
      <c r="Q66">
        <v>54</v>
      </c>
      <c r="R66">
        <v>460</v>
      </c>
      <c r="S66">
        <v>425</v>
      </c>
    </row>
    <row r="67" spans="1:19">
      <c r="A67" t="s">
        <v>354</v>
      </c>
      <c r="C67">
        <v>30</v>
      </c>
      <c r="D67">
        <v>24</v>
      </c>
      <c r="E67">
        <v>0.5</v>
      </c>
      <c r="F67">
        <v>30</v>
      </c>
      <c r="G67">
        <v>2.5</v>
      </c>
      <c r="H67">
        <v>3.5</v>
      </c>
      <c r="I67">
        <v>1.2</v>
      </c>
      <c r="J67">
        <v>13600</v>
      </c>
      <c r="K67">
        <v>11300</v>
      </c>
      <c r="L67">
        <v>300</v>
      </c>
      <c r="M67">
        <v>250</v>
      </c>
      <c r="N67">
        <v>650</v>
      </c>
      <c r="O67">
        <v>540</v>
      </c>
      <c r="P67">
        <v>65</v>
      </c>
      <c r="Q67">
        <v>54</v>
      </c>
      <c r="R67">
        <v>480</v>
      </c>
      <c r="S67">
        <v>430</v>
      </c>
    </row>
    <row r="68" spans="1:19">
      <c r="A68" t="s">
        <v>355</v>
      </c>
      <c r="C68">
        <v>32</v>
      </c>
      <c r="D68">
        <v>25.6</v>
      </c>
      <c r="E68">
        <v>0.5</v>
      </c>
      <c r="F68">
        <v>32</v>
      </c>
      <c r="G68">
        <v>2.5</v>
      </c>
      <c r="H68">
        <v>3.5</v>
      </c>
      <c r="I68">
        <v>1.2</v>
      </c>
      <c r="J68">
        <v>14200</v>
      </c>
      <c r="K68">
        <v>11800</v>
      </c>
      <c r="L68">
        <v>300</v>
      </c>
      <c r="M68">
        <v>250</v>
      </c>
      <c r="N68">
        <v>650</v>
      </c>
      <c r="O68">
        <v>540</v>
      </c>
      <c r="P68">
        <v>65</v>
      </c>
      <c r="Q68">
        <v>54</v>
      </c>
      <c r="R68">
        <v>490</v>
      </c>
      <c r="S68">
        <v>440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B8E2106564B41A3C71603B1515F30" ma:contentTypeVersion="15" ma:contentTypeDescription="Een nieuw document maken." ma:contentTypeScope="" ma:versionID="251c7df0323213cfab539ed008592734">
  <xsd:schema xmlns:xsd="http://www.w3.org/2001/XMLSchema" xmlns:xs="http://www.w3.org/2001/XMLSchema" xmlns:p="http://schemas.microsoft.com/office/2006/metadata/properties" xmlns:ns2="2605f3e0-7c41-49d1-b88b-3d4827324094" xmlns:ns3="ca11c76b-13b6-47de-92d4-dab4b19654e0" targetNamespace="http://schemas.microsoft.com/office/2006/metadata/properties" ma:root="true" ma:fieldsID="bea924b6d098c980ff6eebfca81409ae" ns2:_="" ns3:_="">
    <xsd:import namespace="2605f3e0-7c41-49d1-b88b-3d4827324094"/>
    <xsd:import namespace="ca11c76b-13b6-47de-92d4-dab4b1965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05f3e0-7c41-49d1-b88b-3d4827324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f8fd9321-a203-48ed-8f4e-ac1e8e0f5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1c76b-13b6-47de-92d4-dab4b1965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5c45030-34f0-4725-9426-b4ec497f8985}" ma:internalName="TaxCatchAll" ma:showField="CatchAllData" ma:web="ca11c76b-13b6-47de-92d4-dab4b19654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a11c76b-13b6-47de-92d4-dab4b19654e0">
      <UserInfo>
        <DisplayName>Adviesbureau Lϋning - Leden</DisplayName>
        <AccountId>387</AccountId>
        <AccountType/>
      </UserInfo>
    </SharedWithUsers>
    <lcf76f155ced4ddcb4097134ff3c332f xmlns="2605f3e0-7c41-49d1-b88b-3d4827324094">
      <Terms xmlns="http://schemas.microsoft.com/office/infopath/2007/PartnerControls"/>
    </lcf76f155ced4ddcb4097134ff3c332f>
    <TaxCatchAll xmlns="ca11c76b-13b6-47de-92d4-dab4b19654e0" xsi:nil="true"/>
  </documentManagement>
</p:properties>
</file>

<file path=customXml/itemProps1.xml><?xml version="1.0" encoding="utf-8"?>
<ds:datastoreItem xmlns:ds="http://schemas.openxmlformats.org/officeDocument/2006/customXml" ds:itemID="{2721DAB7-BBE4-458D-B71C-3C280C7A2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05f3e0-7c41-49d1-b88b-3d4827324094"/>
    <ds:schemaRef ds:uri="ca11c76b-13b6-47de-92d4-dab4b1965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74CA7-1DA7-44B6-93FC-642970288E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0B1885-88F9-4C48-8E0D-09AEAEDE838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4B9070-0EA9-4E36-BCB8-4ADB2E7CF6B9}">
  <ds:schemaRefs>
    <ds:schemaRef ds:uri="2605f3e0-7c41-49d1-b88b-3d4827324094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ca11c76b-13b6-47de-92d4-dab4b19654e0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startblad</vt:lpstr>
      <vt:lpstr>samenvatting</vt:lpstr>
      <vt:lpstr>rekenblad_prEN</vt:lpstr>
      <vt:lpstr>rekenblad_SBR</vt:lpstr>
      <vt:lpstr>rekenblad_EC5</vt:lpstr>
      <vt:lpstr>future</vt:lpstr>
      <vt:lpstr>Tabel</vt:lpstr>
      <vt:lpstr>ES_RMS_90</vt:lpstr>
      <vt:lpstr>ES_RMS_90_full</vt:lpstr>
      <vt:lpstr>tabel_prEN1995_1_1_walking_freq</vt:lpstr>
      <vt:lpstr>tabel_prEN1995_1_1_demping_9p3p</vt:lpstr>
      <vt:lpstr>tabel_1995_floor_performance_9p</vt:lpstr>
      <vt:lpstr>Tabel_CLT</vt:lpstr>
      <vt:lpstr>tabel_1995_sterkteklasse</vt:lpstr>
      <vt:lpstr>code</vt:lpstr>
      <vt:lpstr>gelamineerd_gecombineerd</vt:lpstr>
      <vt:lpstr>gelamineerd_homogeen</vt:lpstr>
      <vt:lpstr>gezaagd_hardhout</vt:lpstr>
      <vt:lpstr>gezaagd_zachthout</vt:lpstr>
      <vt:lpstr>onderdeel</vt:lpstr>
      <vt:lpstr>rekenblad_EC5!Print_Area</vt:lpstr>
      <vt:lpstr>rekenblad_prEN!Print_Area</vt:lpstr>
      <vt:lpstr>rekenblad_SBR!Print_Area</vt:lpstr>
      <vt:lpstr>samenvatting!Print_Area</vt:lpstr>
      <vt:lpstr>referentie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Rudi Roijakkers</dc:creator>
  <cp:keywords/>
  <dc:description/>
  <cp:lastModifiedBy>Felicita, Maria Paula</cp:lastModifiedBy>
  <cp:revision/>
  <cp:lastPrinted>2023-10-17T12:05:33Z</cp:lastPrinted>
  <dcterms:created xsi:type="dcterms:W3CDTF">2019-12-24T22:29:04Z</dcterms:created>
  <dcterms:modified xsi:type="dcterms:W3CDTF">2024-05-10T09:57:54Z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0x010100CFEB8E2106564B41A3C71603B1515F30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xd_Signature">
    <vt:bool>false</vt:bool>
  </property>
  <property fmtid="{D5CDD505-2E9C-101B-9397-08002B2CF9AE}" pid="8" name="MediaServiceImageTags">
    <vt:lpwstr/>
  </property>
</Properties>
</file>