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mphomafata/Documents/GitHub/mpho-mafata.github.io/assets/interactive/"/>
    </mc:Choice>
  </mc:AlternateContent>
  <xr:revisionPtr revIDLastSave="0" documentId="13_ncr:1_{B7EBDF4D-7307-B94B-A2F0-67C7A0D795C1}" xr6:coauthVersionLast="47" xr6:coauthVersionMax="47" xr10:uidLastSave="{00000000-0000-0000-0000-000000000000}"/>
  <bookViews>
    <workbookView xWindow="-38400" yWindow="-2240" windowWidth="38400" windowHeight="21100" activeTab="3" xr2:uid="{00000000-000D-0000-FFFF-FFFF00000000}"/>
  </bookViews>
  <sheets>
    <sheet name="Data" sheetId="1" state="hidden" r:id="rId1"/>
    <sheet name="Share" sheetId="5" state="hidden" r:id="rId2"/>
    <sheet name="Pivot tables" sheetId="4" state="hidden" r:id="rId3"/>
    <sheet name="Exploratory dashboard" sheetId="3" r:id="rId4"/>
  </sheets>
  <definedNames>
    <definedName name="Slicer_memb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5" l="1"/>
  <c r="G35" i="5"/>
  <c r="F35" i="5"/>
  <c r="E35" i="5"/>
  <c r="H34" i="5"/>
  <c r="G34" i="5"/>
  <c r="F34" i="5"/>
  <c r="F33" i="5"/>
  <c r="E34" i="5"/>
  <c r="H33" i="5"/>
  <c r="G33" i="5"/>
  <c r="E33" i="5"/>
  <c r="H30" i="5"/>
  <c r="G30" i="5"/>
  <c r="F30" i="5"/>
  <c r="E30" i="5"/>
  <c r="D30" i="5"/>
  <c r="C30" i="5"/>
  <c r="H29" i="5"/>
  <c r="G29" i="5"/>
  <c r="F29" i="5"/>
  <c r="E29" i="5"/>
  <c r="D29" i="5"/>
  <c r="C29" i="5"/>
  <c r="H28" i="5"/>
  <c r="G28" i="5"/>
  <c r="F28" i="5"/>
  <c r="E28" i="5"/>
  <c r="D28" i="5"/>
  <c r="C28" i="5"/>
  <c r="AA38" i="1"/>
  <c r="AB38" i="1"/>
  <c r="AC38" i="1"/>
  <c r="AD38" i="1"/>
  <c r="AE38" i="1"/>
  <c r="AA39" i="1"/>
  <c r="AB39" i="1"/>
  <c r="AC39" i="1"/>
  <c r="AD39" i="1"/>
  <c r="AE39" i="1"/>
  <c r="AB37" i="1"/>
  <c r="AC37" i="1"/>
  <c r="AD37" i="1"/>
  <c r="AE37" i="1"/>
  <c r="AA37" i="1"/>
  <c r="X39" i="1"/>
  <c r="V39" i="1"/>
  <c r="W39" i="1"/>
  <c r="Y39" i="1"/>
  <c r="Z39" i="1"/>
  <c r="V38" i="1"/>
  <c r="W38" i="1"/>
  <c r="X38" i="1"/>
  <c r="Y38" i="1"/>
  <c r="Z38" i="1"/>
  <c r="W37" i="1"/>
  <c r="X37" i="1"/>
  <c r="Y37" i="1"/>
  <c r="Z37" i="1"/>
  <c r="V37" i="1"/>
  <c r="U38" i="1"/>
  <c r="U39" i="1"/>
  <c r="T38" i="1"/>
  <c r="T39" i="1"/>
  <c r="S38" i="1"/>
  <c r="S39" i="1"/>
  <c r="R38" i="1"/>
  <c r="R39" i="1"/>
  <c r="Q38" i="1"/>
  <c r="Q39" i="1"/>
  <c r="R37" i="1"/>
  <c r="S37" i="1"/>
  <c r="T37" i="1"/>
  <c r="U37" i="1"/>
  <c r="Q37" i="1"/>
  <c r="P38" i="1"/>
  <c r="P39" i="1"/>
  <c r="O38" i="1"/>
  <c r="O39" i="1"/>
  <c r="N38" i="1"/>
  <c r="N39" i="1"/>
  <c r="M38" i="1"/>
  <c r="M39" i="1"/>
  <c r="L38" i="1"/>
  <c r="L39" i="1"/>
  <c r="M37" i="1"/>
  <c r="N37" i="1"/>
  <c r="O37" i="1"/>
  <c r="P37" i="1"/>
  <c r="L37" i="1"/>
  <c r="K38" i="1"/>
  <c r="K39" i="1"/>
  <c r="J38" i="1"/>
  <c r="J39" i="1"/>
  <c r="I38" i="1"/>
  <c r="I39" i="1"/>
  <c r="H38" i="1"/>
  <c r="H39" i="1"/>
  <c r="G38" i="1"/>
  <c r="G39" i="1"/>
  <c r="K37" i="1"/>
  <c r="H37" i="1"/>
  <c r="I37" i="1"/>
  <c r="J37" i="1"/>
  <c r="G37" i="1"/>
  <c r="C31"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B30" i="1"/>
  <c r="B31"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B32" i="1"/>
  <c r="D39" i="1" l="1"/>
  <c r="D38" i="1"/>
  <c r="E39" i="1"/>
  <c r="C38" i="1"/>
  <c r="B39" i="1"/>
  <c r="F38" i="1"/>
  <c r="E38" i="1"/>
  <c r="F39" i="1"/>
  <c r="D37" i="1"/>
  <c r="B38" i="1"/>
  <c r="C37" i="1"/>
  <c r="C39" i="1"/>
  <c r="F37" i="1"/>
  <c r="B37" i="1"/>
  <c r="E37" i="1"/>
</calcChain>
</file>

<file path=xl/sharedStrings.xml><?xml version="1.0" encoding="utf-8"?>
<sst xmlns="http://schemas.openxmlformats.org/spreadsheetml/2006/main" count="529" uniqueCount="111">
  <si>
    <t>grant_year</t>
  </si>
  <si>
    <t>total_world_count</t>
  </si>
  <si>
    <t>total_world_water_count</t>
  </si>
  <si>
    <t>total_world_energy_count</t>
  </si>
  <si>
    <t>total_world_ict_count</t>
  </si>
  <si>
    <t>total_za_count</t>
  </si>
  <si>
    <t>total_za_water_count</t>
  </si>
  <si>
    <t>total_za_energy_count</t>
  </si>
  <si>
    <t>total_za_ict_count</t>
  </si>
  <si>
    <t>total_chec_count</t>
  </si>
  <si>
    <t>total_chec_water_count</t>
  </si>
  <si>
    <t>total_chec_energy_count</t>
  </si>
  <si>
    <t>total_chec_ict_count</t>
  </si>
  <si>
    <t>total_uct_count</t>
  </si>
  <si>
    <t>total_chec_uct_water_count</t>
  </si>
  <si>
    <t>total_chec_uct_energy_count</t>
  </si>
  <si>
    <t>total_chec_uct_ict_count</t>
  </si>
  <si>
    <t>total_su_count</t>
  </si>
  <si>
    <t>total_chec_su_water_count</t>
  </si>
  <si>
    <t>total_chec_su_energy_count</t>
  </si>
  <si>
    <t>total_chec_su_ict_count</t>
  </si>
  <si>
    <t>total_uwc_count</t>
  </si>
  <si>
    <t>total_chec_uwc_water_count</t>
  </si>
  <si>
    <t>total_chec_uwc_energy_count</t>
  </si>
  <si>
    <t>total_chec_uwc_ict_count</t>
  </si>
  <si>
    <t>total_cput_count</t>
  </si>
  <si>
    <t>total_chec_cput_water_count</t>
  </si>
  <si>
    <t>total_chec_cput_energy_count</t>
  </si>
  <si>
    <t>total_chec_cput_ict_count</t>
  </si>
  <si>
    <t>za_water</t>
  </si>
  <si>
    <t>za_energy</t>
  </si>
  <si>
    <t>za_ict</t>
  </si>
  <si>
    <t>chec_water</t>
  </si>
  <si>
    <t>chec_energy</t>
  </si>
  <si>
    <t>chec_ict</t>
  </si>
  <si>
    <t>su_water</t>
  </si>
  <si>
    <t>su_energy</t>
  </si>
  <si>
    <t>su_ict</t>
  </si>
  <si>
    <t>uct_water</t>
  </si>
  <si>
    <t>uct_energy</t>
  </si>
  <si>
    <t>uct_ict</t>
  </si>
  <si>
    <t>uwc_water</t>
  </si>
  <si>
    <t>ucw_energy</t>
  </si>
  <si>
    <t>ucw_ict</t>
  </si>
  <si>
    <t>cput_water</t>
  </si>
  <si>
    <t>cput_energy</t>
  </si>
  <si>
    <t>cput_ict</t>
  </si>
  <si>
    <t>time_window</t>
  </si>
  <si>
    <t>2k-2k10</t>
  </si>
  <si>
    <t>2k11-2k21</t>
  </si>
  <si>
    <t>all</t>
  </si>
  <si>
    <t>water</t>
  </si>
  <si>
    <t>energy</t>
  </si>
  <si>
    <t>ict</t>
  </si>
  <si>
    <t>member</t>
  </si>
  <si>
    <t>za</t>
  </si>
  <si>
    <t>chec</t>
  </si>
  <si>
    <t>su</t>
  </si>
  <si>
    <t>uct</t>
  </si>
  <si>
    <t>uwc</t>
  </si>
  <si>
    <t>cput</t>
  </si>
  <si>
    <t>Row Labels</t>
  </si>
  <si>
    <t>Grand Total</t>
  </si>
  <si>
    <t>Column Labels</t>
  </si>
  <si>
    <t>time window</t>
  </si>
  <si>
    <t>sector</t>
  </si>
  <si>
    <t>rta</t>
  </si>
  <si>
    <t>Calculate RTA</t>
  </si>
  <si>
    <t>Structure for pivot table</t>
  </si>
  <si>
    <t>medicine</t>
  </si>
  <si>
    <t>agriculture</t>
  </si>
  <si>
    <t>Average of rta</t>
  </si>
  <si>
    <t>(All)</t>
  </si>
  <si>
    <t>total_world_med_count</t>
  </si>
  <si>
    <t>total_world_agric_count</t>
  </si>
  <si>
    <t>total_za_med_count</t>
  </si>
  <si>
    <t>total_za_agric_count</t>
  </si>
  <si>
    <t>total_chec_med_count</t>
  </si>
  <si>
    <t>total_chec_agric_count</t>
  </si>
  <si>
    <t>total_chec_uct_med_count</t>
  </si>
  <si>
    <t>total_chec_uct_agric_count</t>
  </si>
  <si>
    <t>total_chec_su_med_count</t>
  </si>
  <si>
    <t>total_chec_su_agric_count</t>
  </si>
  <si>
    <t>total_chec_uwc_med_count</t>
  </si>
  <si>
    <t>total_chec_uwc_agric_count</t>
  </si>
  <si>
    <t>total_chec_cput_med_count</t>
  </si>
  <si>
    <t>total_chec_cput_agric_count</t>
  </si>
  <si>
    <t>za_med</t>
  </si>
  <si>
    <t>za_agric</t>
  </si>
  <si>
    <t>chec_med</t>
  </si>
  <si>
    <t>chec_agric</t>
  </si>
  <si>
    <t>uct_med</t>
  </si>
  <si>
    <t>su_med</t>
  </si>
  <si>
    <t>su_agric</t>
  </si>
  <si>
    <t>ucw_med</t>
  </si>
  <si>
    <t>ucw_agric</t>
  </si>
  <si>
    <t>cput_med</t>
  </si>
  <si>
    <t>cput_agric</t>
  </si>
  <si>
    <t>Paste RTA as values</t>
  </si>
  <si>
    <t>uct_agric</t>
  </si>
  <si>
    <t>Sum according to time windows</t>
  </si>
  <si>
    <t>total_za_worldshare</t>
  </si>
  <si>
    <t>total_chec_zashare</t>
  </si>
  <si>
    <t>total_uct_zashare</t>
  </si>
  <si>
    <t>total_su_zashare</t>
  </si>
  <si>
    <t>total_uwc_zashare</t>
  </si>
  <si>
    <t>total_cput_zashare</t>
  </si>
  <si>
    <t>total_uct_checshare</t>
  </si>
  <si>
    <t>total_su_checshare</t>
  </si>
  <si>
    <t>total_uwc_checshare</t>
  </si>
  <si>
    <t>total_cput_checshare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</si>
</sst>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12"/>
      <color theme="1"/>
      <name val="Century Gothic"/>
      <family val="1"/>
      <scheme val="minor"/>
    </font>
    <font>
      <b/>
      <sz val="18"/>
      <color theme="1"/>
      <name val="Century Gothic"/>
      <family val="1"/>
      <scheme val="minor"/>
    </font>
    <font>
      <sz val="8"/>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2" fontId="0" fillId="0" borderId="0" xfId="0" applyNumberFormat="1"/>
    <xf numFmtId="0" fontId="0" fillId="0" borderId="0" xfId="0" pivotButton="1"/>
    <xf numFmtId="0" fontId="0" fillId="0" borderId="0" xfId="0" applyAlignment="1">
      <alignment horizontal="left"/>
    </xf>
    <xf numFmtId="0" fontId="18" fillId="0" borderId="0" xfId="0" applyFont="1"/>
    <xf numFmtId="0" fontId="19" fillId="0" borderId="0" xfId="0" applyFont="1"/>
    <xf numFmtId="10" fontId="0" fillId="0" borderId="0" xfId="42" applyNumberFormat="1" applyFon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[omt_tech_overview.xlsx]Pivot 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tables'!$B$40:$B$41</c:f>
              <c:strCache>
                <c:ptCount val="1"/>
                <c:pt idx="0">
                  <c:v>chec</c:v>
                </c:pt>
              </c:strCache>
            </c:strRef>
          </c:tx>
          <c:spPr>
            <a:ln w="28575" cap="rnd">
              <a:solidFill>
                <a:schemeClr val="accent1"/>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tables'!$B$42:$B$47</c:f>
              <c:numCache>
                <c:formatCode>General</c:formatCode>
                <c:ptCount val="5"/>
                <c:pt idx="0">
                  <c:v>0.8765233624178701</c:v>
                </c:pt>
                <c:pt idx="1">
                  <c:v>2.8677075670316783</c:v>
                </c:pt>
                <c:pt idx="2">
                  <c:v>0.51123741123961342</c:v>
                </c:pt>
                <c:pt idx="3">
                  <c:v>1.639196488833182</c:v>
                </c:pt>
                <c:pt idx="4">
                  <c:v>1.6864092131369373</c:v>
                </c:pt>
              </c:numCache>
            </c:numRef>
          </c:val>
          <c:extLst>
            <c:ext xmlns:c16="http://schemas.microsoft.com/office/drawing/2014/chart" uri="{C3380CC4-5D6E-409C-BE32-E72D297353CC}">
              <c16:uniqueId val="{00000000-8CE3-1F41-B057-D6347464DF81}"/>
            </c:ext>
          </c:extLst>
        </c:ser>
        <c:ser>
          <c:idx val="1"/>
          <c:order val="1"/>
          <c:tx>
            <c:strRef>
              <c:f>'Pivot tables'!$C$40:$C$41</c:f>
              <c:strCache>
                <c:ptCount val="1"/>
                <c:pt idx="0">
                  <c:v>cput</c:v>
                </c:pt>
              </c:strCache>
            </c:strRef>
          </c:tx>
          <c:spPr>
            <a:ln w="28575" cap="rnd">
              <a:solidFill>
                <a:schemeClr val="accent2"/>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tables'!$C$42:$C$47</c:f>
              <c:numCache>
                <c:formatCode>General</c:formatCode>
                <c:ptCount val="5"/>
                <c:pt idx="0">
                  <c:v>0</c:v>
                </c:pt>
                <c:pt idx="1">
                  <c:v>0.71169384875238728</c:v>
                </c:pt>
                <c:pt idx="2">
                  <c:v>0.39504709050333764</c:v>
                </c:pt>
                <c:pt idx="3">
                  <c:v>0</c:v>
                </c:pt>
                <c:pt idx="4">
                  <c:v>0</c:v>
                </c:pt>
              </c:numCache>
            </c:numRef>
          </c:val>
          <c:extLst>
            <c:ext xmlns:c16="http://schemas.microsoft.com/office/drawing/2014/chart" uri="{C3380CC4-5D6E-409C-BE32-E72D297353CC}">
              <c16:uniqueId val="{00000000-82B6-3241-99A8-B44790D8894A}"/>
            </c:ext>
          </c:extLst>
        </c:ser>
        <c:ser>
          <c:idx val="2"/>
          <c:order val="2"/>
          <c:tx>
            <c:strRef>
              <c:f>'Pivot tables'!$D$40:$D$41</c:f>
              <c:strCache>
                <c:ptCount val="1"/>
                <c:pt idx="0">
                  <c:v>su</c:v>
                </c:pt>
              </c:strCache>
            </c:strRef>
          </c:tx>
          <c:spPr>
            <a:ln w="28575" cap="rnd">
              <a:solidFill>
                <a:schemeClr val="accent3"/>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tables'!$D$42:$D$47</c:f>
              <c:numCache>
                <c:formatCode>General</c:formatCode>
                <c:ptCount val="5"/>
                <c:pt idx="0">
                  <c:v>0.75687096691320832</c:v>
                </c:pt>
                <c:pt idx="1">
                  <c:v>1.6267287971483138</c:v>
                </c:pt>
                <c:pt idx="2">
                  <c:v>0.27590590447852154</c:v>
                </c:pt>
                <c:pt idx="3">
                  <c:v>1.7281451355140525</c:v>
                </c:pt>
                <c:pt idx="4">
                  <c:v>2.6292517538149074</c:v>
                </c:pt>
              </c:numCache>
            </c:numRef>
          </c:val>
          <c:extLst>
            <c:ext xmlns:c16="http://schemas.microsoft.com/office/drawing/2014/chart" uri="{C3380CC4-5D6E-409C-BE32-E72D297353CC}">
              <c16:uniqueId val="{00000001-82B6-3241-99A8-B44790D8894A}"/>
            </c:ext>
          </c:extLst>
        </c:ser>
        <c:ser>
          <c:idx val="3"/>
          <c:order val="3"/>
          <c:tx>
            <c:strRef>
              <c:f>'Pivot tables'!$E$40:$E$41</c:f>
              <c:strCache>
                <c:ptCount val="1"/>
                <c:pt idx="0">
                  <c:v>uct</c:v>
                </c:pt>
              </c:strCache>
            </c:strRef>
          </c:tx>
          <c:spPr>
            <a:ln w="28575" cap="rnd">
              <a:solidFill>
                <a:schemeClr val="accent4"/>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tables'!$E$42:$E$47</c:f>
              <c:numCache>
                <c:formatCode>General</c:formatCode>
                <c:ptCount val="5"/>
                <c:pt idx="0">
                  <c:v>1.4671652589394502</c:v>
                </c:pt>
                <c:pt idx="1">
                  <c:v>4.4234509983994537</c:v>
                </c:pt>
                <c:pt idx="2">
                  <c:v>0.77793888591426497</c:v>
                </c:pt>
                <c:pt idx="3">
                  <c:v>1.7547319837527304</c:v>
                </c:pt>
                <c:pt idx="4">
                  <c:v>0.98013526917360461</c:v>
                </c:pt>
              </c:numCache>
            </c:numRef>
          </c:val>
          <c:extLst>
            <c:ext xmlns:c16="http://schemas.microsoft.com/office/drawing/2014/chart" uri="{C3380CC4-5D6E-409C-BE32-E72D297353CC}">
              <c16:uniqueId val="{00000002-82B6-3241-99A8-B44790D8894A}"/>
            </c:ext>
          </c:extLst>
        </c:ser>
        <c:ser>
          <c:idx val="4"/>
          <c:order val="4"/>
          <c:tx>
            <c:strRef>
              <c:f>'Pivot tables'!$F$40:$F$41</c:f>
              <c:strCache>
                <c:ptCount val="1"/>
                <c:pt idx="0">
                  <c:v>uwc</c:v>
                </c:pt>
              </c:strCache>
            </c:strRef>
          </c:tx>
          <c:spPr>
            <a:ln w="28575" cap="rnd">
              <a:solidFill>
                <a:schemeClr val="accent5"/>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tables'!$F$42:$F$47</c:f>
              <c:numCache>
                <c:formatCode>General</c:formatCode>
                <c:ptCount val="5"/>
                <c:pt idx="0">
                  <c:v>0</c:v>
                </c:pt>
                <c:pt idx="1">
                  <c:v>0</c:v>
                </c:pt>
                <c:pt idx="2">
                  <c:v>0.15801883620133508</c:v>
                </c:pt>
                <c:pt idx="3">
                  <c:v>0</c:v>
                </c:pt>
                <c:pt idx="4">
                  <c:v>0</c:v>
                </c:pt>
              </c:numCache>
            </c:numRef>
          </c:val>
          <c:extLst>
            <c:ext xmlns:c16="http://schemas.microsoft.com/office/drawing/2014/chart" uri="{C3380CC4-5D6E-409C-BE32-E72D297353CC}">
              <c16:uniqueId val="{00000003-82B6-3241-99A8-B44790D8894A}"/>
            </c:ext>
          </c:extLst>
        </c:ser>
        <c:ser>
          <c:idx val="5"/>
          <c:order val="5"/>
          <c:tx>
            <c:strRef>
              <c:f>'Pivot tables'!$G$40:$G$41</c:f>
              <c:strCache>
                <c:ptCount val="1"/>
                <c:pt idx="0">
                  <c:v>za</c:v>
                </c:pt>
              </c:strCache>
            </c:strRef>
          </c:tx>
          <c:spPr>
            <a:ln w="28575" cap="rnd">
              <a:solidFill>
                <a:schemeClr val="accent6"/>
              </a:solidFill>
              <a:round/>
            </a:ln>
            <a:effectLst/>
          </c:spPr>
          <c:marker>
            <c:symbol val="none"/>
          </c:marker>
          <c:cat>
            <c:strRef>
              <c:f>'Pivot tables'!$A$42:$A$47</c:f>
              <c:strCache>
                <c:ptCount val="5"/>
                <c:pt idx="0">
                  <c:v>water</c:v>
                </c:pt>
                <c:pt idx="1">
                  <c:v>medicine</c:v>
                </c:pt>
                <c:pt idx="2">
                  <c:v>ict</c:v>
                </c:pt>
                <c:pt idx="3">
                  <c:v>energy</c:v>
                </c:pt>
                <c:pt idx="4">
                  <c:v>agriculture</c:v>
                </c:pt>
              </c:strCache>
            </c:strRef>
          </c:cat>
          <c:val>
            <c:numRef>
              <c:f>'Pivot tables'!$G$42:$G$47</c:f>
              <c:numCache>
                <c:formatCode>General</c:formatCode>
                <c:ptCount val="5"/>
                <c:pt idx="0">
                  <c:v>1.9225627480715075</c:v>
                </c:pt>
                <c:pt idx="1">
                  <c:v>1.0734035274613691</c:v>
                </c:pt>
                <c:pt idx="2">
                  <c:v>0.43302763455381493</c:v>
                </c:pt>
                <c:pt idx="3">
                  <c:v>1.6160589755255499</c:v>
                </c:pt>
                <c:pt idx="4">
                  <c:v>1.8423953895345335</c:v>
                </c:pt>
              </c:numCache>
            </c:numRef>
          </c:val>
          <c:extLst>
            <c:ext xmlns:c16="http://schemas.microsoft.com/office/drawing/2014/chart" uri="{C3380CC4-5D6E-409C-BE32-E72D297353CC}">
              <c16:uniqueId val="{00000004-82B6-3241-99A8-B44790D8894A}"/>
            </c:ext>
          </c:extLst>
        </c:ser>
        <c:dLbls>
          <c:showLegendKey val="0"/>
          <c:showVal val="0"/>
          <c:showCatName val="0"/>
          <c:showSerName val="0"/>
          <c:showPercent val="0"/>
          <c:showBubbleSize val="0"/>
        </c:dLbls>
        <c:axId val="532834048"/>
        <c:axId val="2134641919"/>
      </c:radarChart>
      <c:catAx>
        <c:axId val="5328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41919"/>
        <c:crosses val="autoZero"/>
        <c:auto val="1"/>
        <c:lblAlgn val="ctr"/>
        <c:lblOffset val="100"/>
        <c:noMultiLvlLbl val="0"/>
      </c:catAx>
      <c:valAx>
        <c:axId val="21346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[omt_tech_overview.xlsx]Pivot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tables'!$B$21:$B$22</c:f>
              <c:strCache>
                <c:ptCount val="1"/>
                <c:pt idx="0">
                  <c:v>chec</c:v>
                </c:pt>
              </c:strCache>
            </c:strRef>
          </c:tx>
          <c:spPr>
            <a:ln w="28575" cap="rnd">
              <a:solidFill>
                <a:schemeClr val="accent1"/>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tables'!$B$23:$B$28</c:f>
              <c:numCache>
                <c:formatCode>General</c:formatCode>
                <c:ptCount val="5"/>
                <c:pt idx="0">
                  <c:v>0.82079378175028184</c:v>
                </c:pt>
                <c:pt idx="1">
                  <c:v>2.8524490177756938</c:v>
                </c:pt>
                <c:pt idx="2">
                  <c:v>0.49464488136229717</c:v>
                </c:pt>
                <c:pt idx="3">
                  <c:v>1.7829933337009072</c:v>
                </c:pt>
                <c:pt idx="4">
                  <c:v>1.9968318183625473</c:v>
                </c:pt>
              </c:numCache>
            </c:numRef>
          </c:val>
          <c:extLst>
            <c:ext xmlns:c16="http://schemas.microsoft.com/office/drawing/2014/chart" uri="{C3380CC4-5D6E-409C-BE32-E72D297353CC}">
              <c16:uniqueId val="{00000000-99E0-2B49-B812-EF6F0E821C62}"/>
            </c:ext>
          </c:extLst>
        </c:ser>
        <c:ser>
          <c:idx val="1"/>
          <c:order val="1"/>
          <c:tx>
            <c:strRef>
              <c:f>'Pivot tables'!$C$21:$C$22</c:f>
              <c:strCache>
                <c:ptCount val="1"/>
                <c:pt idx="0">
                  <c:v>cput</c:v>
                </c:pt>
              </c:strCache>
            </c:strRef>
          </c:tx>
          <c:spPr>
            <a:ln w="28575" cap="rnd">
              <a:solidFill>
                <a:schemeClr val="accent2"/>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tables'!$C$23:$C$28</c:f>
              <c:numCache>
                <c:formatCode>General</c:formatCode>
                <c:ptCount val="5"/>
                <c:pt idx="0">
                  <c:v>0</c:v>
                </c:pt>
                <c:pt idx="1">
                  <c:v>0.75037397584729959</c:v>
                </c:pt>
                <c:pt idx="2">
                  <c:v>0.41267515816511652</c:v>
                </c:pt>
                <c:pt idx="3">
                  <c:v>0</c:v>
                </c:pt>
                <c:pt idx="4">
                  <c:v>0</c:v>
                </c:pt>
              </c:numCache>
            </c:numRef>
          </c:val>
          <c:extLst>
            <c:ext xmlns:c16="http://schemas.microsoft.com/office/drawing/2014/chart" uri="{C3380CC4-5D6E-409C-BE32-E72D297353CC}">
              <c16:uniqueId val="{00000000-0533-F842-91A2-4316EDB18E86}"/>
            </c:ext>
          </c:extLst>
        </c:ser>
        <c:ser>
          <c:idx val="2"/>
          <c:order val="2"/>
          <c:tx>
            <c:strRef>
              <c:f>'Pivot tables'!$D$21:$D$22</c:f>
              <c:strCache>
                <c:ptCount val="1"/>
                <c:pt idx="0">
                  <c:v>su</c:v>
                </c:pt>
              </c:strCache>
            </c:strRef>
          </c:tx>
          <c:spPr>
            <a:ln w="28575" cap="rnd">
              <a:solidFill>
                <a:schemeClr val="accent3"/>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tables'!$D$23:$D$28</c:f>
              <c:numCache>
                <c:formatCode>General</c:formatCode>
                <c:ptCount val="5"/>
                <c:pt idx="0">
                  <c:v>0.85191392513417885</c:v>
                </c:pt>
                <c:pt idx="1">
                  <c:v>1.7603560096891624</c:v>
                </c:pt>
                <c:pt idx="2">
                  <c:v>0.26403386896820252</c:v>
                </c:pt>
                <c:pt idx="3">
                  <c:v>1.8054585138388564</c:v>
                </c:pt>
                <c:pt idx="4">
                  <c:v>2.9936704512259991</c:v>
                </c:pt>
              </c:numCache>
            </c:numRef>
          </c:val>
          <c:extLst>
            <c:ext xmlns:c16="http://schemas.microsoft.com/office/drawing/2014/chart" uri="{C3380CC4-5D6E-409C-BE32-E72D297353CC}">
              <c16:uniqueId val="{00000001-0533-F842-91A2-4316EDB18E86}"/>
            </c:ext>
          </c:extLst>
        </c:ser>
        <c:ser>
          <c:idx val="3"/>
          <c:order val="3"/>
          <c:tx>
            <c:strRef>
              <c:f>'Pivot tables'!$E$21:$E$22</c:f>
              <c:strCache>
                <c:ptCount val="1"/>
                <c:pt idx="0">
                  <c:v>uct</c:v>
                </c:pt>
              </c:strCache>
            </c:strRef>
          </c:tx>
          <c:spPr>
            <a:ln w="28575" cap="rnd">
              <a:solidFill>
                <a:schemeClr val="accent4"/>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tables'!$E$23:$E$28</c:f>
              <c:numCache>
                <c:formatCode>General</c:formatCode>
                <c:ptCount val="5"/>
                <c:pt idx="0">
                  <c:v>1.3756671291069775</c:v>
                </c:pt>
                <c:pt idx="1">
                  <c:v>4.4792732231701047</c:v>
                </c:pt>
                <c:pt idx="2">
                  <c:v>0.78955706281591176</c:v>
                </c:pt>
                <c:pt idx="3">
                  <c:v>2.0408129272499931</c:v>
                </c:pt>
                <c:pt idx="4">
                  <c:v>1.2395299552760712</c:v>
                </c:pt>
              </c:numCache>
            </c:numRef>
          </c:val>
          <c:extLst>
            <c:ext xmlns:c16="http://schemas.microsoft.com/office/drawing/2014/chart" uri="{C3380CC4-5D6E-409C-BE32-E72D297353CC}">
              <c16:uniqueId val="{00000002-0533-F842-91A2-4316EDB18E86}"/>
            </c:ext>
          </c:extLst>
        </c:ser>
        <c:ser>
          <c:idx val="4"/>
          <c:order val="4"/>
          <c:tx>
            <c:strRef>
              <c:f>'Pivot tables'!$F$21:$F$22</c:f>
              <c:strCache>
                <c:ptCount val="1"/>
                <c:pt idx="0">
                  <c:v>uwc</c:v>
                </c:pt>
              </c:strCache>
            </c:strRef>
          </c:tx>
          <c:spPr>
            <a:ln w="28575" cap="rnd">
              <a:solidFill>
                <a:schemeClr val="accent5"/>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tables'!$F$23:$F$28</c:f>
              <c:numCache>
                <c:formatCode>General</c:formatCode>
                <c:ptCount val="5"/>
                <c:pt idx="0">
                  <c:v>0</c:v>
                </c:pt>
                <c:pt idx="1">
                  <c:v>0</c:v>
                </c:pt>
                <c:pt idx="2">
                  <c:v>0.1547531843119187</c:v>
                </c:pt>
                <c:pt idx="3">
                  <c:v>0</c:v>
                </c:pt>
                <c:pt idx="4">
                  <c:v>0</c:v>
                </c:pt>
              </c:numCache>
            </c:numRef>
          </c:val>
          <c:extLst>
            <c:ext xmlns:c16="http://schemas.microsoft.com/office/drawing/2014/chart" uri="{C3380CC4-5D6E-409C-BE32-E72D297353CC}">
              <c16:uniqueId val="{00000003-0533-F842-91A2-4316EDB18E86}"/>
            </c:ext>
          </c:extLst>
        </c:ser>
        <c:ser>
          <c:idx val="5"/>
          <c:order val="5"/>
          <c:tx>
            <c:strRef>
              <c:f>'Pivot tables'!$G$21:$G$22</c:f>
              <c:strCache>
                <c:ptCount val="1"/>
                <c:pt idx="0">
                  <c:v>za</c:v>
                </c:pt>
              </c:strCache>
            </c:strRef>
          </c:tx>
          <c:spPr>
            <a:ln w="28575" cap="rnd">
              <a:solidFill>
                <a:schemeClr val="accent6"/>
              </a:solidFill>
              <a:round/>
            </a:ln>
            <a:effectLst/>
          </c:spPr>
          <c:marker>
            <c:symbol val="none"/>
          </c:marker>
          <c:cat>
            <c:strRef>
              <c:f>'Pivot tables'!$A$23:$A$28</c:f>
              <c:strCache>
                <c:ptCount val="5"/>
                <c:pt idx="0">
                  <c:v>water</c:v>
                </c:pt>
                <c:pt idx="1">
                  <c:v>medicine</c:v>
                </c:pt>
                <c:pt idx="2">
                  <c:v>ict</c:v>
                </c:pt>
                <c:pt idx="3">
                  <c:v>energy</c:v>
                </c:pt>
                <c:pt idx="4">
                  <c:v>agriculture</c:v>
                </c:pt>
              </c:strCache>
            </c:strRef>
          </c:cat>
          <c:val>
            <c:numRef>
              <c:f>'Pivot tables'!$G$23:$G$28</c:f>
              <c:numCache>
                <c:formatCode>General</c:formatCode>
                <c:ptCount val="5"/>
                <c:pt idx="0">
                  <c:v>1.3879568058938585</c:v>
                </c:pt>
                <c:pt idx="1">
                  <c:v>0.97114256712727121</c:v>
                </c:pt>
                <c:pt idx="2">
                  <c:v>0.41228456197077873</c:v>
                </c:pt>
                <c:pt idx="3">
                  <c:v>1.2183472212894249</c:v>
                </c:pt>
                <c:pt idx="4">
                  <c:v>1.3651748468271196</c:v>
                </c:pt>
              </c:numCache>
            </c:numRef>
          </c:val>
          <c:extLst>
            <c:ext xmlns:c16="http://schemas.microsoft.com/office/drawing/2014/chart" uri="{C3380CC4-5D6E-409C-BE32-E72D297353CC}">
              <c16:uniqueId val="{00000004-0533-F842-91A2-4316EDB18E86}"/>
            </c:ext>
          </c:extLst>
        </c:ser>
        <c:dLbls>
          <c:showLegendKey val="0"/>
          <c:showVal val="0"/>
          <c:showCatName val="0"/>
          <c:showSerName val="0"/>
          <c:showPercent val="0"/>
          <c:showBubbleSize val="0"/>
        </c:dLbls>
        <c:axId val="42026304"/>
        <c:axId val="671720000"/>
      </c:radarChart>
      <c:catAx>
        <c:axId val="420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000"/>
        <c:crosses val="autoZero"/>
        <c:auto val="1"/>
        <c:lblAlgn val="ctr"/>
        <c:lblOffset val="100"/>
        <c:noMultiLvlLbl val="0"/>
      </c:catAx>
      <c:valAx>
        <c:axId val="6717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[omt_tech_overview.xlsx]Pivot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tables'!$B$3:$B$4</c:f>
              <c:strCache>
                <c:ptCount val="1"/>
                <c:pt idx="0">
                  <c:v>chec</c:v>
                </c:pt>
              </c:strCache>
            </c:strRef>
          </c:tx>
          <c:spPr>
            <a:ln w="28575" cap="rnd">
              <a:solidFill>
                <a:schemeClr val="accent1"/>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tables'!$B$5:$B$10</c:f>
              <c:numCache>
                <c:formatCode>General</c:formatCode>
                <c:ptCount val="5"/>
                <c:pt idx="0">
                  <c:v>0.90558194618228693</c:v>
                </c:pt>
                <c:pt idx="1">
                  <c:v>2.8591417482887507</c:v>
                </c:pt>
                <c:pt idx="2">
                  <c:v>0.52175176232464471</c:v>
                </c:pt>
                <c:pt idx="3">
                  <c:v>1.2979984719187898</c:v>
                </c:pt>
                <c:pt idx="4">
                  <c:v>1.2277470104998283</c:v>
                </c:pt>
              </c:numCache>
            </c:numRef>
          </c:val>
          <c:extLst>
            <c:ext xmlns:c16="http://schemas.microsoft.com/office/drawing/2014/chart" uri="{C3380CC4-5D6E-409C-BE32-E72D297353CC}">
              <c16:uniqueId val="{00000000-9031-7744-8D44-0AD5FE7DC54B}"/>
            </c:ext>
          </c:extLst>
        </c:ser>
        <c:ser>
          <c:idx val="1"/>
          <c:order val="1"/>
          <c:tx>
            <c:strRef>
              <c:f>'Pivot tables'!$C$3:$C$4</c:f>
              <c:strCache>
                <c:ptCount val="1"/>
                <c:pt idx="0">
                  <c:v>cput</c:v>
                </c:pt>
              </c:strCache>
            </c:strRef>
          </c:tx>
          <c:spPr>
            <a:ln w="28575" cap="rnd">
              <a:solidFill>
                <a:schemeClr val="accent2"/>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tables'!$C$5:$C$10</c:f>
              <c:numCache>
                <c:formatCode>General</c:formatCode>
                <c:ptCount val="5"/>
                <c:pt idx="0">
                  <c:v>0</c:v>
                </c:pt>
                <c:pt idx="1">
                  <c:v>0.48735594153322898</c:v>
                </c:pt>
                <c:pt idx="2">
                  <c:v>0.26924074955615135</c:v>
                </c:pt>
                <c:pt idx="3">
                  <c:v>0</c:v>
                </c:pt>
                <c:pt idx="4">
                  <c:v>0</c:v>
                </c:pt>
              </c:numCache>
            </c:numRef>
          </c:val>
          <c:extLst>
            <c:ext xmlns:c16="http://schemas.microsoft.com/office/drawing/2014/chart" uri="{C3380CC4-5D6E-409C-BE32-E72D297353CC}">
              <c16:uniqueId val="{00000000-1741-EC43-B179-B39877A3B8EE}"/>
            </c:ext>
          </c:extLst>
        </c:ser>
        <c:ser>
          <c:idx val="2"/>
          <c:order val="2"/>
          <c:tx>
            <c:strRef>
              <c:f>'Pivot tables'!$D$3:$D$4</c:f>
              <c:strCache>
                <c:ptCount val="1"/>
                <c:pt idx="0">
                  <c:v>su</c:v>
                </c:pt>
              </c:strCache>
            </c:strRef>
          </c:tx>
          <c:spPr>
            <a:ln w="28575" cap="rnd">
              <a:solidFill>
                <a:schemeClr val="accent3"/>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tables'!$D$5:$D$10</c:f>
              <c:numCache>
                <c:formatCode>General</c:formatCode>
                <c:ptCount val="5"/>
                <c:pt idx="0">
                  <c:v>0.53626163068246235</c:v>
                </c:pt>
                <c:pt idx="1">
                  <c:v>1.4131469161937062</c:v>
                </c:pt>
                <c:pt idx="2">
                  <c:v>0.28710465330506785</c:v>
                </c:pt>
                <c:pt idx="3">
                  <c:v>1.3811662281646349</c:v>
                </c:pt>
                <c:pt idx="4">
                  <c:v>1.8743074016803021</c:v>
                </c:pt>
              </c:numCache>
            </c:numRef>
          </c:val>
          <c:extLst>
            <c:ext xmlns:c16="http://schemas.microsoft.com/office/drawing/2014/chart" uri="{C3380CC4-5D6E-409C-BE32-E72D297353CC}">
              <c16:uniqueId val="{00000001-1741-EC43-B179-B39877A3B8EE}"/>
            </c:ext>
          </c:extLst>
        </c:ser>
        <c:ser>
          <c:idx val="3"/>
          <c:order val="3"/>
          <c:tx>
            <c:strRef>
              <c:f>'Pivot tables'!$E$3:$E$4</c:f>
              <c:strCache>
                <c:ptCount val="1"/>
                <c:pt idx="0">
                  <c:v>uct</c:v>
                </c:pt>
              </c:strCache>
            </c:strRef>
          </c:tx>
          <c:spPr>
            <a:ln w="28575" cap="rnd">
              <a:solidFill>
                <a:schemeClr val="accent4"/>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tables'!$E$5:$E$10</c:f>
              <c:numCache>
                <c:formatCode>General</c:formatCode>
                <c:ptCount val="5"/>
                <c:pt idx="0">
                  <c:v>1.5104203877037214</c:v>
                </c:pt>
                <c:pt idx="1">
                  <c:v>4.3630116382041848</c:v>
                </c:pt>
                <c:pt idx="2">
                  <c:v>0.76269237748415686</c:v>
                </c:pt>
                <c:pt idx="3">
                  <c:v>1.3954196392966416</c:v>
                </c:pt>
                <c:pt idx="4">
                  <c:v>0.73988840814989187</c:v>
                </c:pt>
              </c:numCache>
            </c:numRef>
          </c:val>
          <c:extLst>
            <c:ext xmlns:c16="http://schemas.microsoft.com/office/drawing/2014/chart" uri="{C3380CC4-5D6E-409C-BE32-E72D297353CC}">
              <c16:uniqueId val="{00000002-1741-EC43-B179-B39877A3B8EE}"/>
            </c:ext>
          </c:extLst>
        </c:ser>
        <c:ser>
          <c:idx val="4"/>
          <c:order val="4"/>
          <c:tx>
            <c:strRef>
              <c:f>'Pivot tables'!$F$3:$F$4</c:f>
              <c:strCache>
                <c:ptCount val="1"/>
                <c:pt idx="0">
                  <c:v>uwc</c:v>
                </c:pt>
              </c:strCache>
            </c:strRef>
          </c:tx>
          <c:spPr>
            <a:ln w="28575" cap="rnd">
              <a:solidFill>
                <a:schemeClr val="accent5"/>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tables'!$F$5:$F$10</c:f>
              <c:numCache>
                <c:formatCode>General</c:formatCode>
                <c:ptCount val="5"/>
                <c:pt idx="0">
                  <c:v>0</c:v>
                </c:pt>
                <c:pt idx="1">
                  <c:v>0</c:v>
                </c:pt>
                <c:pt idx="2">
                  <c:v>0.10425734017108461</c:v>
                </c:pt>
                <c:pt idx="3">
                  <c:v>0</c:v>
                </c:pt>
                <c:pt idx="4">
                  <c:v>0</c:v>
                </c:pt>
              </c:numCache>
            </c:numRef>
          </c:val>
          <c:extLst>
            <c:ext xmlns:c16="http://schemas.microsoft.com/office/drawing/2014/chart" uri="{C3380CC4-5D6E-409C-BE32-E72D297353CC}">
              <c16:uniqueId val="{00000003-1741-EC43-B179-B39877A3B8EE}"/>
            </c:ext>
          </c:extLst>
        </c:ser>
        <c:ser>
          <c:idx val="5"/>
          <c:order val="5"/>
          <c:tx>
            <c:strRef>
              <c:f>'Pivot tables'!$G$3:$G$4</c:f>
              <c:strCache>
                <c:ptCount val="1"/>
                <c:pt idx="0">
                  <c:v>za</c:v>
                </c:pt>
              </c:strCache>
            </c:strRef>
          </c:tx>
          <c:spPr>
            <a:ln w="28575" cap="rnd">
              <a:solidFill>
                <a:schemeClr val="accent6"/>
              </a:solidFill>
              <a:round/>
            </a:ln>
            <a:effectLst/>
          </c:spPr>
          <c:marker>
            <c:symbol val="none"/>
          </c:marker>
          <c:cat>
            <c:strRef>
              <c:f>'Pivot tables'!$A$5:$A$10</c:f>
              <c:strCache>
                <c:ptCount val="5"/>
                <c:pt idx="0">
                  <c:v>water</c:v>
                </c:pt>
                <c:pt idx="1">
                  <c:v>medicine</c:v>
                </c:pt>
                <c:pt idx="2">
                  <c:v>ict</c:v>
                </c:pt>
                <c:pt idx="3">
                  <c:v>energy</c:v>
                </c:pt>
                <c:pt idx="4">
                  <c:v>agriculture</c:v>
                </c:pt>
              </c:strCache>
            </c:strRef>
          </c:cat>
          <c:val>
            <c:numRef>
              <c:f>'Pivot tables'!$G$5:$G$10</c:f>
              <c:numCache>
                <c:formatCode>General</c:formatCode>
                <c:ptCount val="5"/>
                <c:pt idx="0">
                  <c:v>2.221877003771906</c:v>
                </c:pt>
                <c:pt idx="1">
                  <c:v>1.1191068723153432</c:v>
                </c:pt>
                <c:pt idx="2">
                  <c:v>0.44187883940925693</c:v>
                </c:pt>
                <c:pt idx="3">
                  <c:v>1.8630578610001172</c:v>
                </c:pt>
                <c:pt idx="4">
                  <c:v>2.09574703973411</c:v>
                </c:pt>
              </c:numCache>
            </c:numRef>
          </c:val>
          <c:extLst>
            <c:ext xmlns:c16="http://schemas.microsoft.com/office/drawing/2014/chart" uri="{C3380CC4-5D6E-409C-BE32-E72D297353CC}">
              <c16:uniqueId val="{00000004-1741-EC43-B179-B39877A3B8EE}"/>
            </c:ext>
          </c:extLst>
        </c:ser>
        <c:dLbls>
          <c:showLegendKey val="0"/>
          <c:showVal val="0"/>
          <c:showCatName val="0"/>
          <c:showSerName val="0"/>
          <c:showPercent val="0"/>
          <c:showBubbleSize val="0"/>
        </c:dLbls>
        <c:axId val="1945049744"/>
        <c:axId val="1944077952"/>
      </c:radarChart>
      <c:catAx>
        <c:axId val="1945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77952"/>
        <c:crosses val="autoZero"/>
        <c:auto val="1"/>
        <c:lblAlgn val="ctr"/>
        <c:lblOffset val="100"/>
        <c:noMultiLvlLbl val="0"/>
      </c:catAx>
      <c:valAx>
        <c:axId val="194407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[omt_tech_overview.xlsx]Pivot tables!PivotTable8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tables'!$B$3:$B$4</c:f>
              <c:strCache>
                <c:ptCount val="1"/>
                <c:pt idx="0">
                  <c:v>chec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tables'!$A$5:$A$10</c:f>
              <c:strCache>
                <c:ptCount val="5"/>
                <c:pt idx="0">
                  <c:v>water</c:v>
                </c:pt>
                <c:pt idx="1">
                  <c:v>medicine</c:v>
                </c:pt>
                <c:pt idx="2">
                  <c:v>ict</c:v>
                </c:pt>
                <c:pt idx="3">
                  <c:v>energy</c:v>
                </c:pt>
                <c:pt idx="4">
                  <c:v>agriculture</c:v>
                </c:pt>
              </c:strCache>
            </c:strRef>
          </c:cat>
          <c:val>
            <c:numRef>
              <c:f>'Pivot tables'!$B$5:$B$10</c:f>
              <c:numCache>
                <c:formatCode>General</c:formatCode>
                <c:ptCount val="5"/>
                <c:pt idx="0">
                  <c:v>0.90558194618228693</c:v>
                </c:pt>
                <c:pt idx="1">
                  <c:v>2.8591417482887507</c:v>
                </c:pt>
                <c:pt idx="2">
                  <c:v>0.52175176232464471</c:v>
                </c:pt>
                <c:pt idx="3">
                  <c:v>1.2979984719187898</c:v>
                </c:pt>
                <c:pt idx="4">
                  <c:v>1.2277470104998283</c:v>
                </c:pt>
              </c:numCache>
            </c:numRef>
          </c:val>
          <c:extLst>
            <c:ext xmlns:c16="http://schemas.microsoft.com/office/drawing/2014/chart" uri="{C3380CC4-5D6E-409C-BE32-E72D297353CC}">
              <c16:uniqueId val="{00000000-4EB1-EA40-BAA1-AA313B9A9493}"/>
            </c:ext>
          </c:extLst>
        </c:ser>
        <c:ser>
          <c:idx val="1"/>
          <c:order val="1"/>
          <c:tx>
            <c:strRef>
              <c:f>'Pivot tables'!$C$3:$C$4</c:f>
              <c:strCache>
                <c:ptCount val="1"/>
                <c:pt idx="0">
                  <c:v>cput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tables'!$A$5:$A$10</c:f>
              <c:strCache>
                <c:ptCount val="5"/>
                <c:pt idx="0">
                  <c:v>water</c:v>
                </c:pt>
                <c:pt idx="1">
                  <c:v>medicine</c:v>
                </c:pt>
                <c:pt idx="2">
                  <c:v>ict</c:v>
                </c:pt>
                <c:pt idx="3">
                  <c:v>energy</c:v>
                </c:pt>
                <c:pt idx="4">
                  <c:v>agriculture</c:v>
                </c:pt>
              </c:strCache>
            </c:strRef>
          </c:cat>
          <c:val>
            <c:numRef>
              <c:f>'Pivot tables'!$C$5:$C$10</c:f>
              <c:numCache>
                <c:formatCode>General</c:formatCode>
                <c:ptCount val="5"/>
                <c:pt idx="0">
                  <c:v>0</c:v>
                </c:pt>
                <c:pt idx="1">
                  <c:v>0.48735594153322898</c:v>
                </c:pt>
                <c:pt idx="2">
                  <c:v>0.26924074955615135</c:v>
                </c:pt>
                <c:pt idx="3">
                  <c:v>0</c:v>
                </c:pt>
                <c:pt idx="4">
                  <c:v>0</c:v>
                </c:pt>
              </c:numCache>
            </c:numRef>
          </c:val>
          <c:extLst>
            <c:ext xmlns:c16="http://schemas.microsoft.com/office/drawing/2014/chart" uri="{C3380CC4-5D6E-409C-BE32-E72D297353CC}">
              <c16:uniqueId val="{00000001-8C6F-D842-BFBA-FA54D9C0B79A}"/>
            </c:ext>
          </c:extLst>
        </c:ser>
        <c:ser>
          <c:idx val="2"/>
          <c:order val="2"/>
          <c:tx>
            <c:strRef>
              <c:f>'Pivot tables'!$D$3:$D$4</c:f>
              <c:strCache>
                <c:ptCount val="1"/>
                <c:pt idx="0">
                  <c:v>su</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tables'!$A$5:$A$10</c:f>
              <c:strCache>
                <c:ptCount val="5"/>
                <c:pt idx="0">
                  <c:v>water</c:v>
                </c:pt>
                <c:pt idx="1">
                  <c:v>medicine</c:v>
                </c:pt>
                <c:pt idx="2">
                  <c:v>ict</c:v>
                </c:pt>
                <c:pt idx="3">
                  <c:v>energy</c:v>
                </c:pt>
                <c:pt idx="4">
                  <c:v>agriculture</c:v>
                </c:pt>
              </c:strCache>
            </c:strRef>
          </c:cat>
          <c:val>
            <c:numRef>
              <c:f>'Pivot tables'!$D$5:$D$10</c:f>
              <c:numCache>
                <c:formatCode>General</c:formatCode>
                <c:ptCount val="5"/>
                <c:pt idx="0">
                  <c:v>0.53626163068246235</c:v>
                </c:pt>
                <c:pt idx="1">
                  <c:v>1.4131469161937062</c:v>
                </c:pt>
                <c:pt idx="2">
                  <c:v>0.28710465330506785</c:v>
                </c:pt>
                <c:pt idx="3">
                  <c:v>1.3811662281646349</c:v>
                </c:pt>
                <c:pt idx="4">
                  <c:v>1.8743074016803021</c:v>
                </c:pt>
              </c:numCache>
            </c:numRef>
          </c:val>
          <c:extLst>
            <c:ext xmlns:c16="http://schemas.microsoft.com/office/drawing/2014/chart" uri="{C3380CC4-5D6E-409C-BE32-E72D297353CC}">
              <c16:uniqueId val="{00000002-8C6F-D842-BFBA-FA54D9C0B79A}"/>
            </c:ext>
          </c:extLst>
        </c:ser>
        <c:ser>
          <c:idx val="3"/>
          <c:order val="3"/>
          <c:tx>
            <c:strRef>
              <c:f>'Pivot tables'!$E$3:$E$4</c:f>
              <c:strCache>
                <c:ptCount val="1"/>
                <c:pt idx="0">
                  <c:v>uct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tables'!$A$5:$A$10</c:f>
              <c:strCache>
                <c:ptCount val="5"/>
                <c:pt idx="0">
                  <c:v>water</c:v>
                </c:pt>
                <c:pt idx="1">
                  <c:v>medicine</c:v>
                </c:pt>
                <c:pt idx="2">
                  <c:v>ict</c:v>
                </c:pt>
                <c:pt idx="3">
                  <c:v>energy</c:v>
                </c:pt>
                <c:pt idx="4">
                  <c:v>agriculture</c:v>
                </c:pt>
              </c:strCache>
            </c:strRef>
          </c:cat>
          <c:val>
            <c:numRef>
              <c:f>'Pivot tables'!$E$5:$E$10</c:f>
              <c:numCache>
                <c:formatCode>General</c:formatCode>
                <c:ptCount val="5"/>
                <c:pt idx="0">
                  <c:v>1.5104203877037214</c:v>
                </c:pt>
                <c:pt idx="1">
                  <c:v>4.3630116382041848</c:v>
                </c:pt>
                <c:pt idx="2">
                  <c:v>0.76269237748415686</c:v>
                </c:pt>
                <c:pt idx="3">
                  <c:v>1.3954196392966416</c:v>
                </c:pt>
                <c:pt idx="4">
                  <c:v>0.73988840814989187</c:v>
                </c:pt>
              </c:numCache>
            </c:numRef>
          </c:val>
          <c:extLst>
            <c:ext xmlns:c16="http://schemas.microsoft.com/office/drawing/2014/chart" uri="{C3380CC4-5D6E-409C-BE32-E72D297353CC}">
              <c16:uniqueId val="{00000003-8C6F-D842-BFBA-FA54D9C0B79A}"/>
            </c:ext>
          </c:extLst>
        </c:ser>
        <c:ser>
          <c:idx val="4"/>
          <c:order val="4"/>
          <c:tx>
            <c:strRef>
              <c:f>'Pivot tables'!$F$3:$F$4</c:f>
              <c:strCache>
                <c:ptCount val="1"/>
                <c:pt idx="0">
                  <c:v>uwc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tables'!$A$5:$A$10</c:f>
              <c:strCache>
                <c:ptCount val="5"/>
                <c:pt idx="0">
                  <c:v>water</c:v>
                </c:pt>
                <c:pt idx="1">
                  <c:v>medicine</c:v>
                </c:pt>
                <c:pt idx="2">
                  <c:v>ict</c:v>
                </c:pt>
                <c:pt idx="3">
                  <c:v>energy</c:v>
                </c:pt>
                <c:pt idx="4">
                  <c:v>agriculture</c:v>
                </c:pt>
              </c:strCache>
            </c:strRef>
          </c:cat>
          <c:val>
            <c:numRef>
              <c:f>'Pivot tables'!$F$5:$F$10</c:f>
              <c:numCache>
                <c:formatCode>General</c:formatCode>
                <c:ptCount val="5"/>
                <c:pt idx="0">
                  <c:v>0</c:v>
                </c:pt>
                <c:pt idx="1">
                  <c:v>0</c:v>
                </c:pt>
                <c:pt idx="2">
                  <c:v>0.10425734017108461</c:v>
                </c:pt>
                <c:pt idx="3">
                  <c:v>0</c:v>
                </c:pt>
                <c:pt idx="4">
                  <c:v>0</c:v>
                </c:pt>
              </c:numCache>
            </c:numRef>
          </c:val>
          <c:extLst>
            <c:ext xmlns:c16="http://schemas.microsoft.com/office/drawing/2014/chart" uri="{C3380CC4-5D6E-409C-BE32-E72D297353CC}">
              <c16:uniqueId val="{00000004-8C6F-D842-BFBA-FA54D9C0B79A}"/>
            </c:ext>
          </c:extLst>
        </c:ser>
        <c:ser>
          <c:idx val="5"/>
          <c:order val="5"/>
          <c:tx>
            <c:strRef>
              <c:f>'Pivot tables'!$G$3:$G$4</c:f>
              <c:strCache>
                <c:ptCount val="1"/>
                <c:pt idx="0">
                  <c:v>za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tables'!$A$5:$A$10</c:f>
              <c:strCache>
                <c:ptCount val="5"/>
                <c:pt idx="0">
                  <c:v>water</c:v>
                </c:pt>
                <c:pt idx="1">
                  <c:v>medicine</c:v>
                </c:pt>
                <c:pt idx="2">
                  <c:v>ict</c:v>
                </c:pt>
                <c:pt idx="3">
                  <c:v>energy</c:v>
                </c:pt>
                <c:pt idx="4">
                  <c:v>agriculture</c:v>
                </c:pt>
              </c:strCache>
            </c:strRef>
          </c:cat>
          <c:val>
            <c:numRef>
              <c:f>'Pivot tables'!$G$5:$G$10</c:f>
              <c:numCache>
                <c:formatCode>General</c:formatCode>
                <c:ptCount val="5"/>
                <c:pt idx="0">
                  <c:v>2.221877003771906</c:v>
                </c:pt>
                <c:pt idx="1">
                  <c:v>1.1191068723153432</c:v>
                </c:pt>
                <c:pt idx="2">
                  <c:v>0.44187883940925693</c:v>
                </c:pt>
                <c:pt idx="3">
                  <c:v>1.8630578610001172</c:v>
                </c:pt>
                <c:pt idx="4">
                  <c:v>2.09574703973411</c:v>
                </c:pt>
              </c:numCache>
            </c:numRef>
          </c:val>
          <c:extLst>
            <c:ext xmlns:c16="http://schemas.microsoft.com/office/drawing/2014/chart" uri="{C3380CC4-5D6E-409C-BE32-E72D297353CC}">
              <c16:uniqueId val="{00000005-8C6F-D842-BFBA-FA54D9C0B79A}"/>
            </c:ext>
          </c:extLst>
        </c:ser>
        <c:dLbls>
          <c:showLegendKey val="0"/>
          <c:showVal val="0"/>
          <c:showCatName val="0"/>
          <c:showSerName val="0"/>
          <c:showPercent val="0"/>
          <c:showBubbleSize val="0"/>
        </c:dLbls>
        <c:axId val="1945049744"/>
        <c:axId val="1944077952"/>
      </c:radarChart>
      <c:catAx>
        <c:axId val="1945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44077952"/>
        <c:crosses val="autoZero"/>
        <c:auto val="1"/>
        <c:lblAlgn val="ctr"/>
        <c:lblOffset val="100"/>
        <c:noMultiLvlLbl val="0"/>
      </c:catAx>
      <c:valAx>
        <c:axId val="194407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[omt_tech_overview.xlsx]Pivot tables!PivotTable9</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tables'!$B$21:$B$22</c:f>
              <c:strCache>
                <c:ptCount val="1"/>
                <c:pt idx="0">
                  <c:v>chec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water</c:v>
                </c:pt>
                <c:pt idx="1">
                  <c:v>medicine</c:v>
                </c:pt>
                <c:pt idx="2">
                  <c:v>ict</c:v>
                </c:pt>
                <c:pt idx="3">
                  <c:v>energy</c:v>
                </c:pt>
                <c:pt idx="4">
                  <c:v>agriculture</c:v>
                </c:pt>
              </c:strCache>
            </c:strRef>
          </c:cat>
          <c:val>
            <c:numRef>
              <c:f>'Pivot tables'!$B$23:$B$28</c:f>
              <c:numCache>
                <c:formatCode>General</c:formatCode>
                <c:ptCount val="5"/>
                <c:pt idx="0">
                  <c:v>0.82079378175028184</c:v>
                </c:pt>
                <c:pt idx="1">
                  <c:v>2.8524490177756938</c:v>
                </c:pt>
                <c:pt idx="2">
                  <c:v>0.49464488136229717</c:v>
                </c:pt>
                <c:pt idx="3">
                  <c:v>1.7829933337009072</c:v>
                </c:pt>
                <c:pt idx="4">
                  <c:v>1.9968318183625473</c:v>
                </c:pt>
              </c:numCache>
            </c:numRef>
          </c:val>
          <c:extLst>
            <c:ext xmlns:c16="http://schemas.microsoft.com/office/drawing/2014/chart" uri="{C3380CC4-5D6E-409C-BE32-E72D297353CC}">
              <c16:uniqueId val="{00000000-012E-054C-813B-ECA61B5D9B9B}"/>
            </c:ext>
          </c:extLst>
        </c:ser>
        <c:ser>
          <c:idx val="1"/>
          <c:order val="1"/>
          <c:tx>
            <c:strRef>
              <c:f>'Pivot tables'!$C$21:$C$22</c:f>
              <c:strCache>
                <c:ptCount val="1"/>
                <c:pt idx="0">
                  <c:v>cput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water</c:v>
                </c:pt>
                <c:pt idx="1">
                  <c:v>medicine</c:v>
                </c:pt>
                <c:pt idx="2">
                  <c:v>ict</c:v>
                </c:pt>
                <c:pt idx="3">
                  <c:v>energy</c:v>
                </c:pt>
                <c:pt idx="4">
                  <c:v>agriculture</c:v>
                </c:pt>
              </c:strCache>
            </c:strRef>
          </c:cat>
          <c:val>
            <c:numRef>
              <c:f>'Pivot tables'!$C$23:$C$28</c:f>
              <c:numCache>
                <c:formatCode>General</c:formatCode>
                <c:ptCount val="5"/>
                <c:pt idx="0">
                  <c:v>0</c:v>
                </c:pt>
                <c:pt idx="1">
                  <c:v>0.75037397584729959</c:v>
                </c:pt>
                <c:pt idx="2">
                  <c:v>0.41267515816511652</c:v>
                </c:pt>
                <c:pt idx="3">
                  <c:v>0</c:v>
                </c:pt>
                <c:pt idx="4">
                  <c:v>0</c:v>
                </c:pt>
              </c:numCache>
            </c:numRef>
          </c:val>
          <c:extLst>
            <c:ext xmlns:c16="http://schemas.microsoft.com/office/drawing/2014/chart" uri="{C3380CC4-5D6E-409C-BE32-E72D297353CC}">
              <c16:uniqueId val="{00000001-CCBF-674A-B211-3E5D95E11DA2}"/>
            </c:ext>
          </c:extLst>
        </c:ser>
        <c:ser>
          <c:idx val="2"/>
          <c:order val="2"/>
          <c:tx>
            <c:strRef>
              <c:f>'Pivot tables'!$D$21:$D$22</c:f>
              <c:strCache>
                <c:ptCount val="1"/>
                <c:pt idx="0">
                  <c:v>su</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tables'!$A$23:$A$28</c:f>
              <c:strCache>
                <c:ptCount val="5"/>
                <c:pt idx="0">
                  <c:v>water</c:v>
                </c:pt>
                <c:pt idx="1">
                  <c:v>medicine</c:v>
                </c:pt>
                <c:pt idx="2">
                  <c:v>ict</c:v>
                </c:pt>
                <c:pt idx="3">
                  <c:v>energy</c:v>
                </c:pt>
                <c:pt idx="4">
                  <c:v>agriculture</c:v>
                </c:pt>
              </c:strCache>
            </c:strRef>
          </c:cat>
          <c:val>
            <c:numRef>
              <c:f>'Pivot tables'!$D$23:$D$28</c:f>
              <c:numCache>
                <c:formatCode>General</c:formatCode>
                <c:ptCount val="5"/>
                <c:pt idx="0">
                  <c:v>0.85191392513417885</c:v>
                </c:pt>
                <c:pt idx="1">
                  <c:v>1.7603560096891624</c:v>
                </c:pt>
                <c:pt idx="2">
                  <c:v>0.26403386896820252</c:v>
                </c:pt>
                <c:pt idx="3">
                  <c:v>1.8054585138388564</c:v>
                </c:pt>
                <c:pt idx="4">
                  <c:v>2.9936704512259991</c:v>
                </c:pt>
              </c:numCache>
            </c:numRef>
          </c:val>
          <c:extLst>
            <c:ext xmlns:c16="http://schemas.microsoft.com/office/drawing/2014/chart" uri="{C3380CC4-5D6E-409C-BE32-E72D297353CC}">
              <c16:uniqueId val="{00000002-CCBF-674A-B211-3E5D95E11DA2}"/>
            </c:ext>
          </c:extLst>
        </c:ser>
        <c:ser>
          <c:idx val="3"/>
          <c:order val="3"/>
          <c:tx>
            <c:strRef>
              <c:f>'Pivot tables'!$E$21:$E$22</c:f>
              <c:strCache>
                <c:ptCount val="1"/>
                <c:pt idx="0">
                  <c:v>uct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tables'!$A$23:$A$28</c:f>
              <c:strCache>
                <c:ptCount val="5"/>
                <c:pt idx="0">
                  <c:v>water</c:v>
                </c:pt>
                <c:pt idx="1">
                  <c:v>medicine</c:v>
                </c:pt>
                <c:pt idx="2">
                  <c:v>ict</c:v>
                </c:pt>
                <c:pt idx="3">
                  <c:v>energy</c:v>
                </c:pt>
                <c:pt idx="4">
                  <c:v>agriculture</c:v>
                </c:pt>
              </c:strCache>
            </c:strRef>
          </c:cat>
          <c:val>
            <c:numRef>
              <c:f>'Pivot tables'!$E$23:$E$28</c:f>
              <c:numCache>
                <c:formatCode>General</c:formatCode>
                <c:ptCount val="5"/>
                <c:pt idx="0">
                  <c:v>1.3756671291069775</c:v>
                </c:pt>
                <c:pt idx="1">
                  <c:v>4.4792732231701047</c:v>
                </c:pt>
                <c:pt idx="2">
                  <c:v>0.78955706281591176</c:v>
                </c:pt>
                <c:pt idx="3">
                  <c:v>2.0408129272499931</c:v>
                </c:pt>
                <c:pt idx="4">
                  <c:v>1.2395299552760712</c:v>
                </c:pt>
              </c:numCache>
            </c:numRef>
          </c:val>
          <c:extLst>
            <c:ext xmlns:c16="http://schemas.microsoft.com/office/drawing/2014/chart" uri="{C3380CC4-5D6E-409C-BE32-E72D297353CC}">
              <c16:uniqueId val="{00000003-CCBF-674A-B211-3E5D95E11DA2}"/>
            </c:ext>
          </c:extLst>
        </c:ser>
        <c:ser>
          <c:idx val="4"/>
          <c:order val="4"/>
          <c:tx>
            <c:strRef>
              <c:f>'Pivot tables'!$F$21:$F$22</c:f>
              <c:strCache>
                <c:ptCount val="1"/>
                <c:pt idx="0">
                  <c:v>uwc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tables'!$A$23:$A$28</c:f>
              <c:strCache>
                <c:ptCount val="5"/>
                <c:pt idx="0">
                  <c:v>water</c:v>
                </c:pt>
                <c:pt idx="1">
                  <c:v>medicine</c:v>
                </c:pt>
                <c:pt idx="2">
                  <c:v>ict</c:v>
                </c:pt>
                <c:pt idx="3">
                  <c:v>energy</c:v>
                </c:pt>
                <c:pt idx="4">
                  <c:v>agriculture</c:v>
                </c:pt>
              </c:strCache>
            </c:strRef>
          </c:cat>
          <c:val>
            <c:numRef>
              <c:f>'Pivot tables'!$F$23:$F$28</c:f>
              <c:numCache>
                <c:formatCode>General</c:formatCode>
                <c:ptCount val="5"/>
                <c:pt idx="0">
                  <c:v>0</c:v>
                </c:pt>
                <c:pt idx="1">
                  <c:v>0</c:v>
                </c:pt>
                <c:pt idx="2">
                  <c:v>0.1547531843119187</c:v>
                </c:pt>
                <c:pt idx="3">
                  <c:v>0</c:v>
                </c:pt>
                <c:pt idx="4">
                  <c:v>0</c:v>
                </c:pt>
              </c:numCache>
            </c:numRef>
          </c:val>
          <c:extLst>
            <c:ext xmlns:c16="http://schemas.microsoft.com/office/drawing/2014/chart" uri="{C3380CC4-5D6E-409C-BE32-E72D297353CC}">
              <c16:uniqueId val="{00000004-CCBF-674A-B211-3E5D95E11DA2}"/>
            </c:ext>
          </c:extLst>
        </c:ser>
        <c:ser>
          <c:idx val="5"/>
          <c:order val="5"/>
          <c:tx>
            <c:strRef>
              <c:f>'Pivot tables'!$G$21:$G$22</c:f>
              <c:strCache>
                <c:ptCount val="1"/>
                <c:pt idx="0">
                  <c:v>za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tables'!$A$23:$A$28</c:f>
              <c:strCache>
                <c:ptCount val="5"/>
                <c:pt idx="0">
                  <c:v>water</c:v>
                </c:pt>
                <c:pt idx="1">
                  <c:v>medicine</c:v>
                </c:pt>
                <c:pt idx="2">
                  <c:v>ict</c:v>
                </c:pt>
                <c:pt idx="3">
                  <c:v>energy</c:v>
                </c:pt>
                <c:pt idx="4">
                  <c:v>agriculture</c:v>
                </c:pt>
              </c:strCache>
            </c:strRef>
          </c:cat>
          <c:val>
            <c:numRef>
              <c:f>'Pivot tables'!$G$23:$G$28</c:f>
              <c:numCache>
                <c:formatCode>General</c:formatCode>
                <c:ptCount val="5"/>
                <c:pt idx="0">
                  <c:v>1.3879568058938585</c:v>
                </c:pt>
                <c:pt idx="1">
                  <c:v>0.97114256712727121</c:v>
                </c:pt>
                <c:pt idx="2">
                  <c:v>0.41228456197077873</c:v>
                </c:pt>
                <c:pt idx="3">
                  <c:v>1.2183472212894249</c:v>
                </c:pt>
                <c:pt idx="4">
                  <c:v>1.3651748468271196</c:v>
                </c:pt>
              </c:numCache>
            </c:numRef>
          </c:val>
          <c:extLst>
            <c:ext xmlns:c16="http://schemas.microsoft.com/office/drawing/2014/chart" uri="{C3380CC4-5D6E-409C-BE32-E72D297353CC}">
              <c16:uniqueId val="{00000005-CCBF-674A-B211-3E5D95E11DA2}"/>
            </c:ext>
          </c:extLst>
        </c:ser>
        <c:dLbls>
          <c:showLegendKey val="0"/>
          <c:showVal val="0"/>
          <c:showCatName val="0"/>
          <c:showSerName val="0"/>
          <c:showPercent val="0"/>
          <c:showBubbleSize val="0"/>
        </c:dLbls>
        <c:axId val="42026304"/>
        <c:axId val="671720000"/>
      </c:radarChart>
      <c:catAx>
        <c:axId val="420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71720000"/>
        <c:crosses val="autoZero"/>
        <c:auto val="1"/>
        <c:lblAlgn val="ctr"/>
        <c:lblOffset val="100"/>
        <c:noMultiLvlLbl val="0"/>
      </c:catAx>
      <c:valAx>
        <c:axId val="6717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247650</xdr:colOff>
      <xdr:row>34</xdr:row>
      <xdr:rowOff>50800</xdr:rowOff>
    </xdr:from>
    <xdr:to>
      <xdr:col>13</xdr:col>
      <xdr:colOff>882650</xdr:colOff>
      <xdr:row>47</xdr:row>
      <xdr:rowOff>152400</xdr:rowOff>
    </xdr:to>
    <xdr:graphicFrame macro="">
      <xdr:nvGraphicFramePr>
        <xdr:cNvPr id="3" name="Chart 2">
          <a:extLst>
            <a:ext uri="{FF2B5EF4-FFF2-40B4-BE49-F238E27FC236}">
              <a16:creationId xmlns:a16="http://schemas.microsoft.com/office/drawing/2014/main" id="{75CD19CD-04FD-2E86-879B-265FB61F6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450850</xdr:colOff>
      <xdr:row>15</xdr:row>
      <xdr:rowOff>190500</xdr:rowOff>
    </xdr:from>
    <xdr:to>
      <xdr:col>14</xdr:col>
      <xdr:colOff>69850</xdr:colOff>
      <xdr:row>29</xdr:row>
      <xdr:rowOff>88900</xdr:rowOff>
    </xdr:to>
    <xdr:graphicFrame macro="">
      <xdr:nvGraphicFramePr>
        <xdr:cNvPr id="4" name="Chart 3">
          <a:extLst>
            <a:ext uri="{FF2B5EF4-FFF2-40B4-BE49-F238E27FC236}">
              <a16:creationId xmlns:a16="http://schemas.microsoft.com/office/drawing/2014/main" id="{99FA697E-E290-E8F3-E045-28546CD0B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0</xdr:row>
      <xdr:rowOff>76200</xdr:rowOff>
    </xdr:from>
    <xdr:to>
      <xdr:col>14</xdr:col>
      <xdr:colOff>31750</xdr:colOff>
      <xdr:row>13</xdr:row>
      <xdr:rowOff>177800</xdr:rowOff>
    </xdr:to>
    <xdr:graphicFrame macro="">
      <xdr:nvGraphicFramePr>
        <xdr:cNvPr id="5" name="Chart 4">
          <a:extLst>
            <a:ext uri="{FF2B5EF4-FFF2-40B4-BE49-F238E27FC236}">
              <a16:creationId xmlns:a16="http://schemas.microsoft.com/office/drawing/2014/main" id="{13EE46F8-E556-6B44-D6BD-549046D76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76201</xdr:rowOff>
    </xdr:from>
    <xdr:to>
      <xdr:col>7</xdr:col>
      <xdr:colOff>809625</xdr:colOff>
      <xdr:row>13</xdr:row>
      <xdr:rowOff>23813</xdr:rowOff>
    </xdr:to>
    <xdr:sp macro="" textlink="">
      <xdr:nvSpPr>
        <xdr:cNvPr id="2" name="Rectangle 1">
          <a:extLst>
            <a:ext uri="{FF2B5EF4-FFF2-40B4-BE49-F238E27FC236}">
              <a16:creationId xmlns:a16="http://schemas.microsoft.com/office/drawing/2014/main" id="{8255680C-BDD4-8059-503A-A67D99A9D581}"/>
            </a:ext>
          </a:extLst>
        </xdr:cNvPr>
        <xdr:cNvSpPr/>
      </xdr:nvSpPr>
      <xdr:spPr>
        <a:xfrm>
          <a:off x="76200" y="76201"/>
          <a:ext cx="7400925" cy="2630487"/>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637106</xdr:colOff>
      <xdr:row>0</xdr:row>
      <xdr:rowOff>103012</xdr:rowOff>
    </xdr:from>
    <xdr:to>
      <xdr:col>3</xdr:col>
      <xdr:colOff>560906</xdr:colOff>
      <xdr:row>2</xdr:row>
      <xdr:rowOff>56022</xdr:rowOff>
    </xdr:to>
    <xdr:sp macro="" textlink="">
      <xdr:nvSpPr>
        <xdr:cNvPr id="3" name="TextBox 2">
          <a:extLst>
            <a:ext uri="{FF2B5EF4-FFF2-40B4-BE49-F238E27FC236}">
              <a16:creationId xmlns:a16="http://schemas.microsoft.com/office/drawing/2014/main" id="{918780C8-CC87-F052-5198-FCC4F18E2CF7}"/>
            </a:ext>
          </a:extLst>
        </xdr:cNvPr>
        <xdr:cNvSpPr txBox="1"/>
      </xdr:nvSpPr>
      <xdr:spPr>
        <a:xfrm>
          <a:off x="1589606" y="103012"/>
          <a:ext cx="1828800" cy="36576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GB" sz="1600">
              <a:latin typeface="+mn-lt"/>
            </a:rPr>
            <a:t>2000 to 2010</a:t>
          </a:r>
        </a:p>
      </xdr:txBody>
    </xdr:sp>
    <xdr:clientData/>
  </xdr:twoCellAnchor>
  <xdr:twoCellAnchor>
    <xdr:from>
      <xdr:col>4</xdr:col>
      <xdr:colOff>764978</xdr:colOff>
      <xdr:row>0</xdr:row>
      <xdr:rowOff>121179</xdr:rowOff>
    </xdr:from>
    <xdr:to>
      <xdr:col>6</xdr:col>
      <xdr:colOff>688778</xdr:colOff>
      <xdr:row>2</xdr:row>
      <xdr:rowOff>74189</xdr:rowOff>
    </xdr:to>
    <xdr:sp macro="" textlink="">
      <xdr:nvSpPr>
        <xdr:cNvPr id="4" name="TextBox 3">
          <a:extLst>
            <a:ext uri="{FF2B5EF4-FFF2-40B4-BE49-F238E27FC236}">
              <a16:creationId xmlns:a16="http://schemas.microsoft.com/office/drawing/2014/main" id="{93D145D6-9FCE-9043-AD2E-7B4A5713F1AF}"/>
            </a:ext>
          </a:extLst>
        </xdr:cNvPr>
        <xdr:cNvSpPr txBox="1"/>
      </xdr:nvSpPr>
      <xdr:spPr>
        <a:xfrm>
          <a:off x="4574978" y="121179"/>
          <a:ext cx="1828800" cy="36576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GB" sz="1600">
              <a:latin typeface="+mn-lt"/>
            </a:rPr>
            <a:t>2011 to 2021</a:t>
          </a:r>
        </a:p>
      </xdr:txBody>
    </xdr:sp>
    <xdr:clientData/>
  </xdr:twoCellAnchor>
  <xdr:twoCellAnchor>
    <xdr:from>
      <xdr:col>1</xdr:col>
      <xdr:colOff>22225</xdr:colOff>
      <xdr:row>2</xdr:row>
      <xdr:rowOff>62441</xdr:rowOff>
    </xdr:from>
    <xdr:to>
      <xdr:col>4</xdr:col>
      <xdr:colOff>127001</xdr:colOff>
      <xdr:row>11</xdr:row>
      <xdr:rowOff>142875</xdr:rowOff>
    </xdr:to>
    <xdr:graphicFrame macro="">
      <xdr:nvGraphicFramePr>
        <xdr:cNvPr id="22" name="Chart 21">
          <a:extLst>
            <a:ext uri="{FF2B5EF4-FFF2-40B4-BE49-F238E27FC236}">
              <a16:creationId xmlns:a16="http://schemas.microsoft.com/office/drawing/2014/main" id="{3EC06ED7-B1D8-1446-A06C-D55DC32C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187678</xdr:colOff>
      <xdr:row>2</xdr:row>
      <xdr:rowOff>54680</xdr:rowOff>
    </xdr:from>
    <xdr:to>
      <xdr:col>7</xdr:col>
      <xdr:colOff>476250</xdr:colOff>
      <xdr:row>11</xdr:row>
      <xdr:rowOff>134938</xdr:rowOff>
    </xdr:to>
    <xdr:graphicFrame macro="">
      <xdr:nvGraphicFramePr>
        <xdr:cNvPr id="23" name="Chart 22">
          <a:extLst>
            <a:ext uri="{FF2B5EF4-FFF2-40B4-BE49-F238E27FC236}">
              <a16:creationId xmlns:a16="http://schemas.microsoft.com/office/drawing/2014/main" id="{FC6D70B7-44B5-DE42-B651-BC3B3058F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105834</xdr:colOff>
      <xdr:row>0</xdr:row>
      <xdr:rowOff>102563</xdr:rowOff>
    </xdr:from>
    <xdr:to>
      <xdr:col>0</xdr:col>
      <xdr:colOff>849314</xdr:colOff>
      <xdr:row>11</xdr:row>
      <xdr:rowOff>150814</xdr:rowOff>
    </xdr:to>
    <mc:AlternateContent xmlns:mc="http://schemas.openxmlformats.org/markup-compatibility/2006" xmlns:a14="http://schemas.microsoft.com/office/drawing/2010/main">
      <mc:Choice Requires="a14">
        <xdr:graphicFrame macro="">
          <xdr:nvGraphicFramePr>
            <xdr:cNvPr id="26" name="member">
              <a:extLst>
                <a:ext uri="{FF2B5EF4-FFF2-40B4-BE49-F238E27FC236}">
                  <a16:creationId xmlns:a16="http://schemas.microsoft.com/office/drawing/2014/main" id="{3F1D85DB-D294-3D1C-A707-F137607F9C63}"/>
                </a:ext>
              </a:extLst>
            </xdr:cNvPr>
            <xdr:cNvGraphicFramePr/>
          </xdr:nvGraphicFramePr>
          <xdr:xfrm>
            <a:off x="0" y="0"/>
            <a:ext cx="0" cy="0"/>
          </xdr:xfrm>
          <a:graphic>
            <a:graphicData uri="http://schemas.microsoft.com/office/drawing/2010/slicer">
              <sle:slicer xmlns:sle="http://schemas.microsoft.com/office/drawing/2010/slicer" name="member"/>
            </a:graphicData>
          </a:graphic>
        </xdr:graphicFrame>
      </mc:Choice>
      <mc:Fallback xmlns="">
        <xdr:sp macro="" textlink="">
          <xdr:nvSpPr>
            <xdr:cNvPr id="0" name=""/>
            <xdr:cNvSpPr>
              <a:spLocks noTextEdit="1"/>
            </xdr:cNvSpPr>
          </xdr:nvSpPr>
          <xdr:spPr>
            <a:xfrm>
              <a:off x="105833" y="102562"/>
              <a:ext cx="1244601" cy="4008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pho Mafata" refreshedDate="45345.481451273146" createdVersion="8" refreshedVersion="8" minRefreshableVersion="3" recordCount="90" xr:uid="{9DD0D8C9-D703-E946-9878-1395DF069751}">
  <cacheSource type="worksheet">
    <worksheetSource ref="A50:D140" sheet="Data"/>
  </cacheSource>
  <cacheFields count="4">
    <cacheField name="time window" numFmtId="0">
      <sharedItems count="3">
        <s v="2k-2k10"/>
        <s v="2k11-2k21"/>
        <s v="all"/>
      </sharedItems>
    </cacheField>
    <cacheField name="member" numFmtId="0">
      <sharedItems count="6">
        <s v="za"/>
        <s v="chec"/>
        <s v="uct"/>
        <s v="su"/>
        <s v="uwc"/>
        <s v="cput"/>
      </sharedItems>
    </cacheField>
    <cacheField name="sector" numFmtId="0">
      <sharedItems count="5">
        <s v="water"/>
        <s v="energy"/>
        <s v="ict"/>
        <s v="medicine"/>
        <s v="agriculture"/>
      </sharedItems>
    </cacheField>
    <cacheField name="rta" numFmtId="2">
      <sharedItems containsSemiMixedTypes="0" containsString="0" containsNumber="1" minValue="0" maxValue="4.4792732231701047"/>
    </cacheField>
  </cacheFields>
  <extLst>
    <ext xmlns:x14="http://schemas.microsoft.com/office/spreadsheetml/2009/9/main" uri="{725AE2AE-9491-48be-B2B4-4EB974FC3084}">
      <x14:pivotCacheDefinition pivotCacheId="421704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n v="3.3551114573503509"/>
  </r>
  <r>
    <x v="0"/>
    <x v="0"/>
    <x v="1"/>
    <n v="2.7547673861853772"/>
  </r>
  <r>
    <x v="0"/>
    <x v="0"/>
    <x v="2"/>
    <n v="0.48032432170317718"/>
  </r>
  <r>
    <x v="0"/>
    <x v="0"/>
    <x v="3"/>
    <n v="1.3127745223573897"/>
  </r>
  <r>
    <x v="0"/>
    <x v="0"/>
    <x v="4"/>
    <n v="3.079670882840678"/>
  </r>
  <r>
    <x v="1"/>
    <x v="0"/>
    <x v="0"/>
    <n v="1.3879568058938585"/>
  </r>
  <r>
    <x v="1"/>
    <x v="0"/>
    <x v="1"/>
    <n v="1.2183472212894249"/>
  </r>
  <r>
    <x v="1"/>
    <x v="0"/>
    <x v="2"/>
    <n v="0.41228456197077873"/>
  </r>
  <r>
    <x v="1"/>
    <x v="0"/>
    <x v="3"/>
    <n v="0.97114256712727121"/>
  </r>
  <r>
    <x v="1"/>
    <x v="0"/>
    <x v="4"/>
    <n v="1.3651748468271196"/>
  </r>
  <r>
    <x v="2"/>
    <x v="0"/>
    <x v="0"/>
    <n v="1.9225627480715075"/>
  </r>
  <r>
    <x v="2"/>
    <x v="0"/>
    <x v="1"/>
    <n v="1.6160589755255499"/>
  </r>
  <r>
    <x v="2"/>
    <x v="0"/>
    <x v="2"/>
    <n v="0.43302763455381493"/>
  </r>
  <r>
    <x v="2"/>
    <x v="0"/>
    <x v="3"/>
    <n v="1.0734035274613691"/>
  </r>
  <r>
    <x v="2"/>
    <x v="0"/>
    <x v="4"/>
    <n v="1.8423953895345335"/>
  </r>
  <r>
    <x v="0"/>
    <x v="1"/>
    <x v="0"/>
    <n v="1.019428694378709"/>
  </r>
  <r>
    <x v="0"/>
    <x v="1"/>
    <x v="1"/>
    <n v="0.47180559322227983"/>
  </r>
  <r>
    <x v="0"/>
    <x v="1"/>
    <x v="2"/>
    <n v="0.55937299437202337"/>
  </r>
  <r>
    <x v="0"/>
    <x v="1"/>
    <x v="3"/>
    <n v="2.857268660058879"/>
  </r>
  <r>
    <x v="0"/>
    <x v="1"/>
    <x v="4"/>
    <n v="0"/>
  </r>
  <r>
    <x v="1"/>
    <x v="1"/>
    <x v="0"/>
    <n v="0.82079378175028184"/>
  </r>
  <r>
    <x v="1"/>
    <x v="1"/>
    <x v="1"/>
    <n v="1.7829933337009072"/>
  </r>
  <r>
    <x v="1"/>
    <x v="1"/>
    <x v="2"/>
    <n v="0.49464488136229717"/>
  </r>
  <r>
    <x v="1"/>
    <x v="1"/>
    <x v="3"/>
    <n v="2.8524490177756938"/>
  </r>
  <r>
    <x v="1"/>
    <x v="1"/>
    <x v="4"/>
    <n v="1.9968318183625473"/>
  </r>
  <r>
    <x v="2"/>
    <x v="1"/>
    <x v="0"/>
    <n v="0.8765233624178701"/>
  </r>
  <r>
    <x v="2"/>
    <x v="1"/>
    <x v="1"/>
    <n v="1.639196488833182"/>
  </r>
  <r>
    <x v="2"/>
    <x v="1"/>
    <x v="2"/>
    <n v="0.51123741123961342"/>
  </r>
  <r>
    <x v="2"/>
    <x v="1"/>
    <x v="3"/>
    <n v="2.8677075670316783"/>
  </r>
  <r>
    <x v="2"/>
    <x v="1"/>
    <x v="4"/>
    <n v="1.6864092131369373"/>
  </r>
  <r>
    <x v="0"/>
    <x v="2"/>
    <x v="0"/>
    <n v="1.6884287750647367"/>
  </r>
  <r>
    <x v="0"/>
    <x v="2"/>
    <x v="1"/>
    <n v="0.39071400688720048"/>
  </r>
  <r>
    <x v="0"/>
    <x v="2"/>
    <x v="2"/>
    <n v="0.72058118372229407"/>
  </r>
  <r>
    <x v="0"/>
    <x v="2"/>
    <x v="3"/>
    <n v="4.186310693042997"/>
  </r>
  <r>
    <x v="0"/>
    <x v="2"/>
    <x v="4"/>
    <n v="0"/>
  </r>
  <r>
    <x v="1"/>
    <x v="2"/>
    <x v="0"/>
    <n v="1.3756671291069775"/>
  </r>
  <r>
    <x v="1"/>
    <x v="2"/>
    <x v="1"/>
    <n v="2.0408129272499931"/>
  </r>
  <r>
    <x v="1"/>
    <x v="2"/>
    <x v="2"/>
    <n v="0.78955706281591176"/>
  </r>
  <r>
    <x v="1"/>
    <x v="2"/>
    <x v="3"/>
    <n v="4.4792732231701047"/>
  </r>
  <r>
    <x v="1"/>
    <x v="2"/>
    <x v="4"/>
    <n v="1.2395299552760712"/>
  </r>
  <r>
    <x v="2"/>
    <x v="2"/>
    <x v="0"/>
    <n v="1.4671652589394502"/>
  </r>
  <r>
    <x v="2"/>
    <x v="2"/>
    <x v="1"/>
    <n v="1.7547319837527304"/>
  </r>
  <r>
    <x v="2"/>
    <x v="2"/>
    <x v="2"/>
    <n v="0.77793888591426497"/>
  </r>
  <r>
    <x v="2"/>
    <x v="2"/>
    <x v="3"/>
    <n v="4.4234509983994537"/>
  </r>
  <r>
    <x v="2"/>
    <x v="2"/>
    <x v="4"/>
    <n v="0.98013526917360461"/>
  </r>
  <r>
    <x v="0"/>
    <x v="3"/>
    <x v="0"/>
    <n v="0"/>
  </r>
  <r>
    <x v="0"/>
    <x v="3"/>
    <x v="1"/>
    <n v="0.60989503514099597"/>
  </r>
  <r>
    <x v="0"/>
    <x v="3"/>
    <x v="2"/>
    <n v="0.32137418646847959"/>
  </r>
  <r>
    <x v="0"/>
    <x v="3"/>
    <x v="3"/>
    <n v="0.85235594174364304"/>
  </r>
  <r>
    <x v="0"/>
    <x v="3"/>
    <x v="4"/>
    <n v="0"/>
  </r>
  <r>
    <x v="1"/>
    <x v="3"/>
    <x v="0"/>
    <n v="0.85191392513417885"/>
  </r>
  <r>
    <x v="1"/>
    <x v="3"/>
    <x v="1"/>
    <n v="1.8054585138388564"/>
  </r>
  <r>
    <x v="1"/>
    <x v="3"/>
    <x v="2"/>
    <n v="0.26403386896820252"/>
  </r>
  <r>
    <x v="1"/>
    <x v="3"/>
    <x v="3"/>
    <n v="1.7603560096891624"/>
  </r>
  <r>
    <x v="1"/>
    <x v="3"/>
    <x v="4"/>
    <n v="2.9936704512259991"/>
  </r>
  <r>
    <x v="2"/>
    <x v="3"/>
    <x v="0"/>
    <n v="0.75687096691320832"/>
  </r>
  <r>
    <x v="2"/>
    <x v="3"/>
    <x v="1"/>
    <n v="1.7281451355140525"/>
  </r>
  <r>
    <x v="2"/>
    <x v="3"/>
    <x v="2"/>
    <n v="0.27590590447852154"/>
  </r>
  <r>
    <x v="2"/>
    <x v="3"/>
    <x v="3"/>
    <n v="1.6267287971483138"/>
  </r>
  <r>
    <x v="2"/>
    <x v="3"/>
    <x v="4"/>
    <n v="2.6292517538149074"/>
  </r>
  <r>
    <x v="0"/>
    <x v="4"/>
    <x v="0"/>
    <n v="0"/>
  </r>
  <r>
    <x v="0"/>
    <x v="4"/>
    <x v="1"/>
    <n v="0"/>
  </r>
  <r>
    <x v="0"/>
    <x v="4"/>
    <x v="2"/>
    <n v="0"/>
  </r>
  <r>
    <x v="0"/>
    <x v="4"/>
    <x v="3"/>
    <n v="0"/>
  </r>
  <r>
    <x v="0"/>
    <x v="4"/>
    <x v="4"/>
    <n v="0"/>
  </r>
  <r>
    <x v="1"/>
    <x v="4"/>
    <x v="0"/>
    <n v="0"/>
  </r>
  <r>
    <x v="1"/>
    <x v="4"/>
    <x v="1"/>
    <n v="0"/>
  </r>
  <r>
    <x v="1"/>
    <x v="4"/>
    <x v="2"/>
    <n v="0.1547531843119187"/>
  </r>
  <r>
    <x v="1"/>
    <x v="4"/>
    <x v="3"/>
    <n v="0"/>
  </r>
  <r>
    <x v="1"/>
    <x v="4"/>
    <x v="4"/>
    <n v="0"/>
  </r>
  <r>
    <x v="2"/>
    <x v="4"/>
    <x v="0"/>
    <n v="0"/>
  </r>
  <r>
    <x v="2"/>
    <x v="4"/>
    <x v="1"/>
    <n v="0"/>
  </r>
  <r>
    <x v="2"/>
    <x v="4"/>
    <x v="2"/>
    <n v="0.15801883620133508"/>
  </r>
  <r>
    <x v="2"/>
    <x v="4"/>
    <x v="3"/>
    <n v="0"/>
  </r>
  <r>
    <x v="2"/>
    <x v="4"/>
    <x v="4"/>
    <n v="0"/>
  </r>
  <r>
    <x v="0"/>
    <x v="5"/>
    <x v="0"/>
    <n v="0"/>
  </r>
  <r>
    <x v="0"/>
    <x v="5"/>
    <x v="1"/>
    <n v="0"/>
  </r>
  <r>
    <x v="0"/>
    <x v="5"/>
    <x v="2"/>
    <n v="0"/>
  </r>
  <r>
    <x v="0"/>
    <x v="5"/>
    <x v="3"/>
    <n v="0"/>
  </r>
  <r>
    <x v="0"/>
    <x v="5"/>
    <x v="4"/>
    <n v="0"/>
  </r>
  <r>
    <x v="1"/>
    <x v="5"/>
    <x v="0"/>
    <n v="0"/>
  </r>
  <r>
    <x v="1"/>
    <x v="5"/>
    <x v="1"/>
    <n v="0"/>
  </r>
  <r>
    <x v="1"/>
    <x v="5"/>
    <x v="2"/>
    <n v="0.41267515816511652"/>
  </r>
  <r>
    <x v="1"/>
    <x v="5"/>
    <x v="3"/>
    <n v="0.75037397584729959"/>
  </r>
  <r>
    <x v="1"/>
    <x v="5"/>
    <x v="4"/>
    <n v="0"/>
  </r>
  <r>
    <x v="2"/>
    <x v="5"/>
    <x v="0"/>
    <n v="0"/>
  </r>
  <r>
    <x v="2"/>
    <x v="5"/>
    <x v="1"/>
    <n v="0"/>
  </r>
  <r>
    <x v="2"/>
    <x v="5"/>
    <x v="2"/>
    <n v="0.39504709050333764"/>
  </r>
  <r>
    <x v="2"/>
    <x v="5"/>
    <x v="3"/>
    <n v="0.71169384875238728"/>
  </r>
  <r>
    <x v="2"/>
    <x v="5"/>
    <x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63228-E432-2D48-97BF-9168D9F97C4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H28" firstHeaderRow="1" firstDataRow="2" firstDataCol="1" rowPageCount="1" colPageCount="1"/>
  <pivotFields count="4">
    <pivotField axis="axisPage" multipleItemSelectionAllowed="1" showAll="0">
      <items count="4">
        <item h="1" x="0"/>
        <item x="1"/>
        <item h="1" x="2"/>
        <item t="default"/>
      </items>
    </pivotField>
    <pivotField axis="axisCol" showAll="0">
      <items count="7">
        <item x="1"/>
        <item x="5"/>
        <item x="3"/>
        <item x="2"/>
        <item x="4"/>
        <item x="0"/>
        <item t="default"/>
      </items>
    </pivotField>
    <pivotField axis="axisRow" showAll="0" sortType="descending">
      <items count="6">
        <item x="0"/>
        <item x="3"/>
        <item x="2"/>
        <item x="1"/>
        <item x="4"/>
        <item t="default"/>
      </items>
    </pivotField>
    <pivotField dataField="1" numFmtId="2" showAll="0"/>
  </pivotFields>
  <rowFields count="1">
    <field x="2"/>
  </rowFields>
  <rowItems count="6">
    <i>
      <x/>
    </i>
    <i>
      <x v="1"/>
    </i>
    <i>
      <x v="2"/>
    </i>
    <i>
      <x v="3"/>
    </i>
    <i>
      <x v="4"/>
    </i>
    <i t="grand">
      <x/>
    </i>
  </rowItems>
  <colFields count="1">
    <field x="1"/>
  </colFields>
  <colItems count="7">
    <i>
      <x/>
    </i>
    <i>
      <x v="1"/>
    </i>
    <i>
      <x v="2"/>
    </i>
    <i>
      <x v="3"/>
    </i>
    <i>
      <x v="4"/>
    </i>
    <i>
      <x v="5"/>
    </i>
    <i t="grand">
      <x/>
    </i>
  </colItems>
  <pageFields count="1">
    <pageField fld="0" hier="-1"/>
  </pageFields>
  <dataFields count="1">
    <dataField name="Average of rta" fld="3" subtotal="average"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D5FBC8-77CE-DE4E-B162-0244362B69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0" firstHeaderRow="1" firstDataRow="2" firstDataCol="1" rowPageCount="1" colPageCount="1"/>
  <pivotFields count="4">
    <pivotField axis="axisPage" multipleItemSelectionAllowed="1" showAll="0">
      <items count="4">
        <item x="0"/>
        <item x="1"/>
        <item x="2"/>
        <item t="default"/>
      </items>
    </pivotField>
    <pivotField axis="axisCol" showAll="0">
      <items count="7">
        <item x="1"/>
        <item x="5"/>
        <item x="3"/>
        <item x="2"/>
        <item x="4"/>
        <item x="0"/>
        <item t="default"/>
      </items>
    </pivotField>
    <pivotField axis="axisRow" showAll="0" sortType="descending">
      <items count="6">
        <item x="0"/>
        <item x="3"/>
        <item x="2"/>
        <item x="1"/>
        <item x="4"/>
        <item t="default"/>
      </items>
    </pivotField>
    <pivotField dataField="1" numFmtId="2" showAll="0"/>
  </pivotFields>
  <rowFields count="1">
    <field x="2"/>
  </rowFields>
  <rowItems count="6">
    <i>
      <x/>
    </i>
    <i>
      <x v="1"/>
    </i>
    <i>
      <x v="2"/>
    </i>
    <i>
      <x v="3"/>
    </i>
    <i>
      <x v="4"/>
    </i>
    <i t="grand">
      <x/>
    </i>
  </rowItems>
  <colFields count="1">
    <field x="1"/>
  </colFields>
  <colItems count="7">
    <i>
      <x/>
    </i>
    <i>
      <x v="1"/>
    </i>
    <i>
      <x v="2"/>
    </i>
    <i>
      <x v="3"/>
    </i>
    <i>
      <x v="4"/>
    </i>
    <i>
      <x v="5"/>
    </i>
    <i t="grand">
      <x/>
    </i>
  </colItems>
  <pageFields count="1">
    <pageField fld="0" hier="-1"/>
  </pageFields>
  <dataFields count="1">
    <dataField name="Average of rta" fld="3" subtotal="average"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71A56-12EB-B946-846B-17A7C0F984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H47" firstHeaderRow="1" firstDataRow="2" firstDataCol="1" rowPageCount="1" colPageCount="1"/>
  <pivotFields count="4">
    <pivotField axis="axisPage" multipleItemSelectionAllowed="1" showAll="0">
      <items count="4">
        <item h="1" x="0"/>
        <item h="1" x="1"/>
        <item x="2"/>
        <item t="default"/>
      </items>
    </pivotField>
    <pivotField axis="axisCol" showAll="0">
      <items count="7">
        <item x="1"/>
        <item x="5"/>
        <item x="3"/>
        <item x="2"/>
        <item x="4"/>
        <item x="0"/>
        <item t="default"/>
      </items>
    </pivotField>
    <pivotField axis="axisRow" showAll="0" sortType="descending">
      <items count="6">
        <item x="0"/>
        <item x="3"/>
        <item x="2"/>
        <item x="1"/>
        <item x="4"/>
        <item t="default"/>
      </items>
    </pivotField>
    <pivotField dataField="1" numFmtId="2" showAll="0"/>
  </pivotFields>
  <rowFields count="1">
    <field x="2"/>
  </rowFields>
  <rowItems count="6">
    <i>
      <x/>
    </i>
    <i>
      <x v="1"/>
    </i>
    <i>
      <x v="2"/>
    </i>
    <i>
      <x v="3"/>
    </i>
    <i>
      <x v="4"/>
    </i>
    <i t="grand">
      <x/>
    </i>
  </rowItems>
  <colFields count="1">
    <field x="1"/>
  </colFields>
  <colItems count="7">
    <i>
      <x/>
    </i>
    <i>
      <x v="1"/>
    </i>
    <i>
      <x v="2"/>
    </i>
    <i>
      <x v="3"/>
    </i>
    <i>
      <x v="4"/>
    </i>
    <i>
      <x v="5"/>
    </i>
    <i t="grand">
      <x/>
    </i>
  </colItems>
  <pageFields count="1">
    <pageField fld="0" hier="-1"/>
  </pageFields>
  <dataFields count="1">
    <dataField name="Average of rta" fld="3" subtotal="average"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 xr10:uid="{134EF274-3BA8-904D-A177-D47690D1A633}" sourceName="member">
  <pivotTables>
    <pivotTable tabId="4" name="PivotTable8"/>
    <pivotTable tabId="4" name="PivotTable10"/>
    <pivotTable tabId="4" name="PivotTable9"/>
  </pivotTables>
  <data>
    <tabular pivotCacheId="421704581">
      <items count="6">
        <i x="1" s="1"/>
        <i x="5"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 xr10:uid="{FECFEBF7-7C7E-E34E-9647-AE28D78C8E9B}" cache="Slicer_member" caption="member" startItem="1" style="SlicerStyleDark2" rowHeight="64008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0"/>
  <sheetViews>
    <sheetView topLeftCell="A3" workbookViewId="0">
      <selection activeCell="A30" sqref="A30:A32"/>
    </sheetView>
  </sheetViews>
  <sheetFormatPr baseColWidth="10" defaultRowHeight="16" x14ac:dyDescent="0.2"/>
  <cols>
    <col min="1" max="1" width="11.7109375" customWidth="1"/>
    <col min="2" max="2" width="15.7109375" customWidth="1"/>
    <col min="3" max="3" width="21.5703125" customWidth="1"/>
    <col min="4" max="4" width="22.28515625" customWidth="1"/>
    <col min="5" max="5" width="18.85546875" customWidth="1"/>
    <col min="6" max="6" width="13" customWidth="1"/>
    <col min="7" max="7" width="18.7109375" customWidth="1"/>
    <col min="8" max="8" width="19.42578125" customWidth="1"/>
    <col min="9" max="9" width="16.28515625" customWidth="1"/>
    <col min="10" max="10" width="15.28515625" customWidth="1"/>
    <col min="11" max="11" width="20.85546875" customWidth="1"/>
    <col min="12" max="12" width="21.7109375" customWidth="1"/>
    <col min="13" max="13" width="18.42578125" customWidth="1"/>
    <col min="14" max="14" width="13.85546875" customWidth="1"/>
    <col min="15" max="15" width="24.5703125" customWidth="1"/>
    <col min="16" max="16" width="25.28515625" customWidth="1"/>
    <col min="17" max="17" width="22" customWidth="1"/>
    <col min="18" max="18" width="13" customWidth="1"/>
    <col min="19" max="19" width="23.7109375" customWidth="1"/>
    <col min="20" max="20" width="24.42578125" customWidth="1"/>
    <col min="21" max="21" width="21" customWidth="1"/>
    <col min="22" max="22" width="14.5703125" customWidth="1"/>
    <col min="23" max="23" width="25.28515625" customWidth="1"/>
    <col min="24" max="24" width="25.85546875" customWidth="1"/>
    <col min="25" max="25" width="22.7109375" customWidth="1"/>
    <col min="26" max="26" width="14.85546875" customWidth="1"/>
    <col min="27" max="27" width="25.5703125" customWidth="1"/>
    <col min="28" max="28" width="26.28515625" customWidth="1"/>
    <col min="29" max="29" width="23" customWidth="1"/>
    <col min="30" max="30" width="23.28515625" bestFit="1" customWidth="1"/>
    <col min="31" max="31" width="23.7109375" bestFit="1" customWidth="1"/>
    <col min="32" max="32" width="14.85546875" bestFit="1" customWidth="1"/>
    <col min="33" max="33" width="26.140625" bestFit="1" customWidth="1"/>
    <col min="34" max="34" width="27.28515625" bestFit="1" customWidth="1"/>
    <col min="35" max="35" width="23.28515625" bestFit="1" customWidth="1"/>
    <col min="36" max="36" width="25.140625" bestFit="1" customWidth="1"/>
    <col min="37" max="37" width="25.5703125" bestFit="1" customWidth="1"/>
    <col min="38" max="38" width="15.140625" bestFit="1" customWidth="1"/>
    <col min="39" max="39" width="26.5703125" bestFit="1" customWidth="1"/>
    <col min="40" max="40" width="27.5703125" bestFit="1" customWidth="1"/>
    <col min="41" max="41" width="23.5703125" bestFit="1" customWidth="1"/>
    <col min="42" max="42" width="25.42578125" bestFit="1" customWidth="1"/>
    <col min="43" max="43" width="26.140625" bestFit="1" customWidth="1"/>
    <col min="44" max="44" width="10.140625" customWidth="1"/>
  </cols>
  <sheetData>
    <row r="1" spans="1:43" s="4" customFormat="1" x14ac:dyDescent="0.2">
      <c r="A1" s="4" t="s">
        <v>0</v>
      </c>
      <c r="B1" s="4" t="s">
        <v>1</v>
      </c>
      <c r="C1" s="4" t="s">
        <v>2</v>
      </c>
      <c r="D1" s="4" t="s">
        <v>3</v>
      </c>
      <c r="E1" s="4" t="s">
        <v>4</v>
      </c>
      <c r="F1" s="4" t="s">
        <v>73</v>
      </c>
      <c r="G1" s="4" t="s">
        <v>74</v>
      </c>
      <c r="H1" s="4" t="s">
        <v>5</v>
      </c>
      <c r="I1" s="4" t="s">
        <v>6</v>
      </c>
      <c r="J1" s="4" t="s">
        <v>7</v>
      </c>
      <c r="K1" s="4" t="s">
        <v>8</v>
      </c>
      <c r="L1" s="4" t="s">
        <v>75</v>
      </c>
      <c r="M1" s="4" t="s">
        <v>76</v>
      </c>
      <c r="N1" s="4" t="s">
        <v>9</v>
      </c>
      <c r="O1" s="4" t="s">
        <v>10</v>
      </c>
      <c r="P1" s="4" t="s">
        <v>11</v>
      </c>
      <c r="Q1" s="4" t="s">
        <v>12</v>
      </c>
      <c r="R1" s="4" t="s">
        <v>77</v>
      </c>
      <c r="S1" s="4" t="s">
        <v>78</v>
      </c>
      <c r="T1" s="4" t="s">
        <v>13</v>
      </c>
      <c r="U1" s="4" t="s">
        <v>14</v>
      </c>
      <c r="V1" s="4" t="s">
        <v>15</v>
      </c>
      <c r="W1" s="4" t="s">
        <v>16</v>
      </c>
      <c r="X1" s="4" t="s">
        <v>79</v>
      </c>
      <c r="Y1" s="4" t="s">
        <v>80</v>
      </c>
      <c r="Z1" s="4" t="s">
        <v>17</v>
      </c>
      <c r="AA1" s="4" t="s">
        <v>18</v>
      </c>
      <c r="AB1" s="4" t="s">
        <v>19</v>
      </c>
      <c r="AC1" s="4" t="s">
        <v>20</v>
      </c>
      <c r="AD1" s="4" t="s">
        <v>81</v>
      </c>
      <c r="AE1" s="4" t="s">
        <v>82</v>
      </c>
      <c r="AF1" s="4" t="s">
        <v>21</v>
      </c>
      <c r="AG1" s="4" t="s">
        <v>22</v>
      </c>
      <c r="AH1" s="4" t="s">
        <v>23</v>
      </c>
      <c r="AI1" s="4" t="s">
        <v>24</v>
      </c>
      <c r="AJ1" s="4" t="s">
        <v>83</v>
      </c>
      <c r="AK1" s="4" t="s">
        <v>84</v>
      </c>
      <c r="AL1" s="4" t="s">
        <v>25</v>
      </c>
      <c r="AM1" s="4" t="s">
        <v>26</v>
      </c>
      <c r="AN1" s="4" t="s">
        <v>27</v>
      </c>
      <c r="AO1" s="4" t="s">
        <v>28</v>
      </c>
      <c r="AP1" s="4" t="s">
        <v>85</v>
      </c>
      <c r="AQ1" s="4" t="s">
        <v>86</v>
      </c>
    </row>
    <row r="2" spans="1:43" x14ac:dyDescent="0.2">
      <c r="A2">
        <v>2000</v>
      </c>
      <c r="B2">
        <v>459217</v>
      </c>
      <c r="C2">
        <v>4035</v>
      </c>
      <c r="D2">
        <v>16293</v>
      </c>
      <c r="E2">
        <v>122266</v>
      </c>
      <c r="F2">
        <v>38844</v>
      </c>
      <c r="G2">
        <v>8775</v>
      </c>
      <c r="H2">
        <v>311</v>
      </c>
      <c r="I2">
        <v>11</v>
      </c>
      <c r="J2">
        <v>20</v>
      </c>
      <c r="K2">
        <v>41</v>
      </c>
      <c r="L2">
        <v>38</v>
      </c>
      <c r="M2">
        <v>27</v>
      </c>
      <c r="N2">
        <v>4</v>
      </c>
      <c r="Q2">
        <v>1</v>
      </c>
      <c r="R2">
        <v>1</v>
      </c>
      <c r="T2">
        <v>2</v>
      </c>
      <c r="W2">
        <v>1</v>
      </c>
      <c r="X2">
        <v>1</v>
      </c>
      <c r="Z2">
        <v>2</v>
      </c>
    </row>
    <row r="3" spans="1:43" x14ac:dyDescent="0.2">
      <c r="A3">
        <v>2001</v>
      </c>
      <c r="B3">
        <v>484181</v>
      </c>
      <c r="C3">
        <v>4393</v>
      </c>
      <c r="D3">
        <v>18365</v>
      </c>
      <c r="E3">
        <v>131440</v>
      </c>
      <c r="F3">
        <v>41698</v>
      </c>
      <c r="G3">
        <v>8893</v>
      </c>
      <c r="H3">
        <v>282</v>
      </c>
      <c r="I3">
        <v>16</v>
      </c>
      <c r="J3">
        <v>31</v>
      </c>
      <c r="K3">
        <v>32</v>
      </c>
      <c r="L3">
        <v>25</v>
      </c>
      <c r="M3">
        <v>20</v>
      </c>
      <c r="N3">
        <v>4</v>
      </c>
      <c r="T3">
        <v>1</v>
      </c>
      <c r="Z3">
        <v>3</v>
      </c>
    </row>
    <row r="4" spans="1:43" x14ac:dyDescent="0.2">
      <c r="A4">
        <v>2002</v>
      </c>
      <c r="B4">
        <v>503381</v>
      </c>
      <c r="C4">
        <v>4844</v>
      </c>
      <c r="D4">
        <v>19331</v>
      </c>
      <c r="E4">
        <v>142024</v>
      </c>
      <c r="F4">
        <v>45148</v>
      </c>
      <c r="G4">
        <v>9433</v>
      </c>
      <c r="H4">
        <v>319</v>
      </c>
      <c r="I4">
        <v>11</v>
      </c>
      <c r="J4">
        <v>33</v>
      </c>
      <c r="K4">
        <v>46</v>
      </c>
      <c r="L4">
        <v>44</v>
      </c>
      <c r="M4">
        <v>18</v>
      </c>
      <c r="N4">
        <v>2</v>
      </c>
      <c r="Z4">
        <v>2</v>
      </c>
    </row>
    <row r="5" spans="1:43" x14ac:dyDescent="0.2">
      <c r="A5">
        <v>2003</v>
      </c>
      <c r="B5">
        <v>554502</v>
      </c>
      <c r="C5">
        <v>5124</v>
      </c>
      <c r="D5">
        <v>21071</v>
      </c>
      <c r="E5">
        <v>159174</v>
      </c>
      <c r="F5">
        <v>52033</v>
      </c>
      <c r="G5">
        <v>10439</v>
      </c>
      <c r="H5">
        <v>309</v>
      </c>
      <c r="I5">
        <v>7</v>
      </c>
      <c r="J5">
        <v>30</v>
      </c>
      <c r="K5">
        <v>47</v>
      </c>
      <c r="L5">
        <v>35</v>
      </c>
      <c r="M5">
        <v>29</v>
      </c>
      <c r="N5">
        <v>6</v>
      </c>
      <c r="T5">
        <v>3</v>
      </c>
      <c r="Z5">
        <v>3</v>
      </c>
    </row>
    <row r="6" spans="1:43" x14ac:dyDescent="0.2">
      <c r="A6">
        <v>2004</v>
      </c>
      <c r="B6">
        <v>561338</v>
      </c>
      <c r="C6">
        <v>5257</v>
      </c>
      <c r="D6">
        <v>22003</v>
      </c>
      <c r="E6">
        <v>167444</v>
      </c>
      <c r="F6">
        <v>51381</v>
      </c>
      <c r="G6">
        <v>9893</v>
      </c>
      <c r="H6">
        <v>330</v>
      </c>
      <c r="I6">
        <v>16</v>
      </c>
      <c r="J6">
        <v>42</v>
      </c>
      <c r="K6">
        <v>56</v>
      </c>
      <c r="L6">
        <v>39</v>
      </c>
      <c r="M6">
        <v>21</v>
      </c>
      <c r="N6">
        <v>7</v>
      </c>
      <c r="Q6">
        <v>1</v>
      </c>
      <c r="R6">
        <v>2</v>
      </c>
      <c r="T6">
        <v>2</v>
      </c>
      <c r="W6">
        <v>1</v>
      </c>
      <c r="X6">
        <v>1</v>
      </c>
      <c r="Z6">
        <v>5</v>
      </c>
      <c r="AD6">
        <v>1</v>
      </c>
    </row>
    <row r="7" spans="1:43" x14ac:dyDescent="0.2">
      <c r="A7">
        <v>2005</v>
      </c>
      <c r="B7">
        <v>549538</v>
      </c>
      <c r="C7">
        <v>5469</v>
      </c>
      <c r="D7">
        <v>21996</v>
      </c>
      <c r="E7">
        <v>165607</v>
      </c>
      <c r="F7">
        <v>47420</v>
      </c>
      <c r="G7">
        <v>9321</v>
      </c>
      <c r="H7">
        <v>681</v>
      </c>
      <c r="I7">
        <v>17</v>
      </c>
      <c r="J7">
        <v>54</v>
      </c>
      <c r="K7">
        <v>74</v>
      </c>
      <c r="L7">
        <v>78</v>
      </c>
      <c r="M7">
        <v>27</v>
      </c>
      <c r="N7">
        <v>9</v>
      </c>
      <c r="Q7">
        <v>1</v>
      </c>
      <c r="R7">
        <v>3</v>
      </c>
      <c r="T7">
        <v>7</v>
      </c>
      <c r="W7">
        <v>1</v>
      </c>
      <c r="X7">
        <v>3</v>
      </c>
      <c r="Z7">
        <v>2</v>
      </c>
    </row>
    <row r="8" spans="1:43" x14ac:dyDescent="0.2">
      <c r="A8">
        <v>2006</v>
      </c>
      <c r="B8">
        <v>644270</v>
      </c>
      <c r="C8">
        <v>6382</v>
      </c>
      <c r="D8">
        <v>26764</v>
      </c>
      <c r="E8">
        <v>217323</v>
      </c>
      <c r="F8">
        <v>54464</v>
      </c>
      <c r="G8">
        <v>11664</v>
      </c>
      <c r="H8">
        <v>482</v>
      </c>
      <c r="I8">
        <v>17</v>
      </c>
      <c r="J8">
        <v>62</v>
      </c>
      <c r="K8">
        <v>73</v>
      </c>
      <c r="L8">
        <v>67</v>
      </c>
      <c r="M8">
        <v>29</v>
      </c>
      <c r="N8">
        <v>9</v>
      </c>
      <c r="Q8">
        <v>1</v>
      </c>
      <c r="R8">
        <v>1</v>
      </c>
      <c r="T8">
        <v>6</v>
      </c>
      <c r="W8">
        <v>1</v>
      </c>
      <c r="X8">
        <v>1</v>
      </c>
      <c r="Z8">
        <v>3</v>
      </c>
    </row>
    <row r="9" spans="1:43" x14ac:dyDescent="0.2">
      <c r="A9">
        <v>2007</v>
      </c>
      <c r="B9">
        <v>659564</v>
      </c>
      <c r="C9">
        <v>6778</v>
      </c>
      <c r="D9">
        <v>27915</v>
      </c>
      <c r="E9">
        <v>217240</v>
      </c>
      <c r="F9">
        <v>53186</v>
      </c>
      <c r="G9">
        <v>11801</v>
      </c>
      <c r="H9">
        <v>355</v>
      </c>
      <c r="I9">
        <v>10</v>
      </c>
      <c r="J9">
        <v>51</v>
      </c>
      <c r="K9">
        <v>58</v>
      </c>
      <c r="L9">
        <v>37</v>
      </c>
      <c r="M9">
        <v>15</v>
      </c>
      <c r="N9">
        <v>7</v>
      </c>
      <c r="Q9">
        <v>2</v>
      </c>
      <c r="R9">
        <v>1</v>
      </c>
      <c r="T9">
        <v>3</v>
      </c>
      <c r="W9">
        <v>1</v>
      </c>
      <c r="Z9">
        <v>4</v>
      </c>
      <c r="AC9">
        <v>1</v>
      </c>
      <c r="AD9">
        <v>1</v>
      </c>
    </row>
    <row r="10" spans="1:43" x14ac:dyDescent="0.2">
      <c r="A10">
        <v>2008</v>
      </c>
      <c r="B10">
        <v>654535</v>
      </c>
      <c r="C10">
        <v>5911</v>
      </c>
      <c r="D10">
        <v>27117</v>
      </c>
      <c r="E10">
        <v>205913</v>
      </c>
      <c r="F10">
        <v>54765</v>
      </c>
      <c r="G10">
        <v>11143</v>
      </c>
      <c r="H10">
        <v>391</v>
      </c>
      <c r="I10">
        <v>18</v>
      </c>
      <c r="J10">
        <v>56</v>
      </c>
      <c r="K10">
        <v>64</v>
      </c>
      <c r="L10">
        <v>42</v>
      </c>
      <c r="M10">
        <v>20</v>
      </c>
      <c r="N10">
        <v>11</v>
      </c>
      <c r="Q10">
        <v>3</v>
      </c>
      <c r="R10">
        <v>3</v>
      </c>
      <c r="T10">
        <v>7</v>
      </c>
      <c r="W10">
        <v>2</v>
      </c>
      <c r="X10">
        <v>3</v>
      </c>
      <c r="Z10">
        <v>4</v>
      </c>
      <c r="AC10">
        <v>1</v>
      </c>
    </row>
    <row r="11" spans="1:43" x14ac:dyDescent="0.2">
      <c r="A11">
        <v>2009</v>
      </c>
      <c r="B11">
        <v>682374</v>
      </c>
      <c r="C11">
        <v>5623</v>
      </c>
      <c r="D11">
        <v>27803</v>
      </c>
      <c r="E11">
        <v>209105</v>
      </c>
      <c r="F11">
        <v>55876</v>
      </c>
      <c r="G11">
        <v>11227</v>
      </c>
      <c r="H11">
        <v>413</v>
      </c>
      <c r="I11">
        <v>5</v>
      </c>
      <c r="J11">
        <v>48</v>
      </c>
      <c r="K11">
        <v>59</v>
      </c>
      <c r="L11">
        <v>39</v>
      </c>
      <c r="M11">
        <v>16</v>
      </c>
      <c r="N11">
        <v>23</v>
      </c>
      <c r="O11">
        <v>1</v>
      </c>
      <c r="P11">
        <v>1</v>
      </c>
      <c r="Q11">
        <v>4</v>
      </c>
      <c r="R11">
        <v>7</v>
      </c>
      <c r="T11">
        <v>17</v>
      </c>
      <c r="U11">
        <v>1</v>
      </c>
      <c r="V11">
        <v>1</v>
      </c>
      <c r="W11">
        <v>3</v>
      </c>
      <c r="X11">
        <v>7</v>
      </c>
      <c r="Z11">
        <v>6</v>
      </c>
      <c r="AC11">
        <v>1</v>
      </c>
    </row>
    <row r="12" spans="1:43" x14ac:dyDescent="0.2">
      <c r="A12">
        <v>2010</v>
      </c>
      <c r="B12">
        <v>757033</v>
      </c>
      <c r="C12">
        <v>6428</v>
      </c>
      <c r="D12">
        <v>31680</v>
      </c>
      <c r="E12">
        <v>238713</v>
      </c>
      <c r="F12">
        <v>64032</v>
      </c>
      <c r="G12">
        <v>13118</v>
      </c>
      <c r="H12">
        <v>475</v>
      </c>
      <c r="I12">
        <v>7</v>
      </c>
      <c r="J12">
        <v>52</v>
      </c>
      <c r="K12">
        <v>84</v>
      </c>
      <c r="L12">
        <v>46</v>
      </c>
      <c r="M12">
        <v>16</v>
      </c>
      <c r="N12">
        <v>24</v>
      </c>
      <c r="P12">
        <v>1</v>
      </c>
      <c r="Q12">
        <v>5</v>
      </c>
      <c r="R12">
        <v>8</v>
      </c>
      <c r="T12">
        <v>16</v>
      </c>
      <c r="W12">
        <v>4</v>
      </c>
      <c r="X12">
        <v>7</v>
      </c>
      <c r="Z12">
        <v>7</v>
      </c>
      <c r="AB12">
        <v>1</v>
      </c>
      <c r="AC12">
        <v>1</v>
      </c>
      <c r="AD12">
        <v>1</v>
      </c>
      <c r="AL12">
        <v>1</v>
      </c>
    </row>
    <row r="13" spans="1:43" x14ac:dyDescent="0.2">
      <c r="A13">
        <v>2011</v>
      </c>
      <c r="B13">
        <v>850624</v>
      </c>
      <c r="C13">
        <v>7328</v>
      </c>
      <c r="D13">
        <v>35046</v>
      </c>
      <c r="E13">
        <v>258009</v>
      </c>
      <c r="F13">
        <v>69330</v>
      </c>
      <c r="G13">
        <v>14277</v>
      </c>
      <c r="H13">
        <v>961</v>
      </c>
      <c r="I13">
        <v>13</v>
      </c>
      <c r="J13">
        <v>56</v>
      </c>
      <c r="K13">
        <v>91</v>
      </c>
      <c r="L13">
        <v>77</v>
      </c>
      <c r="M13">
        <v>17</v>
      </c>
      <c r="N13">
        <v>29</v>
      </c>
      <c r="P13">
        <v>2</v>
      </c>
      <c r="Q13">
        <v>4</v>
      </c>
      <c r="R13">
        <v>8</v>
      </c>
      <c r="T13">
        <v>17</v>
      </c>
      <c r="V13">
        <v>1</v>
      </c>
      <c r="W13">
        <v>3</v>
      </c>
      <c r="X13">
        <v>8</v>
      </c>
      <c r="Z13">
        <v>10</v>
      </c>
      <c r="AB13">
        <v>1</v>
      </c>
      <c r="AC13">
        <v>1</v>
      </c>
      <c r="AF13">
        <v>1</v>
      </c>
      <c r="AL13">
        <v>1</v>
      </c>
    </row>
    <row r="14" spans="1:43" x14ac:dyDescent="0.2">
      <c r="A14">
        <v>2012</v>
      </c>
      <c r="B14">
        <v>962262</v>
      </c>
      <c r="C14">
        <v>8570</v>
      </c>
      <c r="D14">
        <v>40799</v>
      </c>
      <c r="E14">
        <v>284536</v>
      </c>
      <c r="F14">
        <v>78256</v>
      </c>
      <c r="G14">
        <v>16507</v>
      </c>
      <c r="H14">
        <v>1116</v>
      </c>
      <c r="I14">
        <v>13</v>
      </c>
      <c r="J14">
        <v>70</v>
      </c>
      <c r="K14">
        <v>110</v>
      </c>
      <c r="L14">
        <v>107</v>
      </c>
      <c r="M14">
        <v>34</v>
      </c>
      <c r="N14">
        <v>37</v>
      </c>
      <c r="P14">
        <v>5</v>
      </c>
      <c r="Q14">
        <v>3</v>
      </c>
      <c r="R14">
        <v>14</v>
      </c>
      <c r="S14">
        <v>1</v>
      </c>
      <c r="T14">
        <v>18</v>
      </c>
      <c r="V14">
        <v>3</v>
      </c>
      <c r="W14">
        <v>2</v>
      </c>
      <c r="X14">
        <v>9</v>
      </c>
      <c r="Y14">
        <v>1</v>
      </c>
      <c r="Z14">
        <v>14</v>
      </c>
      <c r="AB14">
        <v>2</v>
      </c>
      <c r="AC14">
        <v>1</v>
      </c>
      <c r="AD14">
        <v>5</v>
      </c>
      <c r="AF14">
        <v>4</v>
      </c>
      <c r="AL14">
        <v>1</v>
      </c>
    </row>
    <row r="15" spans="1:43" x14ac:dyDescent="0.2">
      <c r="A15">
        <v>2013</v>
      </c>
      <c r="B15">
        <v>1006324</v>
      </c>
      <c r="C15">
        <v>9113</v>
      </c>
      <c r="D15">
        <v>44378</v>
      </c>
      <c r="E15">
        <v>296521</v>
      </c>
      <c r="F15">
        <v>83867</v>
      </c>
      <c r="G15">
        <v>18163</v>
      </c>
      <c r="H15">
        <v>894</v>
      </c>
      <c r="I15">
        <v>18</v>
      </c>
      <c r="J15">
        <v>75</v>
      </c>
      <c r="K15">
        <v>109</v>
      </c>
      <c r="L15">
        <v>85</v>
      </c>
      <c r="M15">
        <v>30</v>
      </c>
      <c r="N15">
        <v>43</v>
      </c>
      <c r="O15">
        <v>1</v>
      </c>
      <c r="P15">
        <v>3</v>
      </c>
      <c r="Q15">
        <v>7</v>
      </c>
      <c r="R15">
        <v>18</v>
      </c>
      <c r="S15">
        <v>2</v>
      </c>
      <c r="T15">
        <v>24</v>
      </c>
      <c r="V15">
        <v>2</v>
      </c>
      <c r="W15">
        <v>7</v>
      </c>
      <c r="X15">
        <v>13</v>
      </c>
      <c r="Y15">
        <v>2</v>
      </c>
      <c r="Z15">
        <v>16</v>
      </c>
      <c r="AA15">
        <v>1</v>
      </c>
      <c r="AB15">
        <v>1</v>
      </c>
      <c r="AD15">
        <v>4</v>
      </c>
      <c r="AF15">
        <v>2</v>
      </c>
      <c r="AL15">
        <v>1</v>
      </c>
      <c r="AP15">
        <v>1</v>
      </c>
    </row>
    <row r="16" spans="1:43" x14ac:dyDescent="0.2">
      <c r="A16">
        <v>2014</v>
      </c>
      <c r="B16">
        <v>1030645</v>
      </c>
      <c r="C16">
        <v>8729</v>
      </c>
      <c r="D16">
        <v>48012</v>
      </c>
      <c r="E16">
        <v>310965</v>
      </c>
      <c r="F16">
        <v>87255</v>
      </c>
      <c r="G16">
        <v>18913</v>
      </c>
      <c r="H16">
        <v>885</v>
      </c>
      <c r="I16">
        <v>18</v>
      </c>
      <c r="J16">
        <v>74</v>
      </c>
      <c r="K16">
        <v>131</v>
      </c>
      <c r="L16">
        <v>83</v>
      </c>
      <c r="M16">
        <v>32</v>
      </c>
      <c r="N16">
        <v>26</v>
      </c>
      <c r="P16">
        <v>4</v>
      </c>
      <c r="Q16">
        <v>6</v>
      </c>
      <c r="R16">
        <v>6</v>
      </c>
      <c r="S16">
        <v>2</v>
      </c>
      <c r="T16">
        <v>16</v>
      </c>
      <c r="V16">
        <v>2</v>
      </c>
      <c r="W16">
        <v>5</v>
      </c>
      <c r="X16">
        <v>5</v>
      </c>
      <c r="Y16">
        <v>1</v>
      </c>
      <c r="Z16">
        <v>9</v>
      </c>
      <c r="AB16">
        <v>2</v>
      </c>
      <c r="AC16">
        <v>1</v>
      </c>
      <c r="AD16">
        <v>1</v>
      </c>
      <c r="AE16">
        <v>1</v>
      </c>
      <c r="AF16">
        <v>1</v>
      </c>
    </row>
    <row r="17" spans="1:43" x14ac:dyDescent="0.2">
      <c r="A17">
        <v>2015</v>
      </c>
      <c r="B17">
        <v>1038447</v>
      </c>
      <c r="C17">
        <v>8827</v>
      </c>
      <c r="D17">
        <v>49454</v>
      </c>
      <c r="E17">
        <v>299698</v>
      </c>
      <c r="F17">
        <v>86357</v>
      </c>
      <c r="G17">
        <v>17793</v>
      </c>
      <c r="H17">
        <v>879</v>
      </c>
      <c r="I17">
        <v>14</v>
      </c>
      <c r="J17">
        <v>68</v>
      </c>
      <c r="K17">
        <v>108</v>
      </c>
      <c r="L17">
        <v>77</v>
      </c>
      <c r="M17">
        <v>31</v>
      </c>
      <c r="N17">
        <v>29</v>
      </c>
      <c r="P17">
        <v>2</v>
      </c>
      <c r="Q17">
        <v>1</v>
      </c>
      <c r="R17">
        <v>6</v>
      </c>
      <c r="T17">
        <v>10</v>
      </c>
      <c r="W17">
        <v>1</v>
      </c>
      <c r="X17">
        <v>3</v>
      </c>
      <c r="Z17">
        <v>16</v>
      </c>
      <c r="AB17">
        <v>2</v>
      </c>
      <c r="AD17">
        <v>3</v>
      </c>
      <c r="AL17">
        <v>3</v>
      </c>
    </row>
    <row r="18" spans="1:43" x14ac:dyDescent="0.2">
      <c r="A18">
        <v>2016</v>
      </c>
      <c r="B18">
        <v>1167918</v>
      </c>
      <c r="C18">
        <v>11146</v>
      </c>
      <c r="D18">
        <v>56082</v>
      </c>
      <c r="E18">
        <v>324979</v>
      </c>
      <c r="F18">
        <v>96368</v>
      </c>
      <c r="G18">
        <v>20044</v>
      </c>
      <c r="H18">
        <v>904</v>
      </c>
      <c r="I18">
        <v>12</v>
      </c>
      <c r="J18">
        <v>65</v>
      </c>
      <c r="K18">
        <v>125</v>
      </c>
      <c r="L18">
        <v>72</v>
      </c>
      <c r="M18">
        <v>28</v>
      </c>
      <c r="N18">
        <v>39</v>
      </c>
      <c r="P18">
        <v>1</v>
      </c>
      <c r="Q18">
        <v>4</v>
      </c>
      <c r="R18">
        <v>8</v>
      </c>
      <c r="S18">
        <v>1</v>
      </c>
      <c r="T18">
        <v>12</v>
      </c>
      <c r="V18">
        <v>1</v>
      </c>
      <c r="W18">
        <v>2</v>
      </c>
      <c r="X18">
        <v>6</v>
      </c>
      <c r="Z18">
        <v>20</v>
      </c>
      <c r="AC18">
        <v>1</v>
      </c>
      <c r="AD18">
        <v>2</v>
      </c>
      <c r="AE18">
        <v>1</v>
      </c>
      <c r="AF18">
        <v>3</v>
      </c>
      <c r="AL18">
        <v>4</v>
      </c>
      <c r="AO18">
        <v>1</v>
      </c>
    </row>
    <row r="19" spans="1:43" x14ac:dyDescent="0.2">
      <c r="A19">
        <v>2017</v>
      </c>
      <c r="B19">
        <v>1188537</v>
      </c>
      <c r="C19">
        <v>11779</v>
      </c>
      <c r="D19">
        <v>61377</v>
      </c>
      <c r="E19">
        <v>349328</v>
      </c>
      <c r="F19">
        <v>103335</v>
      </c>
      <c r="G19">
        <v>23535</v>
      </c>
      <c r="H19">
        <v>920</v>
      </c>
      <c r="I19">
        <v>13</v>
      </c>
      <c r="J19">
        <v>58</v>
      </c>
      <c r="K19">
        <v>142</v>
      </c>
      <c r="L19">
        <v>65</v>
      </c>
      <c r="M19">
        <v>14</v>
      </c>
      <c r="N19">
        <v>44</v>
      </c>
      <c r="P19">
        <v>6</v>
      </c>
      <c r="Q19">
        <v>8</v>
      </c>
      <c r="R19">
        <v>6</v>
      </c>
      <c r="S19">
        <v>1</v>
      </c>
      <c r="T19">
        <v>14</v>
      </c>
      <c r="V19">
        <v>1</v>
      </c>
      <c r="W19">
        <v>5</v>
      </c>
      <c r="X19">
        <v>4</v>
      </c>
      <c r="Z19">
        <v>26</v>
      </c>
      <c r="AB19">
        <v>5</v>
      </c>
      <c r="AC19">
        <v>3</v>
      </c>
      <c r="AD19">
        <v>2</v>
      </c>
      <c r="AE19">
        <v>1</v>
      </c>
      <c r="AF19">
        <v>2</v>
      </c>
      <c r="AL19">
        <v>2</v>
      </c>
    </row>
    <row r="20" spans="1:43" x14ac:dyDescent="0.2">
      <c r="A20">
        <v>2018</v>
      </c>
      <c r="B20">
        <v>1199205</v>
      </c>
      <c r="C20">
        <v>14642</v>
      </c>
      <c r="D20">
        <v>69914</v>
      </c>
      <c r="E20">
        <v>391326</v>
      </c>
      <c r="F20">
        <v>110785</v>
      </c>
      <c r="G20">
        <v>27115</v>
      </c>
      <c r="H20">
        <v>666</v>
      </c>
      <c r="I20">
        <v>13</v>
      </c>
      <c r="J20">
        <v>63</v>
      </c>
      <c r="K20">
        <v>122</v>
      </c>
      <c r="L20">
        <v>73</v>
      </c>
      <c r="M20">
        <v>24</v>
      </c>
      <c r="N20">
        <v>49</v>
      </c>
      <c r="P20">
        <v>10</v>
      </c>
      <c r="Q20">
        <v>11</v>
      </c>
      <c r="R20">
        <v>12</v>
      </c>
      <c r="S20">
        <v>3</v>
      </c>
      <c r="T20">
        <v>18</v>
      </c>
      <c r="V20">
        <v>5</v>
      </c>
      <c r="W20">
        <v>6</v>
      </c>
      <c r="X20">
        <v>8</v>
      </c>
      <c r="Y20">
        <v>1</v>
      </c>
      <c r="Z20">
        <v>30</v>
      </c>
      <c r="AB20">
        <v>5</v>
      </c>
      <c r="AC20">
        <v>5</v>
      </c>
      <c r="AD20">
        <v>4</v>
      </c>
      <c r="AE20">
        <v>2</v>
      </c>
      <c r="AF20">
        <v>2</v>
      </c>
    </row>
    <row r="21" spans="1:43" x14ac:dyDescent="0.2">
      <c r="A21">
        <v>2019</v>
      </c>
      <c r="B21">
        <v>1262626</v>
      </c>
      <c r="C21">
        <v>17036</v>
      </c>
      <c r="D21">
        <v>78662</v>
      </c>
      <c r="E21">
        <v>466715</v>
      </c>
      <c r="F21">
        <v>122619</v>
      </c>
      <c r="G21">
        <v>28110</v>
      </c>
      <c r="H21">
        <v>1188</v>
      </c>
      <c r="I21">
        <v>14</v>
      </c>
      <c r="J21">
        <v>42</v>
      </c>
      <c r="K21">
        <v>152</v>
      </c>
      <c r="L21">
        <v>86</v>
      </c>
      <c r="M21">
        <v>26</v>
      </c>
      <c r="N21">
        <v>67</v>
      </c>
      <c r="O21">
        <v>2</v>
      </c>
      <c r="P21">
        <v>4</v>
      </c>
      <c r="Q21">
        <v>12</v>
      </c>
      <c r="R21">
        <v>14</v>
      </c>
      <c r="S21">
        <v>5</v>
      </c>
      <c r="T21">
        <v>27</v>
      </c>
      <c r="U21">
        <v>2</v>
      </c>
      <c r="V21">
        <v>2</v>
      </c>
      <c r="W21">
        <v>7</v>
      </c>
      <c r="X21">
        <v>7</v>
      </c>
      <c r="Z21">
        <v>38</v>
      </c>
      <c r="AA21">
        <v>1</v>
      </c>
      <c r="AB21">
        <v>2</v>
      </c>
      <c r="AC21">
        <v>5</v>
      </c>
      <c r="AD21">
        <v>7</v>
      </c>
      <c r="AE21">
        <v>5</v>
      </c>
      <c r="AF21">
        <v>2</v>
      </c>
      <c r="AI21">
        <v>1</v>
      </c>
      <c r="AL21">
        <v>1</v>
      </c>
    </row>
    <row r="22" spans="1:43" x14ac:dyDescent="0.2">
      <c r="A22">
        <v>2020</v>
      </c>
      <c r="B22">
        <v>1340703</v>
      </c>
      <c r="C22">
        <v>19656</v>
      </c>
      <c r="D22">
        <v>83201</v>
      </c>
      <c r="E22">
        <v>507215</v>
      </c>
      <c r="F22">
        <v>132175</v>
      </c>
      <c r="G22">
        <v>33348</v>
      </c>
      <c r="H22">
        <v>747</v>
      </c>
      <c r="I22">
        <v>13</v>
      </c>
      <c r="J22">
        <v>41</v>
      </c>
      <c r="K22">
        <v>118</v>
      </c>
      <c r="L22">
        <v>70</v>
      </c>
      <c r="M22">
        <v>31</v>
      </c>
      <c r="N22">
        <v>34</v>
      </c>
      <c r="O22">
        <v>1</v>
      </c>
      <c r="P22">
        <v>2</v>
      </c>
      <c r="Q22">
        <v>9</v>
      </c>
      <c r="R22">
        <v>9</v>
      </c>
      <c r="S22">
        <v>2</v>
      </c>
      <c r="T22">
        <v>20</v>
      </c>
      <c r="U22">
        <v>1</v>
      </c>
      <c r="V22">
        <v>2</v>
      </c>
      <c r="W22">
        <v>7</v>
      </c>
      <c r="X22">
        <v>6</v>
      </c>
      <c r="Z22">
        <v>10</v>
      </c>
      <c r="AC22">
        <v>1</v>
      </c>
      <c r="AD22">
        <v>3</v>
      </c>
      <c r="AE22">
        <v>2</v>
      </c>
      <c r="AF22">
        <v>2</v>
      </c>
      <c r="AL22">
        <v>2</v>
      </c>
      <c r="AO22">
        <v>1</v>
      </c>
    </row>
    <row r="23" spans="1:43" x14ac:dyDescent="0.2">
      <c r="A23">
        <v>2021</v>
      </c>
      <c r="B23">
        <v>1474631</v>
      </c>
      <c r="C23">
        <v>22497</v>
      </c>
      <c r="D23">
        <v>90477</v>
      </c>
      <c r="E23">
        <v>556480</v>
      </c>
      <c r="F23">
        <v>142158</v>
      </c>
      <c r="G23">
        <v>39903</v>
      </c>
      <c r="H23">
        <v>877</v>
      </c>
      <c r="I23">
        <v>14</v>
      </c>
      <c r="J23">
        <v>30</v>
      </c>
      <c r="K23">
        <v>129</v>
      </c>
      <c r="L23">
        <v>71</v>
      </c>
      <c r="M23">
        <v>15</v>
      </c>
      <c r="N23">
        <v>41</v>
      </c>
      <c r="P23">
        <v>2</v>
      </c>
      <c r="Q23">
        <v>5</v>
      </c>
      <c r="R23">
        <v>10</v>
      </c>
      <c r="S23">
        <v>1</v>
      </c>
      <c r="T23">
        <v>20</v>
      </c>
      <c r="V23">
        <v>2</v>
      </c>
      <c r="W23">
        <v>5</v>
      </c>
      <c r="X23">
        <v>9</v>
      </c>
      <c r="Z23">
        <v>22</v>
      </c>
      <c r="AD23">
        <v>2</v>
      </c>
      <c r="AE23">
        <v>1</v>
      </c>
      <c r="AF23">
        <v>1</v>
      </c>
    </row>
    <row r="27" spans="1:43" ht="23" x14ac:dyDescent="0.25">
      <c r="A27" s="5" t="s">
        <v>100</v>
      </c>
    </row>
    <row r="29" spans="1:43" x14ac:dyDescent="0.2">
      <c r="A29" t="s">
        <v>47</v>
      </c>
      <c r="B29" t="s">
        <v>1</v>
      </c>
      <c r="C29" t="s">
        <v>2</v>
      </c>
      <c r="D29" t="s">
        <v>3</v>
      </c>
      <c r="E29" t="s">
        <v>4</v>
      </c>
      <c r="F29" t="s">
        <v>73</v>
      </c>
      <c r="G29" t="s">
        <v>74</v>
      </c>
      <c r="H29" t="s">
        <v>5</v>
      </c>
      <c r="I29" t="s">
        <v>6</v>
      </c>
      <c r="J29" t="s">
        <v>7</v>
      </c>
      <c r="K29" t="s">
        <v>8</v>
      </c>
      <c r="L29" t="s">
        <v>75</v>
      </c>
      <c r="M29" t="s">
        <v>76</v>
      </c>
      <c r="N29" t="s">
        <v>9</v>
      </c>
      <c r="O29" t="s">
        <v>10</v>
      </c>
      <c r="P29" t="s">
        <v>11</v>
      </c>
      <c r="Q29" t="s">
        <v>12</v>
      </c>
      <c r="R29" t="s">
        <v>77</v>
      </c>
      <c r="S29" t="s">
        <v>78</v>
      </c>
      <c r="T29" t="s">
        <v>13</v>
      </c>
      <c r="U29" t="s">
        <v>14</v>
      </c>
      <c r="V29" t="s">
        <v>15</v>
      </c>
      <c r="W29" t="s">
        <v>16</v>
      </c>
      <c r="X29" t="s">
        <v>79</v>
      </c>
      <c r="Y29" t="s">
        <v>80</v>
      </c>
      <c r="Z29" t="s">
        <v>17</v>
      </c>
      <c r="AA29" t="s">
        <v>18</v>
      </c>
      <c r="AB29" t="s">
        <v>19</v>
      </c>
      <c r="AC29" t="s">
        <v>20</v>
      </c>
      <c r="AD29" t="s">
        <v>81</v>
      </c>
      <c r="AE29" t="s">
        <v>82</v>
      </c>
      <c r="AF29" t="s">
        <v>21</v>
      </c>
      <c r="AG29" t="s">
        <v>22</v>
      </c>
      <c r="AH29" t="s">
        <v>23</v>
      </c>
      <c r="AI29" t="s">
        <v>24</v>
      </c>
      <c r="AJ29" t="s">
        <v>83</v>
      </c>
      <c r="AK29" t="s">
        <v>84</v>
      </c>
      <c r="AL29" t="s">
        <v>25</v>
      </c>
      <c r="AM29" t="s">
        <v>26</v>
      </c>
      <c r="AN29" t="s">
        <v>27</v>
      </c>
      <c r="AO29" t="s">
        <v>28</v>
      </c>
      <c r="AP29" t="s">
        <v>85</v>
      </c>
      <c r="AQ29" t="s">
        <v>86</v>
      </c>
    </row>
    <row r="30" spans="1:43" x14ac:dyDescent="0.2">
      <c r="A30" t="s">
        <v>48</v>
      </c>
      <c r="B30">
        <f>SUM(B2:B12)</f>
        <v>6509933</v>
      </c>
      <c r="C30">
        <f t="shared" ref="C30:AQ30" si="0">SUM(C2:C12)</f>
        <v>60244</v>
      </c>
      <c r="D30">
        <f t="shared" si="0"/>
        <v>260338</v>
      </c>
      <c r="E30">
        <f t="shared" si="0"/>
        <v>1976249</v>
      </c>
      <c r="F30">
        <f t="shared" si="0"/>
        <v>558847</v>
      </c>
      <c r="G30">
        <f t="shared" si="0"/>
        <v>115707</v>
      </c>
      <c r="H30">
        <f t="shared" si="0"/>
        <v>4348</v>
      </c>
      <c r="I30">
        <f t="shared" si="0"/>
        <v>135</v>
      </c>
      <c r="J30">
        <f t="shared" si="0"/>
        <v>479</v>
      </c>
      <c r="K30">
        <f t="shared" si="0"/>
        <v>634</v>
      </c>
      <c r="L30">
        <f t="shared" si="0"/>
        <v>490</v>
      </c>
      <c r="M30">
        <f t="shared" si="0"/>
        <v>238</v>
      </c>
      <c r="N30">
        <f t="shared" si="0"/>
        <v>106</v>
      </c>
      <c r="O30">
        <f t="shared" si="0"/>
        <v>1</v>
      </c>
      <c r="P30">
        <f t="shared" si="0"/>
        <v>2</v>
      </c>
      <c r="Q30">
        <f t="shared" si="0"/>
        <v>18</v>
      </c>
      <c r="R30">
        <f t="shared" si="0"/>
        <v>26</v>
      </c>
      <c r="S30">
        <f t="shared" si="0"/>
        <v>0</v>
      </c>
      <c r="T30">
        <f t="shared" si="0"/>
        <v>64</v>
      </c>
      <c r="U30">
        <f t="shared" si="0"/>
        <v>1</v>
      </c>
      <c r="V30">
        <f t="shared" si="0"/>
        <v>1</v>
      </c>
      <c r="W30">
        <f t="shared" si="0"/>
        <v>14</v>
      </c>
      <c r="X30">
        <f t="shared" si="0"/>
        <v>23</v>
      </c>
      <c r="Y30">
        <f t="shared" si="0"/>
        <v>0</v>
      </c>
      <c r="Z30">
        <f t="shared" si="0"/>
        <v>41</v>
      </c>
      <c r="AA30">
        <f t="shared" si="0"/>
        <v>0</v>
      </c>
      <c r="AB30">
        <f t="shared" si="0"/>
        <v>1</v>
      </c>
      <c r="AC30">
        <f t="shared" si="0"/>
        <v>4</v>
      </c>
      <c r="AD30">
        <f t="shared" si="0"/>
        <v>3</v>
      </c>
      <c r="AE30">
        <f t="shared" si="0"/>
        <v>0</v>
      </c>
      <c r="AF30">
        <f t="shared" si="0"/>
        <v>0</v>
      </c>
      <c r="AG30">
        <f t="shared" si="0"/>
        <v>0</v>
      </c>
      <c r="AH30">
        <f t="shared" si="0"/>
        <v>0</v>
      </c>
      <c r="AI30">
        <f t="shared" si="0"/>
        <v>0</v>
      </c>
      <c r="AJ30">
        <f t="shared" si="0"/>
        <v>0</v>
      </c>
      <c r="AK30">
        <f t="shared" si="0"/>
        <v>0</v>
      </c>
      <c r="AL30">
        <f t="shared" si="0"/>
        <v>1</v>
      </c>
      <c r="AM30">
        <f t="shared" si="0"/>
        <v>0</v>
      </c>
      <c r="AN30">
        <f t="shared" si="0"/>
        <v>0</v>
      </c>
      <c r="AO30">
        <f t="shared" si="0"/>
        <v>0</v>
      </c>
      <c r="AP30">
        <f t="shared" si="0"/>
        <v>0</v>
      </c>
      <c r="AQ30">
        <f t="shared" si="0"/>
        <v>0</v>
      </c>
    </row>
    <row r="31" spans="1:43" x14ac:dyDescent="0.2">
      <c r="A31" t="s">
        <v>49</v>
      </c>
      <c r="B31">
        <f>SUM(B13:B23)</f>
        <v>12521922</v>
      </c>
      <c r="C31">
        <f t="shared" ref="C31:AQ31" si="1">SUM(C13:C23)</f>
        <v>139323</v>
      </c>
      <c r="D31">
        <f t="shared" si="1"/>
        <v>657402</v>
      </c>
      <c r="E31">
        <f t="shared" si="1"/>
        <v>4045772</v>
      </c>
      <c r="F31">
        <f t="shared" si="1"/>
        <v>1112505</v>
      </c>
      <c r="G31">
        <f t="shared" si="1"/>
        <v>257708</v>
      </c>
      <c r="H31">
        <f t="shared" si="1"/>
        <v>10037</v>
      </c>
      <c r="I31">
        <f t="shared" si="1"/>
        <v>155</v>
      </c>
      <c r="J31">
        <f t="shared" si="1"/>
        <v>642</v>
      </c>
      <c r="K31">
        <f t="shared" si="1"/>
        <v>1337</v>
      </c>
      <c r="L31">
        <f t="shared" si="1"/>
        <v>866</v>
      </c>
      <c r="M31">
        <f t="shared" si="1"/>
        <v>282</v>
      </c>
      <c r="N31">
        <f t="shared" si="1"/>
        <v>438</v>
      </c>
      <c r="O31">
        <f t="shared" si="1"/>
        <v>4</v>
      </c>
      <c r="P31">
        <f t="shared" si="1"/>
        <v>41</v>
      </c>
      <c r="Q31">
        <f t="shared" si="1"/>
        <v>70</v>
      </c>
      <c r="R31">
        <f t="shared" si="1"/>
        <v>111</v>
      </c>
      <c r="S31">
        <f t="shared" si="1"/>
        <v>18</v>
      </c>
      <c r="T31">
        <f t="shared" si="1"/>
        <v>196</v>
      </c>
      <c r="U31">
        <f t="shared" si="1"/>
        <v>3</v>
      </c>
      <c r="V31">
        <f t="shared" si="1"/>
        <v>21</v>
      </c>
      <c r="W31">
        <f t="shared" si="1"/>
        <v>50</v>
      </c>
      <c r="X31">
        <f t="shared" si="1"/>
        <v>78</v>
      </c>
      <c r="Y31">
        <f t="shared" si="1"/>
        <v>5</v>
      </c>
      <c r="Z31">
        <f t="shared" si="1"/>
        <v>211</v>
      </c>
      <c r="AA31">
        <f t="shared" si="1"/>
        <v>2</v>
      </c>
      <c r="AB31">
        <f t="shared" si="1"/>
        <v>20</v>
      </c>
      <c r="AC31">
        <f t="shared" si="1"/>
        <v>18</v>
      </c>
      <c r="AD31">
        <f t="shared" si="1"/>
        <v>33</v>
      </c>
      <c r="AE31">
        <f t="shared" si="1"/>
        <v>13</v>
      </c>
      <c r="AF31">
        <f t="shared" si="1"/>
        <v>20</v>
      </c>
      <c r="AG31">
        <f t="shared" si="1"/>
        <v>0</v>
      </c>
      <c r="AH31">
        <f t="shared" si="1"/>
        <v>0</v>
      </c>
      <c r="AI31">
        <f t="shared" si="1"/>
        <v>1</v>
      </c>
      <c r="AJ31">
        <f t="shared" si="1"/>
        <v>0</v>
      </c>
      <c r="AK31">
        <f t="shared" si="1"/>
        <v>0</v>
      </c>
      <c r="AL31">
        <f t="shared" si="1"/>
        <v>15</v>
      </c>
      <c r="AM31">
        <f t="shared" si="1"/>
        <v>0</v>
      </c>
      <c r="AN31">
        <f t="shared" si="1"/>
        <v>0</v>
      </c>
      <c r="AO31">
        <f t="shared" si="1"/>
        <v>2</v>
      </c>
      <c r="AP31">
        <f t="shared" si="1"/>
        <v>1</v>
      </c>
      <c r="AQ31">
        <f t="shared" si="1"/>
        <v>0</v>
      </c>
    </row>
    <row r="32" spans="1:43" x14ac:dyDescent="0.2">
      <c r="A32" t="s">
        <v>50</v>
      </c>
      <c r="B32">
        <f>SUM(B2:B23)</f>
        <v>19031855</v>
      </c>
      <c r="C32">
        <f t="shared" ref="C32:AQ32" si="2">SUM(C2:C23)</f>
        <v>199567</v>
      </c>
      <c r="D32">
        <f t="shared" si="2"/>
        <v>917740</v>
      </c>
      <c r="E32">
        <f t="shared" si="2"/>
        <v>6022021</v>
      </c>
      <c r="F32">
        <f t="shared" si="2"/>
        <v>1671352</v>
      </c>
      <c r="G32">
        <f t="shared" si="2"/>
        <v>373415</v>
      </c>
      <c r="H32">
        <f t="shared" si="2"/>
        <v>14385</v>
      </c>
      <c r="I32">
        <f t="shared" si="2"/>
        <v>290</v>
      </c>
      <c r="J32">
        <f t="shared" si="2"/>
        <v>1121</v>
      </c>
      <c r="K32">
        <f t="shared" si="2"/>
        <v>1971</v>
      </c>
      <c r="L32">
        <f t="shared" si="2"/>
        <v>1356</v>
      </c>
      <c r="M32">
        <f t="shared" si="2"/>
        <v>520</v>
      </c>
      <c r="N32">
        <f t="shared" si="2"/>
        <v>544</v>
      </c>
      <c r="O32">
        <f t="shared" si="2"/>
        <v>5</v>
      </c>
      <c r="P32">
        <f t="shared" si="2"/>
        <v>43</v>
      </c>
      <c r="Q32">
        <f t="shared" si="2"/>
        <v>88</v>
      </c>
      <c r="R32">
        <f t="shared" si="2"/>
        <v>137</v>
      </c>
      <c r="S32">
        <f t="shared" si="2"/>
        <v>18</v>
      </c>
      <c r="T32">
        <f t="shared" si="2"/>
        <v>260</v>
      </c>
      <c r="U32">
        <f t="shared" si="2"/>
        <v>4</v>
      </c>
      <c r="V32">
        <f t="shared" si="2"/>
        <v>22</v>
      </c>
      <c r="W32">
        <f t="shared" si="2"/>
        <v>64</v>
      </c>
      <c r="X32">
        <f t="shared" si="2"/>
        <v>101</v>
      </c>
      <c r="Y32">
        <f t="shared" si="2"/>
        <v>5</v>
      </c>
      <c r="Z32">
        <f t="shared" si="2"/>
        <v>252</v>
      </c>
      <c r="AA32">
        <f t="shared" si="2"/>
        <v>2</v>
      </c>
      <c r="AB32">
        <f t="shared" si="2"/>
        <v>21</v>
      </c>
      <c r="AC32">
        <f t="shared" si="2"/>
        <v>22</v>
      </c>
      <c r="AD32">
        <f t="shared" si="2"/>
        <v>36</v>
      </c>
      <c r="AE32">
        <f t="shared" si="2"/>
        <v>13</v>
      </c>
      <c r="AF32">
        <f t="shared" si="2"/>
        <v>20</v>
      </c>
      <c r="AG32">
        <f t="shared" si="2"/>
        <v>0</v>
      </c>
      <c r="AH32">
        <f t="shared" si="2"/>
        <v>0</v>
      </c>
      <c r="AI32">
        <f t="shared" si="2"/>
        <v>1</v>
      </c>
      <c r="AJ32">
        <f t="shared" si="2"/>
        <v>0</v>
      </c>
      <c r="AK32">
        <f t="shared" si="2"/>
        <v>0</v>
      </c>
      <c r="AL32">
        <f t="shared" si="2"/>
        <v>16</v>
      </c>
      <c r="AM32">
        <f t="shared" si="2"/>
        <v>0</v>
      </c>
      <c r="AN32">
        <f t="shared" si="2"/>
        <v>0</v>
      </c>
      <c r="AO32">
        <f t="shared" si="2"/>
        <v>2</v>
      </c>
      <c r="AP32">
        <f t="shared" si="2"/>
        <v>1</v>
      </c>
      <c r="AQ32">
        <f t="shared" si="2"/>
        <v>0</v>
      </c>
    </row>
    <row r="35" spans="1:31" ht="23" x14ac:dyDescent="0.25">
      <c r="A35" s="5" t="s">
        <v>67</v>
      </c>
    </row>
    <row r="36" spans="1:31" x14ac:dyDescent="0.2">
      <c r="A36" t="s">
        <v>47</v>
      </c>
      <c r="B36" t="s">
        <v>29</v>
      </c>
      <c r="C36" t="s">
        <v>30</v>
      </c>
      <c r="D36" t="s">
        <v>31</v>
      </c>
      <c r="E36" t="s">
        <v>87</v>
      </c>
      <c r="F36" t="s">
        <v>88</v>
      </c>
      <c r="G36" t="s">
        <v>32</v>
      </c>
      <c r="H36" t="s">
        <v>33</v>
      </c>
      <c r="I36" t="s">
        <v>34</v>
      </c>
      <c r="J36" t="s">
        <v>89</v>
      </c>
      <c r="K36" t="s">
        <v>90</v>
      </c>
      <c r="L36" t="s">
        <v>38</v>
      </c>
      <c r="M36" t="s">
        <v>39</v>
      </c>
      <c r="N36" t="s">
        <v>40</v>
      </c>
      <c r="O36" t="s">
        <v>91</v>
      </c>
      <c r="P36" t="s">
        <v>99</v>
      </c>
      <c r="Q36" t="s">
        <v>35</v>
      </c>
      <c r="R36" t="s">
        <v>36</v>
      </c>
      <c r="S36" t="s">
        <v>37</v>
      </c>
      <c r="T36" t="s">
        <v>92</v>
      </c>
      <c r="U36" t="s">
        <v>93</v>
      </c>
      <c r="V36" t="s">
        <v>41</v>
      </c>
      <c r="W36" t="s">
        <v>42</v>
      </c>
      <c r="X36" t="s">
        <v>43</v>
      </c>
      <c r="Y36" t="s">
        <v>94</v>
      </c>
      <c r="Z36" t="s">
        <v>95</v>
      </c>
      <c r="AA36" t="s">
        <v>44</v>
      </c>
      <c r="AB36" t="s">
        <v>45</v>
      </c>
      <c r="AC36" t="s">
        <v>46</v>
      </c>
      <c r="AD36" t="s">
        <v>96</v>
      </c>
      <c r="AE36" t="s">
        <v>97</v>
      </c>
    </row>
    <row r="37" spans="1:31" x14ac:dyDescent="0.2">
      <c r="A37" t="s">
        <v>48</v>
      </c>
      <c r="B37">
        <f>(I30/$H30)/(C30/$B30)</f>
        <v>3.3551114573503509</v>
      </c>
      <c r="C37">
        <f>(J30/$H30)/(D30/$B30)</f>
        <v>2.7547673861853772</v>
      </c>
      <c r="D37">
        <f t="shared" ref="D37:E39" si="3">(K30/$H30)/(E30/$B30)</f>
        <v>0.48032432170317718</v>
      </c>
      <c r="E37">
        <f t="shared" si="3"/>
        <v>1.3127745223573897</v>
      </c>
      <c r="F37">
        <f>(M30/$H30)/(G30/$B30)</f>
        <v>3.079670882840678</v>
      </c>
      <c r="G37">
        <f>(O30/$N30)/(C30/$B30)</f>
        <v>1.019428694378709</v>
      </c>
      <c r="H37">
        <f t="shared" ref="H37:J39" si="4">(P30/$N30)/(D30/$B30)</f>
        <v>0.47180559322227983</v>
      </c>
      <c r="I37">
        <f t="shared" si="4"/>
        <v>0.55937299437202337</v>
      </c>
      <c r="J37">
        <f t="shared" si="4"/>
        <v>2.857268660058879</v>
      </c>
      <c r="K37">
        <f>(S30/$N30)/(G30/$B30)</f>
        <v>0</v>
      </c>
      <c r="L37">
        <f>(U30/$T30)/(C30/$B30)</f>
        <v>1.6884287750647367</v>
      </c>
      <c r="M37">
        <f>(V30/$T30)/(D30/$B30)</f>
        <v>0.39071400688720048</v>
      </c>
      <c r="N37">
        <f t="shared" ref="N37:P39" si="5">(W30/$T30)/(E30/$B30)</f>
        <v>0.72058118372229407</v>
      </c>
      <c r="O37">
        <f t="shared" si="5"/>
        <v>4.186310693042997</v>
      </c>
      <c r="P37">
        <f t="shared" si="5"/>
        <v>0</v>
      </c>
      <c r="Q37">
        <f>(AA30/$Z30)/(C30/$B30)</f>
        <v>0</v>
      </c>
      <c r="R37">
        <f>(AB30/$Z30)/(D30/$B30)</f>
        <v>0.60989503514099597</v>
      </c>
      <c r="S37">
        <f t="shared" ref="S37:U39" si="6">(AC30/$Z30)/(E30/$B30)</f>
        <v>0.32137418646847959</v>
      </c>
      <c r="T37">
        <f t="shared" si="6"/>
        <v>0.85235594174364304</v>
      </c>
      <c r="U37">
        <f t="shared" si="6"/>
        <v>0</v>
      </c>
      <c r="V37" t="e">
        <f>(AG30/$AF30)/(C30/$B30)</f>
        <v>#DIV/0!</v>
      </c>
      <c r="W37" t="e">
        <f t="shared" ref="W37:Z37" si="7">(AH30/$AF30)/(D30/$B30)</f>
        <v>#DIV/0!</v>
      </c>
      <c r="X37" t="e">
        <f t="shared" si="7"/>
        <v>#DIV/0!</v>
      </c>
      <c r="Y37" t="e">
        <f t="shared" si="7"/>
        <v>#DIV/0!</v>
      </c>
      <c r="Z37" t="e">
        <f t="shared" si="7"/>
        <v>#DIV/0!</v>
      </c>
      <c r="AA37">
        <f>(AM30/$AL30)/(C30/$B30)</f>
        <v>0</v>
      </c>
      <c r="AB37">
        <f t="shared" ref="AB37:AE37" si="8">(AN30/$AL30)/(D30/$B30)</f>
        <v>0</v>
      </c>
      <c r="AC37">
        <f t="shared" si="8"/>
        <v>0</v>
      </c>
      <c r="AD37">
        <f t="shared" si="8"/>
        <v>0</v>
      </c>
      <c r="AE37">
        <f t="shared" si="8"/>
        <v>0</v>
      </c>
    </row>
    <row r="38" spans="1:31" x14ac:dyDescent="0.2">
      <c r="A38" t="s">
        <v>49</v>
      </c>
      <c r="B38">
        <f>(I31/$H31)/($C31/$B31)</f>
        <v>1.3879568058938585</v>
      </c>
      <c r="C38">
        <f>(J31/$H31)/(D31/$B31)</f>
        <v>1.2183472212894249</v>
      </c>
      <c r="D38">
        <f t="shared" si="3"/>
        <v>0.41228456197077873</v>
      </c>
      <c r="E38">
        <f t="shared" si="3"/>
        <v>0.97114256712727121</v>
      </c>
      <c r="F38">
        <f t="shared" ref="F38:F39" si="9">(M31/$H31)/(G31/$B31)</f>
        <v>1.3651748468271196</v>
      </c>
      <c r="G38">
        <f t="shared" ref="G38:G39" si="10">(O31/$N31)/(C31/$B31)</f>
        <v>0.82079378175028184</v>
      </c>
      <c r="H38">
        <f t="shared" si="4"/>
        <v>1.7829933337009072</v>
      </c>
      <c r="I38">
        <f t="shared" si="4"/>
        <v>0.49464488136229717</v>
      </c>
      <c r="J38">
        <f t="shared" si="4"/>
        <v>2.8524490177756938</v>
      </c>
      <c r="K38">
        <f t="shared" ref="K38:K39" si="11">(S31/$N31)/(G31/$B31)</f>
        <v>1.9968318183625473</v>
      </c>
      <c r="L38">
        <f t="shared" ref="L38:L39" si="12">(U31/$T31)/(C31/$B31)</f>
        <v>1.3756671291069775</v>
      </c>
      <c r="M38">
        <f t="shared" ref="M38:M39" si="13">(V31/$T31)/(D31/$B31)</f>
        <v>2.0408129272499931</v>
      </c>
      <c r="N38">
        <f t="shared" si="5"/>
        <v>0.78955706281591176</v>
      </c>
      <c r="O38">
        <f t="shared" si="5"/>
        <v>4.4792732231701047</v>
      </c>
      <c r="P38">
        <f t="shared" si="5"/>
        <v>1.2395299552760712</v>
      </c>
      <c r="Q38">
        <f t="shared" ref="Q38:Q39" si="14">(AA31/$Z31)/(C31/$B31)</f>
        <v>0.85191392513417885</v>
      </c>
      <c r="R38">
        <f t="shared" ref="R38:R39" si="15">(AB31/$Z31)/(D31/$B31)</f>
        <v>1.8054585138388564</v>
      </c>
      <c r="S38">
        <f t="shared" si="6"/>
        <v>0.26403386896820252</v>
      </c>
      <c r="T38">
        <f t="shared" si="6"/>
        <v>1.7603560096891624</v>
      </c>
      <c r="U38">
        <f>(AE31/$Z31)/(G31/$B31)</f>
        <v>2.9936704512259991</v>
      </c>
      <c r="V38">
        <f>(AG31/$AF31)/(C31/$B31)</f>
        <v>0</v>
      </c>
      <c r="W38">
        <f t="shared" ref="W38:W39" si="16">(AH31/$AF31)/(D31/$B31)</f>
        <v>0</v>
      </c>
      <c r="X38">
        <f t="shared" ref="X38" si="17">(AI31/$AF31)/(E31/$B31)</f>
        <v>0.1547531843119187</v>
      </c>
      <c r="Y38">
        <f t="shared" ref="Y38:Y39" si="18">(AJ31/$AF31)/(F31/$B31)</f>
        <v>0</v>
      </c>
      <c r="Z38">
        <f t="shared" ref="Z38:Z39" si="19">(AK31/$AF31)/(G31/$B31)</f>
        <v>0</v>
      </c>
      <c r="AA38">
        <f t="shared" ref="AA38:AA39" si="20">(AM31/$AL31)/(C31/$B31)</f>
        <v>0</v>
      </c>
      <c r="AB38">
        <f t="shared" ref="AB38:AB39" si="21">(AN31/$AL31)/(D31/$B31)</f>
        <v>0</v>
      </c>
      <c r="AC38">
        <f t="shared" ref="AC38:AC39" si="22">(AO31/$AL31)/(E31/$B31)</f>
        <v>0.41267515816511652</v>
      </c>
      <c r="AD38">
        <f t="shared" ref="AD38:AD39" si="23">(AP31/$AL31)/(F31/$B31)</f>
        <v>0.75037397584729959</v>
      </c>
      <c r="AE38">
        <f t="shared" ref="AE38:AE39" si="24">(AQ31/$AL31)/(G31/$B31)</f>
        <v>0</v>
      </c>
    </row>
    <row r="39" spans="1:31" x14ac:dyDescent="0.2">
      <c r="A39" t="s">
        <v>50</v>
      </c>
      <c r="B39">
        <f>(I32/$H32)/($C32/$B32)</f>
        <v>1.9225627480715075</v>
      </c>
      <c r="C39">
        <f>(J32/$H32)/(D32/$B32)</f>
        <v>1.6160589755255499</v>
      </c>
      <c r="D39">
        <f t="shared" si="3"/>
        <v>0.43302763455381493</v>
      </c>
      <c r="E39">
        <f t="shared" si="3"/>
        <v>1.0734035274613691</v>
      </c>
      <c r="F39">
        <f t="shared" si="9"/>
        <v>1.8423953895345335</v>
      </c>
      <c r="G39">
        <f t="shared" si="10"/>
        <v>0.8765233624178701</v>
      </c>
      <c r="H39">
        <f t="shared" si="4"/>
        <v>1.639196488833182</v>
      </c>
      <c r="I39">
        <f t="shared" si="4"/>
        <v>0.51123741123961342</v>
      </c>
      <c r="J39">
        <f t="shared" si="4"/>
        <v>2.8677075670316783</v>
      </c>
      <c r="K39">
        <f t="shared" si="11"/>
        <v>1.6864092131369373</v>
      </c>
      <c r="L39">
        <f t="shared" si="12"/>
        <v>1.4671652589394502</v>
      </c>
      <c r="M39">
        <f t="shared" si="13"/>
        <v>1.7547319837527304</v>
      </c>
      <c r="N39">
        <f t="shared" si="5"/>
        <v>0.77793888591426497</v>
      </c>
      <c r="O39">
        <f t="shared" si="5"/>
        <v>4.4234509983994537</v>
      </c>
      <c r="P39">
        <f t="shared" si="5"/>
        <v>0.98013526917360461</v>
      </c>
      <c r="Q39">
        <f t="shared" si="14"/>
        <v>0.75687096691320832</v>
      </c>
      <c r="R39">
        <f t="shared" si="15"/>
        <v>1.7281451355140525</v>
      </c>
      <c r="S39">
        <f t="shared" si="6"/>
        <v>0.27590590447852154</v>
      </c>
      <c r="T39">
        <f t="shared" si="6"/>
        <v>1.6267287971483138</v>
      </c>
      <c r="U39">
        <f t="shared" si="6"/>
        <v>2.6292517538149074</v>
      </c>
      <c r="V39">
        <f>(AG32/$AF32)/(C32/$B32)</f>
        <v>0</v>
      </c>
      <c r="W39">
        <f t="shared" si="16"/>
        <v>0</v>
      </c>
      <c r="X39">
        <f>(AI32/$AF32)/(E32/$B32)</f>
        <v>0.15801883620133508</v>
      </c>
      <c r="Y39">
        <f t="shared" si="18"/>
        <v>0</v>
      </c>
      <c r="Z39">
        <f t="shared" si="19"/>
        <v>0</v>
      </c>
      <c r="AA39">
        <f t="shared" si="20"/>
        <v>0</v>
      </c>
      <c r="AB39">
        <f t="shared" si="21"/>
        <v>0</v>
      </c>
      <c r="AC39">
        <f t="shared" si="22"/>
        <v>0.39504709050333764</v>
      </c>
      <c r="AD39">
        <f t="shared" si="23"/>
        <v>0.71169384875238728</v>
      </c>
      <c r="AE39">
        <f t="shared" si="24"/>
        <v>0</v>
      </c>
    </row>
    <row r="41" spans="1:31" ht="23" x14ac:dyDescent="0.25">
      <c r="A41" s="5" t="s">
        <v>98</v>
      </c>
    </row>
    <row r="42" spans="1:31" x14ac:dyDescent="0.2">
      <c r="A42" t="s">
        <v>47</v>
      </c>
      <c r="B42" t="s">
        <v>29</v>
      </c>
      <c r="C42" t="s">
        <v>30</v>
      </c>
      <c r="D42" t="s">
        <v>31</v>
      </c>
      <c r="E42" t="s">
        <v>87</v>
      </c>
      <c r="F42" t="s">
        <v>88</v>
      </c>
      <c r="G42" t="s">
        <v>32</v>
      </c>
      <c r="H42" t="s">
        <v>33</v>
      </c>
      <c r="I42" t="s">
        <v>34</v>
      </c>
      <c r="J42" t="s">
        <v>89</v>
      </c>
      <c r="K42" t="s">
        <v>90</v>
      </c>
      <c r="L42" t="s">
        <v>38</v>
      </c>
      <c r="M42" t="s">
        <v>39</v>
      </c>
      <c r="N42" t="s">
        <v>40</v>
      </c>
      <c r="O42" t="s">
        <v>91</v>
      </c>
      <c r="P42" t="s">
        <v>99</v>
      </c>
      <c r="Q42" t="s">
        <v>35</v>
      </c>
      <c r="R42" t="s">
        <v>36</v>
      </c>
      <c r="S42" t="s">
        <v>37</v>
      </c>
      <c r="T42" t="s">
        <v>92</v>
      </c>
      <c r="U42" t="s">
        <v>93</v>
      </c>
      <c r="V42" t="s">
        <v>41</v>
      </c>
      <c r="W42" t="s">
        <v>42</v>
      </c>
      <c r="X42" t="s">
        <v>43</v>
      </c>
      <c r="Y42" t="s">
        <v>94</v>
      </c>
      <c r="Z42" t="s">
        <v>95</v>
      </c>
      <c r="AA42" t="s">
        <v>44</v>
      </c>
      <c r="AB42" t="s">
        <v>45</v>
      </c>
      <c r="AC42" t="s">
        <v>46</v>
      </c>
      <c r="AD42" t="s">
        <v>96</v>
      </c>
      <c r="AE42" t="s">
        <v>97</v>
      </c>
    </row>
    <row r="43" spans="1:31" x14ac:dyDescent="0.2">
      <c r="A43" t="s">
        <v>48</v>
      </c>
      <c r="B43">
        <v>3.3551114573503509</v>
      </c>
      <c r="C43">
        <v>2.7547673861853772</v>
      </c>
      <c r="D43">
        <v>0.48032432170317718</v>
      </c>
      <c r="E43">
        <v>1.3127745223573897</v>
      </c>
      <c r="F43">
        <v>3.079670882840678</v>
      </c>
      <c r="G43">
        <v>1.019428694378709</v>
      </c>
      <c r="H43">
        <v>0.47180559322227983</v>
      </c>
      <c r="I43">
        <v>0.55937299437202337</v>
      </c>
      <c r="J43">
        <v>2.857268660058879</v>
      </c>
      <c r="K43">
        <v>0</v>
      </c>
      <c r="L43">
        <v>1.6884287750647367</v>
      </c>
      <c r="M43">
        <v>0.39071400688720048</v>
      </c>
      <c r="N43">
        <v>0.72058118372229407</v>
      </c>
      <c r="O43">
        <v>4.186310693042997</v>
      </c>
      <c r="P43">
        <v>0</v>
      </c>
      <c r="Q43">
        <v>0</v>
      </c>
      <c r="R43">
        <v>0.60989503514099597</v>
      </c>
      <c r="S43">
        <v>0.32137418646847959</v>
      </c>
      <c r="T43">
        <v>0.85235594174364304</v>
      </c>
      <c r="U43">
        <v>0</v>
      </c>
      <c r="V43" t="e">
        <v>#DIV/0!</v>
      </c>
      <c r="W43" t="e">
        <v>#DIV/0!</v>
      </c>
      <c r="X43" t="e">
        <v>#DIV/0!</v>
      </c>
      <c r="Y43" t="e">
        <v>#DIV/0!</v>
      </c>
      <c r="Z43" t="e">
        <v>#DIV/0!</v>
      </c>
      <c r="AA43">
        <v>0</v>
      </c>
      <c r="AB43">
        <v>0</v>
      </c>
      <c r="AC43">
        <v>0</v>
      </c>
      <c r="AD43">
        <v>0</v>
      </c>
      <c r="AE43">
        <v>0</v>
      </c>
    </row>
    <row r="44" spans="1:31" x14ac:dyDescent="0.2">
      <c r="A44" t="s">
        <v>49</v>
      </c>
      <c r="B44">
        <v>1.3879568058938585</v>
      </c>
      <c r="C44">
        <v>1.2183472212894249</v>
      </c>
      <c r="D44">
        <v>0.41228456197077873</v>
      </c>
      <c r="E44">
        <v>0.97114256712727121</v>
      </c>
      <c r="F44">
        <v>1.3651748468271196</v>
      </c>
      <c r="G44">
        <v>0.82079378175028184</v>
      </c>
      <c r="H44">
        <v>1.7829933337009072</v>
      </c>
      <c r="I44">
        <v>0.49464488136229717</v>
      </c>
      <c r="J44">
        <v>2.8524490177756938</v>
      </c>
      <c r="K44">
        <v>1.9968318183625473</v>
      </c>
      <c r="L44">
        <v>1.3756671291069775</v>
      </c>
      <c r="M44">
        <v>2.0408129272499931</v>
      </c>
      <c r="N44">
        <v>0.78955706281591176</v>
      </c>
      <c r="O44">
        <v>4.4792732231701047</v>
      </c>
      <c r="P44">
        <v>1.2395299552760712</v>
      </c>
      <c r="Q44">
        <v>0.85191392513417885</v>
      </c>
      <c r="R44">
        <v>1.8054585138388564</v>
      </c>
      <c r="S44">
        <v>0.26403386896820252</v>
      </c>
      <c r="T44">
        <v>1.7603560096891624</v>
      </c>
      <c r="U44">
        <v>2.9936704512259991</v>
      </c>
      <c r="V44">
        <v>0</v>
      </c>
      <c r="W44">
        <v>0</v>
      </c>
      <c r="X44">
        <v>0.1547531843119187</v>
      </c>
      <c r="Y44">
        <v>0</v>
      </c>
      <c r="Z44">
        <v>0</v>
      </c>
      <c r="AA44">
        <v>0</v>
      </c>
      <c r="AB44">
        <v>0</v>
      </c>
      <c r="AC44">
        <v>0.41267515816511652</v>
      </c>
      <c r="AD44">
        <v>0.75037397584729959</v>
      </c>
      <c r="AE44">
        <v>0</v>
      </c>
    </row>
    <row r="45" spans="1:31" x14ac:dyDescent="0.2">
      <c r="A45" t="s">
        <v>50</v>
      </c>
      <c r="B45">
        <v>1.9225627480715075</v>
      </c>
      <c r="C45">
        <v>1.6160589755255499</v>
      </c>
      <c r="D45">
        <v>0.43302763455381493</v>
      </c>
      <c r="E45">
        <v>1.0734035274613691</v>
      </c>
      <c r="F45">
        <v>1.8423953895345335</v>
      </c>
      <c r="G45">
        <v>0.8765233624178701</v>
      </c>
      <c r="H45">
        <v>1.639196488833182</v>
      </c>
      <c r="I45">
        <v>0.51123741123961342</v>
      </c>
      <c r="J45">
        <v>2.8677075670316783</v>
      </c>
      <c r="K45">
        <v>1.6864092131369373</v>
      </c>
      <c r="L45">
        <v>1.4671652589394502</v>
      </c>
      <c r="M45">
        <v>1.7547319837527304</v>
      </c>
      <c r="N45">
        <v>0.77793888591426497</v>
      </c>
      <c r="O45">
        <v>4.4234509983994537</v>
      </c>
      <c r="P45">
        <v>0.98013526917360461</v>
      </c>
      <c r="Q45">
        <v>0.75687096691320832</v>
      </c>
      <c r="R45">
        <v>1.7281451355140525</v>
      </c>
      <c r="S45">
        <v>0.27590590447852154</v>
      </c>
      <c r="T45">
        <v>1.6267287971483138</v>
      </c>
      <c r="U45">
        <v>2.6292517538149074</v>
      </c>
      <c r="V45">
        <v>0</v>
      </c>
      <c r="W45">
        <v>0</v>
      </c>
      <c r="X45">
        <v>0.15801883620133508</v>
      </c>
      <c r="Y45">
        <v>0</v>
      </c>
      <c r="Z45">
        <v>0</v>
      </c>
      <c r="AA45">
        <v>0</v>
      </c>
      <c r="AB45">
        <v>0</v>
      </c>
      <c r="AC45">
        <v>0.39504709050333764</v>
      </c>
      <c r="AD45">
        <v>0.71169384875238728</v>
      </c>
      <c r="AE45">
        <v>0</v>
      </c>
    </row>
    <row r="48" spans="1:31" ht="23" x14ac:dyDescent="0.25">
      <c r="A48" s="5" t="s">
        <v>68</v>
      </c>
    </row>
    <row r="50" spans="1:4" x14ac:dyDescent="0.2">
      <c r="A50" s="4" t="s">
        <v>64</v>
      </c>
      <c r="B50" s="4" t="s">
        <v>54</v>
      </c>
      <c r="C50" s="4" t="s">
        <v>65</v>
      </c>
      <c r="D50" s="4" t="s">
        <v>66</v>
      </c>
    </row>
    <row r="51" spans="1:4" x14ac:dyDescent="0.2">
      <c r="A51" t="s">
        <v>48</v>
      </c>
      <c r="B51" t="s">
        <v>55</v>
      </c>
      <c r="C51" t="s">
        <v>51</v>
      </c>
      <c r="D51" s="1">
        <v>3.3551114573503509</v>
      </c>
    </row>
    <row r="52" spans="1:4" x14ac:dyDescent="0.2">
      <c r="A52" t="s">
        <v>48</v>
      </c>
      <c r="B52" t="s">
        <v>55</v>
      </c>
      <c r="C52" t="s">
        <v>52</v>
      </c>
      <c r="D52" s="1">
        <v>2.7547673861853772</v>
      </c>
    </row>
    <row r="53" spans="1:4" x14ac:dyDescent="0.2">
      <c r="A53" t="s">
        <v>48</v>
      </c>
      <c r="B53" t="s">
        <v>55</v>
      </c>
      <c r="C53" t="s">
        <v>53</v>
      </c>
      <c r="D53" s="1">
        <v>0.48032432170317718</v>
      </c>
    </row>
    <row r="54" spans="1:4" x14ac:dyDescent="0.2">
      <c r="A54" t="s">
        <v>48</v>
      </c>
      <c r="B54" t="s">
        <v>55</v>
      </c>
      <c r="C54" t="s">
        <v>69</v>
      </c>
      <c r="D54" s="1">
        <v>1.3127745223573897</v>
      </c>
    </row>
    <row r="55" spans="1:4" x14ac:dyDescent="0.2">
      <c r="A55" t="s">
        <v>48</v>
      </c>
      <c r="B55" t="s">
        <v>55</v>
      </c>
      <c r="C55" t="s">
        <v>70</v>
      </c>
      <c r="D55" s="1">
        <v>3.079670882840678</v>
      </c>
    </row>
    <row r="56" spans="1:4" x14ac:dyDescent="0.2">
      <c r="A56" t="s">
        <v>49</v>
      </c>
      <c r="B56" t="s">
        <v>55</v>
      </c>
      <c r="C56" t="s">
        <v>51</v>
      </c>
      <c r="D56" s="1">
        <v>1.3879568058938585</v>
      </c>
    </row>
    <row r="57" spans="1:4" x14ac:dyDescent="0.2">
      <c r="A57" t="s">
        <v>49</v>
      </c>
      <c r="B57" t="s">
        <v>55</v>
      </c>
      <c r="C57" t="s">
        <v>52</v>
      </c>
      <c r="D57" s="1">
        <v>1.2183472212894249</v>
      </c>
    </row>
    <row r="58" spans="1:4" x14ac:dyDescent="0.2">
      <c r="A58" t="s">
        <v>49</v>
      </c>
      <c r="B58" t="s">
        <v>55</v>
      </c>
      <c r="C58" t="s">
        <v>53</v>
      </c>
      <c r="D58" s="1">
        <v>0.41228456197077873</v>
      </c>
    </row>
    <row r="59" spans="1:4" x14ac:dyDescent="0.2">
      <c r="A59" t="s">
        <v>49</v>
      </c>
      <c r="B59" t="s">
        <v>55</v>
      </c>
      <c r="C59" t="s">
        <v>69</v>
      </c>
      <c r="D59" s="1">
        <v>0.97114256712727121</v>
      </c>
    </row>
    <row r="60" spans="1:4" x14ac:dyDescent="0.2">
      <c r="A60" t="s">
        <v>49</v>
      </c>
      <c r="B60" t="s">
        <v>55</v>
      </c>
      <c r="C60" t="s">
        <v>70</v>
      </c>
      <c r="D60" s="1">
        <v>1.3651748468271196</v>
      </c>
    </row>
    <row r="61" spans="1:4" x14ac:dyDescent="0.2">
      <c r="A61" t="s">
        <v>50</v>
      </c>
      <c r="B61" t="s">
        <v>55</v>
      </c>
      <c r="C61" t="s">
        <v>51</v>
      </c>
      <c r="D61" s="1">
        <v>1.9225627480715075</v>
      </c>
    </row>
    <row r="62" spans="1:4" x14ac:dyDescent="0.2">
      <c r="A62" t="s">
        <v>50</v>
      </c>
      <c r="B62" t="s">
        <v>55</v>
      </c>
      <c r="C62" t="s">
        <v>52</v>
      </c>
      <c r="D62" s="1">
        <v>1.6160589755255499</v>
      </c>
    </row>
    <row r="63" spans="1:4" x14ac:dyDescent="0.2">
      <c r="A63" t="s">
        <v>50</v>
      </c>
      <c r="B63" t="s">
        <v>55</v>
      </c>
      <c r="C63" t="s">
        <v>53</v>
      </c>
      <c r="D63" s="1">
        <v>0.43302763455381493</v>
      </c>
    </row>
    <row r="64" spans="1:4" x14ac:dyDescent="0.2">
      <c r="A64" t="s">
        <v>50</v>
      </c>
      <c r="B64" t="s">
        <v>55</v>
      </c>
      <c r="C64" t="s">
        <v>69</v>
      </c>
      <c r="D64" s="1">
        <v>1.0734035274613691</v>
      </c>
    </row>
    <row r="65" spans="1:4" x14ac:dyDescent="0.2">
      <c r="A65" t="s">
        <v>50</v>
      </c>
      <c r="B65" t="s">
        <v>55</v>
      </c>
      <c r="C65" t="s">
        <v>70</v>
      </c>
      <c r="D65" s="1">
        <v>1.8423953895345335</v>
      </c>
    </row>
    <row r="66" spans="1:4" x14ac:dyDescent="0.2">
      <c r="A66" t="s">
        <v>48</v>
      </c>
      <c r="B66" t="s">
        <v>56</v>
      </c>
      <c r="C66" t="s">
        <v>51</v>
      </c>
      <c r="D66" s="1">
        <v>1.019428694378709</v>
      </c>
    </row>
    <row r="67" spans="1:4" x14ac:dyDescent="0.2">
      <c r="A67" t="s">
        <v>48</v>
      </c>
      <c r="B67" t="s">
        <v>56</v>
      </c>
      <c r="C67" t="s">
        <v>52</v>
      </c>
      <c r="D67" s="1">
        <v>0.47180559322227983</v>
      </c>
    </row>
    <row r="68" spans="1:4" x14ac:dyDescent="0.2">
      <c r="A68" t="s">
        <v>48</v>
      </c>
      <c r="B68" t="s">
        <v>56</v>
      </c>
      <c r="C68" t="s">
        <v>53</v>
      </c>
      <c r="D68" s="1">
        <v>0.55937299437202337</v>
      </c>
    </row>
    <row r="69" spans="1:4" x14ac:dyDescent="0.2">
      <c r="A69" t="s">
        <v>48</v>
      </c>
      <c r="B69" t="s">
        <v>56</v>
      </c>
      <c r="C69" t="s">
        <v>69</v>
      </c>
      <c r="D69" s="1">
        <v>2.857268660058879</v>
      </c>
    </row>
    <row r="70" spans="1:4" x14ac:dyDescent="0.2">
      <c r="A70" t="s">
        <v>48</v>
      </c>
      <c r="B70" t="s">
        <v>56</v>
      </c>
      <c r="C70" t="s">
        <v>70</v>
      </c>
      <c r="D70" s="1">
        <v>0</v>
      </c>
    </row>
    <row r="71" spans="1:4" x14ac:dyDescent="0.2">
      <c r="A71" t="s">
        <v>49</v>
      </c>
      <c r="B71" t="s">
        <v>56</v>
      </c>
      <c r="C71" t="s">
        <v>51</v>
      </c>
      <c r="D71" s="1">
        <v>0.82079378175028184</v>
      </c>
    </row>
    <row r="72" spans="1:4" x14ac:dyDescent="0.2">
      <c r="A72" t="s">
        <v>49</v>
      </c>
      <c r="B72" t="s">
        <v>56</v>
      </c>
      <c r="C72" t="s">
        <v>52</v>
      </c>
      <c r="D72" s="1">
        <v>1.7829933337009072</v>
      </c>
    </row>
    <row r="73" spans="1:4" x14ac:dyDescent="0.2">
      <c r="A73" t="s">
        <v>49</v>
      </c>
      <c r="B73" t="s">
        <v>56</v>
      </c>
      <c r="C73" t="s">
        <v>53</v>
      </c>
      <c r="D73" s="1">
        <v>0.49464488136229717</v>
      </c>
    </row>
    <row r="74" spans="1:4" x14ac:dyDescent="0.2">
      <c r="A74" t="s">
        <v>49</v>
      </c>
      <c r="B74" t="s">
        <v>56</v>
      </c>
      <c r="C74" t="s">
        <v>69</v>
      </c>
      <c r="D74" s="1">
        <v>2.8524490177756938</v>
      </c>
    </row>
    <row r="75" spans="1:4" x14ac:dyDescent="0.2">
      <c r="A75" t="s">
        <v>49</v>
      </c>
      <c r="B75" t="s">
        <v>56</v>
      </c>
      <c r="C75" t="s">
        <v>70</v>
      </c>
      <c r="D75" s="1">
        <v>1.9968318183625473</v>
      </c>
    </row>
    <row r="76" spans="1:4" x14ac:dyDescent="0.2">
      <c r="A76" t="s">
        <v>50</v>
      </c>
      <c r="B76" t="s">
        <v>56</v>
      </c>
      <c r="C76" t="s">
        <v>51</v>
      </c>
      <c r="D76" s="1">
        <v>0.8765233624178701</v>
      </c>
    </row>
    <row r="77" spans="1:4" x14ac:dyDescent="0.2">
      <c r="A77" t="s">
        <v>50</v>
      </c>
      <c r="B77" t="s">
        <v>56</v>
      </c>
      <c r="C77" t="s">
        <v>52</v>
      </c>
      <c r="D77" s="1">
        <v>1.639196488833182</v>
      </c>
    </row>
    <row r="78" spans="1:4" x14ac:dyDescent="0.2">
      <c r="A78" t="s">
        <v>50</v>
      </c>
      <c r="B78" t="s">
        <v>56</v>
      </c>
      <c r="C78" t="s">
        <v>53</v>
      </c>
      <c r="D78" s="1">
        <v>0.51123741123961342</v>
      </c>
    </row>
    <row r="79" spans="1:4" x14ac:dyDescent="0.2">
      <c r="A79" t="s">
        <v>50</v>
      </c>
      <c r="B79" t="s">
        <v>56</v>
      </c>
      <c r="C79" t="s">
        <v>69</v>
      </c>
      <c r="D79" s="1">
        <v>2.8677075670316783</v>
      </c>
    </row>
    <row r="80" spans="1:4" x14ac:dyDescent="0.2">
      <c r="A80" t="s">
        <v>50</v>
      </c>
      <c r="B80" t="s">
        <v>56</v>
      </c>
      <c r="C80" t="s">
        <v>70</v>
      </c>
      <c r="D80" s="1">
        <v>1.6864092131369373</v>
      </c>
    </row>
    <row r="81" spans="1:4" x14ac:dyDescent="0.2">
      <c r="A81" t="s">
        <v>48</v>
      </c>
      <c r="B81" t="s">
        <v>58</v>
      </c>
      <c r="C81" t="s">
        <v>51</v>
      </c>
      <c r="D81" s="1">
        <v>1.6884287750647367</v>
      </c>
    </row>
    <row r="82" spans="1:4" x14ac:dyDescent="0.2">
      <c r="A82" t="s">
        <v>48</v>
      </c>
      <c r="B82" t="s">
        <v>58</v>
      </c>
      <c r="C82" t="s">
        <v>52</v>
      </c>
      <c r="D82" s="1">
        <v>0.39071400688720048</v>
      </c>
    </row>
    <row r="83" spans="1:4" x14ac:dyDescent="0.2">
      <c r="A83" t="s">
        <v>48</v>
      </c>
      <c r="B83" t="s">
        <v>58</v>
      </c>
      <c r="C83" t="s">
        <v>53</v>
      </c>
      <c r="D83" s="1">
        <v>0.72058118372229407</v>
      </c>
    </row>
    <row r="84" spans="1:4" x14ac:dyDescent="0.2">
      <c r="A84" t="s">
        <v>48</v>
      </c>
      <c r="B84" t="s">
        <v>58</v>
      </c>
      <c r="C84" t="s">
        <v>69</v>
      </c>
      <c r="D84" s="1">
        <v>4.186310693042997</v>
      </c>
    </row>
    <row r="85" spans="1:4" x14ac:dyDescent="0.2">
      <c r="A85" t="s">
        <v>48</v>
      </c>
      <c r="B85" t="s">
        <v>58</v>
      </c>
      <c r="C85" t="s">
        <v>70</v>
      </c>
      <c r="D85" s="1">
        <v>0</v>
      </c>
    </row>
    <row r="86" spans="1:4" x14ac:dyDescent="0.2">
      <c r="A86" t="s">
        <v>49</v>
      </c>
      <c r="B86" t="s">
        <v>58</v>
      </c>
      <c r="C86" t="s">
        <v>51</v>
      </c>
      <c r="D86" s="1">
        <v>1.3756671291069775</v>
      </c>
    </row>
    <row r="87" spans="1:4" x14ac:dyDescent="0.2">
      <c r="A87" t="s">
        <v>49</v>
      </c>
      <c r="B87" t="s">
        <v>58</v>
      </c>
      <c r="C87" t="s">
        <v>52</v>
      </c>
      <c r="D87" s="1">
        <v>2.0408129272499931</v>
      </c>
    </row>
    <row r="88" spans="1:4" x14ac:dyDescent="0.2">
      <c r="A88" t="s">
        <v>49</v>
      </c>
      <c r="B88" t="s">
        <v>58</v>
      </c>
      <c r="C88" t="s">
        <v>53</v>
      </c>
      <c r="D88" s="1">
        <v>0.78955706281591176</v>
      </c>
    </row>
    <row r="89" spans="1:4" x14ac:dyDescent="0.2">
      <c r="A89" t="s">
        <v>49</v>
      </c>
      <c r="B89" t="s">
        <v>58</v>
      </c>
      <c r="C89" t="s">
        <v>69</v>
      </c>
      <c r="D89" s="1">
        <v>4.4792732231701047</v>
      </c>
    </row>
    <row r="90" spans="1:4" x14ac:dyDescent="0.2">
      <c r="A90" t="s">
        <v>49</v>
      </c>
      <c r="B90" t="s">
        <v>58</v>
      </c>
      <c r="C90" t="s">
        <v>70</v>
      </c>
      <c r="D90" s="1">
        <v>1.2395299552760712</v>
      </c>
    </row>
    <row r="91" spans="1:4" x14ac:dyDescent="0.2">
      <c r="A91" t="s">
        <v>50</v>
      </c>
      <c r="B91" t="s">
        <v>58</v>
      </c>
      <c r="C91" t="s">
        <v>51</v>
      </c>
      <c r="D91" s="1">
        <v>1.4671652589394502</v>
      </c>
    </row>
    <row r="92" spans="1:4" x14ac:dyDescent="0.2">
      <c r="A92" t="s">
        <v>50</v>
      </c>
      <c r="B92" t="s">
        <v>58</v>
      </c>
      <c r="C92" t="s">
        <v>52</v>
      </c>
      <c r="D92" s="1">
        <v>1.7547319837527304</v>
      </c>
    </row>
    <row r="93" spans="1:4" x14ac:dyDescent="0.2">
      <c r="A93" t="s">
        <v>50</v>
      </c>
      <c r="B93" t="s">
        <v>58</v>
      </c>
      <c r="C93" t="s">
        <v>53</v>
      </c>
      <c r="D93" s="1">
        <v>0.77793888591426497</v>
      </c>
    </row>
    <row r="94" spans="1:4" x14ac:dyDescent="0.2">
      <c r="A94" t="s">
        <v>50</v>
      </c>
      <c r="B94" t="s">
        <v>58</v>
      </c>
      <c r="C94" t="s">
        <v>69</v>
      </c>
      <c r="D94" s="1">
        <v>4.4234509983994537</v>
      </c>
    </row>
    <row r="95" spans="1:4" x14ac:dyDescent="0.2">
      <c r="A95" t="s">
        <v>50</v>
      </c>
      <c r="B95" t="s">
        <v>58</v>
      </c>
      <c r="C95" t="s">
        <v>70</v>
      </c>
      <c r="D95" s="1">
        <v>0.98013526917360461</v>
      </c>
    </row>
    <row r="96" spans="1:4" x14ac:dyDescent="0.2">
      <c r="A96" t="s">
        <v>48</v>
      </c>
      <c r="B96" t="s">
        <v>57</v>
      </c>
      <c r="C96" t="s">
        <v>51</v>
      </c>
      <c r="D96" s="1">
        <v>0</v>
      </c>
    </row>
    <row r="97" spans="1:4" x14ac:dyDescent="0.2">
      <c r="A97" t="s">
        <v>48</v>
      </c>
      <c r="B97" t="s">
        <v>57</v>
      </c>
      <c r="C97" t="s">
        <v>52</v>
      </c>
      <c r="D97" s="1">
        <v>0.60989503514099597</v>
      </c>
    </row>
    <row r="98" spans="1:4" x14ac:dyDescent="0.2">
      <c r="A98" t="s">
        <v>48</v>
      </c>
      <c r="B98" t="s">
        <v>57</v>
      </c>
      <c r="C98" t="s">
        <v>53</v>
      </c>
      <c r="D98" s="1">
        <v>0.32137418646847959</v>
      </c>
    </row>
    <row r="99" spans="1:4" x14ac:dyDescent="0.2">
      <c r="A99" t="s">
        <v>48</v>
      </c>
      <c r="B99" t="s">
        <v>57</v>
      </c>
      <c r="C99" t="s">
        <v>69</v>
      </c>
      <c r="D99" s="1">
        <v>0.85235594174364304</v>
      </c>
    </row>
    <row r="100" spans="1:4" x14ac:dyDescent="0.2">
      <c r="A100" t="s">
        <v>48</v>
      </c>
      <c r="B100" t="s">
        <v>57</v>
      </c>
      <c r="C100" t="s">
        <v>70</v>
      </c>
      <c r="D100" s="1">
        <v>0</v>
      </c>
    </row>
    <row r="101" spans="1:4" x14ac:dyDescent="0.2">
      <c r="A101" t="s">
        <v>49</v>
      </c>
      <c r="B101" t="s">
        <v>57</v>
      </c>
      <c r="C101" t="s">
        <v>51</v>
      </c>
      <c r="D101" s="1">
        <v>0.85191392513417885</v>
      </c>
    </row>
    <row r="102" spans="1:4" x14ac:dyDescent="0.2">
      <c r="A102" t="s">
        <v>49</v>
      </c>
      <c r="B102" t="s">
        <v>57</v>
      </c>
      <c r="C102" t="s">
        <v>52</v>
      </c>
      <c r="D102" s="1">
        <v>1.8054585138388564</v>
      </c>
    </row>
    <row r="103" spans="1:4" x14ac:dyDescent="0.2">
      <c r="A103" t="s">
        <v>49</v>
      </c>
      <c r="B103" t="s">
        <v>57</v>
      </c>
      <c r="C103" t="s">
        <v>53</v>
      </c>
      <c r="D103" s="1">
        <v>0.26403386896820252</v>
      </c>
    </row>
    <row r="104" spans="1:4" x14ac:dyDescent="0.2">
      <c r="A104" t="s">
        <v>49</v>
      </c>
      <c r="B104" t="s">
        <v>57</v>
      </c>
      <c r="C104" t="s">
        <v>69</v>
      </c>
      <c r="D104" s="1">
        <v>1.7603560096891624</v>
      </c>
    </row>
    <row r="105" spans="1:4" x14ac:dyDescent="0.2">
      <c r="A105" t="s">
        <v>49</v>
      </c>
      <c r="B105" t="s">
        <v>57</v>
      </c>
      <c r="C105" t="s">
        <v>70</v>
      </c>
      <c r="D105" s="1">
        <v>2.9936704512259991</v>
      </c>
    </row>
    <row r="106" spans="1:4" x14ac:dyDescent="0.2">
      <c r="A106" t="s">
        <v>50</v>
      </c>
      <c r="B106" t="s">
        <v>57</v>
      </c>
      <c r="C106" t="s">
        <v>51</v>
      </c>
      <c r="D106" s="1">
        <v>0.75687096691320832</v>
      </c>
    </row>
    <row r="107" spans="1:4" x14ac:dyDescent="0.2">
      <c r="A107" t="s">
        <v>50</v>
      </c>
      <c r="B107" t="s">
        <v>57</v>
      </c>
      <c r="C107" t="s">
        <v>52</v>
      </c>
      <c r="D107" s="1">
        <v>1.7281451355140525</v>
      </c>
    </row>
    <row r="108" spans="1:4" x14ac:dyDescent="0.2">
      <c r="A108" t="s">
        <v>50</v>
      </c>
      <c r="B108" t="s">
        <v>57</v>
      </c>
      <c r="C108" t="s">
        <v>53</v>
      </c>
      <c r="D108" s="1">
        <v>0.27590590447852154</v>
      </c>
    </row>
    <row r="109" spans="1:4" x14ac:dyDescent="0.2">
      <c r="A109" t="s">
        <v>50</v>
      </c>
      <c r="B109" t="s">
        <v>57</v>
      </c>
      <c r="C109" t="s">
        <v>69</v>
      </c>
      <c r="D109" s="1">
        <v>1.6267287971483138</v>
      </c>
    </row>
    <row r="110" spans="1:4" x14ac:dyDescent="0.2">
      <c r="A110" t="s">
        <v>50</v>
      </c>
      <c r="B110" t="s">
        <v>57</v>
      </c>
      <c r="C110" t="s">
        <v>70</v>
      </c>
      <c r="D110" s="1">
        <v>2.6292517538149074</v>
      </c>
    </row>
    <row r="111" spans="1:4" x14ac:dyDescent="0.2">
      <c r="A111" t="s">
        <v>48</v>
      </c>
      <c r="B111" t="s">
        <v>59</v>
      </c>
      <c r="C111" t="s">
        <v>51</v>
      </c>
      <c r="D111" s="1">
        <v>0</v>
      </c>
    </row>
    <row r="112" spans="1:4" x14ac:dyDescent="0.2">
      <c r="A112" t="s">
        <v>48</v>
      </c>
      <c r="B112" t="s">
        <v>59</v>
      </c>
      <c r="C112" t="s">
        <v>52</v>
      </c>
      <c r="D112" s="1">
        <v>0</v>
      </c>
    </row>
    <row r="113" spans="1:4" x14ac:dyDescent="0.2">
      <c r="A113" t="s">
        <v>48</v>
      </c>
      <c r="B113" t="s">
        <v>59</v>
      </c>
      <c r="C113" t="s">
        <v>53</v>
      </c>
      <c r="D113" s="1">
        <v>0</v>
      </c>
    </row>
    <row r="114" spans="1:4" x14ac:dyDescent="0.2">
      <c r="A114" t="s">
        <v>48</v>
      </c>
      <c r="B114" t="s">
        <v>59</v>
      </c>
      <c r="C114" t="s">
        <v>69</v>
      </c>
      <c r="D114" s="1">
        <v>0</v>
      </c>
    </row>
    <row r="115" spans="1:4" x14ac:dyDescent="0.2">
      <c r="A115" t="s">
        <v>48</v>
      </c>
      <c r="B115" t="s">
        <v>59</v>
      </c>
      <c r="C115" t="s">
        <v>70</v>
      </c>
      <c r="D115" s="1">
        <v>0</v>
      </c>
    </row>
    <row r="116" spans="1:4" x14ac:dyDescent="0.2">
      <c r="A116" t="s">
        <v>49</v>
      </c>
      <c r="B116" t="s">
        <v>59</v>
      </c>
      <c r="C116" t="s">
        <v>51</v>
      </c>
      <c r="D116" s="1">
        <v>0</v>
      </c>
    </row>
    <row r="117" spans="1:4" x14ac:dyDescent="0.2">
      <c r="A117" t="s">
        <v>49</v>
      </c>
      <c r="B117" t="s">
        <v>59</v>
      </c>
      <c r="C117" t="s">
        <v>52</v>
      </c>
      <c r="D117" s="1">
        <v>0</v>
      </c>
    </row>
    <row r="118" spans="1:4" x14ac:dyDescent="0.2">
      <c r="A118" t="s">
        <v>49</v>
      </c>
      <c r="B118" t="s">
        <v>59</v>
      </c>
      <c r="C118" t="s">
        <v>53</v>
      </c>
      <c r="D118" s="1">
        <v>0.1547531843119187</v>
      </c>
    </row>
    <row r="119" spans="1:4" x14ac:dyDescent="0.2">
      <c r="A119" t="s">
        <v>49</v>
      </c>
      <c r="B119" t="s">
        <v>59</v>
      </c>
      <c r="C119" t="s">
        <v>69</v>
      </c>
      <c r="D119" s="1">
        <v>0</v>
      </c>
    </row>
    <row r="120" spans="1:4" x14ac:dyDescent="0.2">
      <c r="A120" t="s">
        <v>49</v>
      </c>
      <c r="B120" t="s">
        <v>59</v>
      </c>
      <c r="C120" t="s">
        <v>70</v>
      </c>
      <c r="D120" s="1">
        <v>0</v>
      </c>
    </row>
    <row r="121" spans="1:4" x14ac:dyDescent="0.2">
      <c r="A121" t="s">
        <v>50</v>
      </c>
      <c r="B121" t="s">
        <v>59</v>
      </c>
      <c r="C121" t="s">
        <v>51</v>
      </c>
      <c r="D121" s="1">
        <v>0</v>
      </c>
    </row>
    <row r="122" spans="1:4" x14ac:dyDescent="0.2">
      <c r="A122" t="s">
        <v>50</v>
      </c>
      <c r="B122" t="s">
        <v>59</v>
      </c>
      <c r="C122" t="s">
        <v>52</v>
      </c>
      <c r="D122" s="1">
        <v>0</v>
      </c>
    </row>
    <row r="123" spans="1:4" x14ac:dyDescent="0.2">
      <c r="A123" t="s">
        <v>50</v>
      </c>
      <c r="B123" t="s">
        <v>59</v>
      </c>
      <c r="C123" t="s">
        <v>53</v>
      </c>
      <c r="D123" s="1">
        <v>0.15801883620133508</v>
      </c>
    </row>
    <row r="124" spans="1:4" x14ac:dyDescent="0.2">
      <c r="A124" t="s">
        <v>50</v>
      </c>
      <c r="B124" t="s">
        <v>59</v>
      </c>
      <c r="C124" t="s">
        <v>69</v>
      </c>
      <c r="D124" s="1">
        <v>0</v>
      </c>
    </row>
    <row r="125" spans="1:4" x14ac:dyDescent="0.2">
      <c r="A125" t="s">
        <v>50</v>
      </c>
      <c r="B125" t="s">
        <v>59</v>
      </c>
      <c r="C125" t="s">
        <v>70</v>
      </c>
      <c r="D125" s="1">
        <v>0</v>
      </c>
    </row>
    <row r="126" spans="1:4" x14ac:dyDescent="0.2">
      <c r="A126" t="s">
        <v>48</v>
      </c>
      <c r="B126" t="s">
        <v>60</v>
      </c>
      <c r="C126" t="s">
        <v>51</v>
      </c>
      <c r="D126" s="1">
        <v>0</v>
      </c>
    </row>
    <row r="127" spans="1:4" x14ac:dyDescent="0.2">
      <c r="A127" t="s">
        <v>48</v>
      </c>
      <c r="B127" t="s">
        <v>60</v>
      </c>
      <c r="C127" t="s">
        <v>52</v>
      </c>
      <c r="D127" s="1">
        <v>0</v>
      </c>
    </row>
    <row r="128" spans="1:4" x14ac:dyDescent="0.2">
      <c r="A128" t="s">
        <v>48</v>
      </c>
      <c r="B128" t="s">
        <v>60</v>
      </c>
      <c r="C128" t="s">
        <v>53</v>
      </c>
      <c r="D128" s="1">
        <v>0</v>
      </c>
    </row>
    <row r="129" spans="1:4" x14ac:dyDescent="0.2">
      <c r="A129" t="s">
        <v>48</v>
      </c>
      <c r="B129" t="s">
        <v>60</v>
      </c>
      <c r="C129" t="s">
        <v>69</v>
      </c>
      <c r="D129" s="1">
        <v>0</v>
      </c>
    </row>
    <row r="130" spans="1:4" x14ac:dyDescent="0.2">
      <c r="A130" t="s">
        <v>48</v>
      </c>
      <c r="B130" t="s">
        <v>60</v>
      </c>
      <c r="C130" t="s">
        <v>70</v>
      </c>
      <c r="D130" s="1">
        <v>0</v>
      </c>
    </row>
    <row r="131" spans="1:4" x14ac:dyDescent="0.2">
      <c r="A131" t="s">
        <v>49</v>
      </c>
      <c r="B131" t="s">
        <v>60</v>
      </c>
      <c r="C131" t="s">
        <v>51</v>
      </c>
      <c r="D131" s="1">
        <v>0</v>
      </c>
    </row>
    <row r="132" spans="1:4" x14ac:dyDescent="0.2">
      <c r="A132" t="s">
        <v>49</v>
      </c>
      <c r="B132" t="s">
        <v>60</v>
      </c>
      <c r="C132" t="s">
        <v>52</v>
      </c>
      <c r="D132" s="1">
        <v>0</v>
      </c>
    </row>
    <row r="133" spans="1:4" x14ac:dyDescent="0.2">
      <c r="A133" t="s">
        <v>49</v>
      </c>
      <c r="B133" t="s">
        <v>60</v>
      </c>
      <c r="C133" t="s">
        <v>53</v>
      </c>
      <c r="D133" s="1">
        <v>0.41267515816511652</v>
      </c>
    </row>
    <row r="134" spans="1:4" x14ac:dyDescent="0.2">
      <c r="A134" t="s">
        <v>49</v>
      </c>
      <c r="B134" t="s">
        <v>60</v>
      </c>
      <c r="C134" t="s">
        <v>69</v>
      </c>
      <c r="D134" s="1">
        <v>0.75037397584729959</v>
      </c>
    </row>
    <row r="135" spans="1:4" x14ac:dyDescent="0.2">
      <c r="A135" t="s">
        <v>49</v>
      </c>
      <c r="B135" t="s">
        <v>60</v>
      </c>
      <c r="C135" t="s">
        <v>70</v>
      </c>
      <c r="D135" s="1">
        <v>0</v>
      </c>
    </row>
    <row r="136" spans="1:4" x14ac:dyDescent="0.2">
      <c r="A136" t="s">
        <v>50</v>
      </c>
      <c r="B136" t="s">
        <v>60</v>
      </c>
      <c r="C136" t="s">
        <v>51</v>
      </c>
      <c r="D136" s="1">
        <v>0</v>
      </c>
    </row>
    <row r="137" spans="1:4" x14ac:dyDescent="0.2">
      <c r="A137" t="s">
        <v>50</v>
      </c>
      <c r="B137" t="s">
        <v>60</v>
      </c>
      <c r="C137" t="s">
        <v>52</v>
      </c>
      <c r="D137" s="1">
        <v>0</v>
      </c>
    </row>
    <row r="138" spans="1:4" x14ac:dyDescent="0.2">
      <c r="A138" t="s">
        <v>50</v>
      </c>
      <c r="B138" t="s">
        <v>60</v>
      </c>
      <c r="C138" t="s">
        <v>53</v>
      </c>
      <c r="D138" s="1">
        <v>0.39504709050333764</v>
      </c>
    </row>
    <row r="139" spans="1:4" x14ac:dyDescent="0.2">
      <c r="A139" t="s">
        <v>50</v>
      </c>
      <c r="B139" t="s">
        <v>60</v>
      </c>
      <c r="C139" t="s">
        <v>69</v>
      </c>
      <c r="D139" s="1">
        <v>0.71169384875238728</v>
      </c>
    </row>
    <row r="140" spans="1:4" x14ac:dyDescent="0.2">
      <c r="A140" t="s">
        <v>50</v>
      </c>
      <c r="B140" t="s">
        <v>60</v>
      </c>
      <c r="C140" t="s">
        <v>70</v>
      </c>
      <c r="D140" s="1">
        <v>0</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9296-FA82-A845-B68D-35FA49B2ABB4}">
  <dimension ref="A1:H50"/>
  <sheetViews>
    <sheetView workbookViewId="0">
      <selection activeCell="A30" sqref="A30:A32"/>
    </sheetView>
  </sheetViews>
  <sheetFormatPr baseColWidth="10" defaultRowHeight="16" x14ac:dyDescent="0.2"/>
  <cols>
    <col min="1" max="1" width="11.85546875" bestFit="1" customWidth="1"/>
    <col min="2" max="2" width="19.85546875" customWidth="1"/>
    <col min="3" max="3" width="13.42578125" bestFit="1" customWidth="1"/>
    <col min="4" max="4" width="16" customWidth="1"/>
    <col min="5" max="5" width="14.140625" bestFit="1" customWidth="1"/>
    <col min="6" max="6" width="13.140625" bestFit="1" customWidth="1"/>
    <col min="7" max="7" width="15" bestFit="1" customWidth="1"/>
    <col min="8" max="8" width="15.28515625" bestFit="1" customWidth="1"/>
  </cols>
  <sheetData>
    <row r="1" spans="1:8" x14ac:dyDescent="0.2">
      <c r="A1" s="4" t="s">
        <v>0</v>
      </c>
      <c r="B1" s="4" t="s">
        <v>1</v>
      </c>
      <c r="C1" s="4" t="s">
        <v>5</v>
      </c>
      <c r="D1" s="4" t="s">
        <v>9</v>
      </c>
      <c r="E1" s="4" t="s">
        <v>13</v>
      </c>
      <c r="F1" s="4" t="s">
        <v>17</v>
      </c>
      <c r="G1" s="4" t="s">
        <v>21</v>
      </c>
      <c r="H1" s="4" t="s">
        <v>25</v>
      </c>
    </row>
    <row r="2" spans="1:8" x14ac:dyDescent="0.2">
      <c r="A2">
        <v>2000</v>
      </c>
      <c r="B2">
        <v>459217</v>
      </c>
      <c r="C2">
        <v>311</v>
      </c>
      <c r="D2">
        <v>4</v>
      </c>
      <c r="E2">
        <v>2</v>
      </c>
      <c r="F2">
        <v>2</v>
      </c>
    </row>
    <row r="3" spans="1:8" x14ac:dyDescent="0.2">
      <c r="A3">
        <v>2001</v>
      </c>
      <c r="B3">
        <v>484181</v>
      </c>
      <c r="C3">
        <v>282</v>
      </c>
      <c r="D3">
        <v>4</v>
      </c>
      <c r="E3">
        <v>1</v>
      </c>
      <c r="F3">
        <v>3</v>
      </c>
    </row>
    <row r="4" spans="1:8" x14ac:dyDescent="0.2">
      <c r="A4">
        <v>2002</v>
      </c>
      <c r="B4">
        <v>503381</v>
      </c>
      <c r="C4">
        <v>319</v>
      </c>
      <c r="D4">
        <v>2</v>
      </c>
      <c r="F4">
        <v>2</v>
      </c>
    </row>
    <row r="5" spans="1:8" x14ac:dyDescent="0.2">
      <c r="A5">
        <v>2003</v>
      </c>
      <c r="B5">
        <v>554502</v>
      </c>
      <c r="C5">
        <v>309</v>
      </c>
      <c r="D5">
        <v>6</v>
      </c>
      <c r="E5">
        <v>3</v>
      </c>
      <c r="F5">
        <v>3</v>
      </c>
    </row>
    <row r="6" spans="1:8" x14ac:dyDescent="0.2">
      <c r="A6">
        <v>2004</v>
      </c>
      <c r="B6">
        <v>561338</v>
      </c>
      <c r="C6">
        <v>330</v>
      </c>
      <c r="D6">
        <v>7</v>
      </c>
      <c r="E6">
        <v>2</v>
      </c>
      <c r="F6">
        <v>5</v>
      </c>
    </row>
    <row r="7" spans="1:8" x14ac:dyDescent="0.2">
      <c r="A7">
        <v>2005</v>
      </c>
      <c r="B7">
        <v>549538</v>
      </c>
      <c r="C7">
        <v>681</v>
      </c>
      <c r="D7">
        <v>9</v>
      </c>
      <c r="E7">
        <v>7</v>
      </c>
      <c r="F7">
        <v>2</v>
      </c>
    </row>
    <row r="8" spans="1:8" x14ac:dyDescent="0.2">
      <c r="A8">
        <v>2006</v>
      </c>
      <c r="B8">
        <v>644270</v>
      </c>
      <c r="C8">
        <v>482</v>
      </c>
      <c r="D8">
        <v>9</v>
      </c>
      <c r="E8">
        <v>6</v>
      </c>
      <c r="F8">
        <v>3</v>
      </c>
    </row>
    <row r="9" spans="1:8" x14ac:dyDescent="0.2">
      <c r="A9">
        <v>2007</v>
      </c>
      <c r="B9">
        <v>659564</v>
      </c>
      <c r="C9">
        <v>355</v>
      </c>
      <c r="D9">
        <v>7</v>
      </c>
      <c r="E9">
        <v>3</v>
      </c>
      <c r="F9">
        <v>4</v>
      </c>
    </row>
    <row r="10" spans="1:8" x14ac:dyDescent="0.2">
      <c r="A10">
        <v>2008</v>
      </c>
      <c r="B10">
        <v>654535</v>
      </c>
      <c r="C10">
        <v>391</v>
      </c>
      <c r="D10">
        <v>11</v>
      </c>
      <c r="E10">
        <v>7</v>
      </c>
      <c r="F10">
        <v>4</v>
      </c>
    </row>
    <row r="11" spans="1:8" x14ac:dyDescent="0.2">
      <c r="A11">
        <v>2009</v>
      </c>
      <c r="B11">
        <v>682374</v>
      </c>
      <c r="C11">
        <v>413</v>
      </c>
      <c r="D11">
        <v>23</v>
      </c>
      <c r="E11">
        <v>17</v>
      </c>
      <c r="F11">
        <v>6</v>
      </c>
    </row>
    <row r="12" spans="1:8" x14ac:dyDescent="0.2">
      <c r="A12">
        <v>2010</v>
      </c>
      <c r="B12">
        <v>757033</v>
      </c>
      <c r="C12">
        <v>475</v>
      </c>
      <c r="D12">
        <v>24</v>
      </c>
      <c r="E12">
        <v>16</v>
      </c>
      <c r="F12">
        <v>7</v>
      </c>
      <c r="H12">
        <v>1</v>
      </c>
    </row>
    <row r="13" spans="1:8" x14ac:dyDescent="0.2">
      <c r="A13">
        <v>2011</v>
      </c>
      <c r="B13">
        <v>850624</v>
      </c>
      <c r="C13">
        <v>961</v>
      </c>
      <c r="D13">
        <v>29</v>
      </c>
      <c r="E13">
        <v>17</v>
      </c>
      <c r="F13">
        <v>10</v>
      </c>
      <c r="G13">
        <v>1</v>
      </c>
      <c r="H13">
        <v>1</v>
      </c>
    </row>
    <row r="14" spans="1:8" x14ac:dyDescent="0.2">
      <c r="A14">
        <v>2012</v>
      </c>
      <c r="B14">
        <v>962262</v>
      </c>
      <c r="C14">
        <v>1116</v>
      </c>
      <c r="D14">
        <v>37</v>
      </c>
      <c r="E14">
        <v>18</v>
      </c>
      <c r="F14">
        <v>14</v>
      </c>
      <c r="G14">
        <v>4</v>
      </c>
      <c r="H14">
        <v>1</v>
      </c>
    </row>
    <row r="15" spans="1:8" x14ac:dyDescent="0.2">
      <c r="A15">
        <v>2013</v>
      </c>
      <c r="B15">
        <v>1006324</v>
      </c>
      <c r="C15">
        <v>894</v>
      </c>
      <c r="D15">
        <v>43</v>
      </c>
      <c r="E15">
        <v>24</v>
      </c>
      <c r="F15">
        <v>16</v>
      </c>
      <c r="G15">
        <v>2</v>
      </c>
      <c r="H15">
        <v>1</v>
      </c>
    </row>
    <row r="16" spans="1:8" x14ac:dyDescent="0.2">
      <c r="A16">
        <v>2014</v>
      </c>
      <c r="B16">
        <v>1030645</v>
      </c>
      <c r="C16">
        <v>885</v>
      </c>
      <c r="D16">
        <v>26</v>
      </c>
      <c r="E16">
        <v>16</v>
      </c>
      <c r="F16">
        <v>9</v>
      </c>
      <c r="G16">
        <v>1</v>
      </c>
    </row>
    <row r="17" spans="1:8" x14ac:dyDescent="0.2">
      <c r="A17">
        <v>2015</v>
      </c>
      <c r="B17">
        <v>1038447</v>
      </c>
      <c r="C17">
        <v>879</v>
      </c>
      <c r="D17">
        <v>29</v>
      </c>
      <c r="E17">
        <v>10</v>
      </c>
      <c r="F17">
        <v>16</v>
      </c>
      <c r="H17">
        <v>3</v>
      </c>
    </row>
    <row r="18" spans="1:8" x14ac:dyDescent="0.2">
      <c r="A18">
        <v>2016</v>
      </c>
      <c r="B18">
        <v>1167918</v>
      </c>
      <c r="C18">
        <v>904</v>
      </c>
      <c r="D18">
        <v>39</v>
      </c>
      <c r="E18">
        <v>12</v>
      </c>
      <c r="F18">
        <v>20</v>
      </c>
      <c r="G18">
        <v>3</v>
      </c>
      <c r="H18">
        <v>4</v>
      </c>
    </row>
    <row r="19" spans="1:8" x14ac:dyDescent="0.2">
      <c r="A19">
        <v>2017</v>
      </c>
      <c r="B19">
        <v>1188537</v>
      </c>
      <c r="C19">
        <v>920</v>
      </c>
      <c r="D19">
        <v>44</v>
      </c>
      <c r="E19">
        <v>14</v>
      </c>
      <c r="F19">
        <v>26</v>
      </c>
      <c r="G19">
        <v>2</v>
      </c>
      <c r="H19">
        <v>2</v>
      </c>
    </row>
    <row r="20" spans="1:8" x14ac:dyDescent="0.2">
      <c r="A20">
        <v>2018</v>
      </c>
      <c r="B20">
        <v>1199205</v>
      </c>
      <c r="C20">
        <v>666</v>
      </c>
      <c r="D20">
        <v>49</v>
      </c>
      <c r="E20">
        <v>18</v>
      </c>
      <c r="F20">
        <v>30</v>
      </c>
      <c r="G20">
        <v>2</v>
      </c>
    </row>
    <row r="21" spans="1:8" x14ac:dyDescent="0.2">
      <c r="A21">
        <v>2019</v>
      </c>
      <c r="B21">
        <v>1262626</v>
      </c>
      <c r="C21">
        <v>1188</v>
      </c>
      <c r="D21">
        <v>67</v>
      </c>
      <c r="E21">
        <v>27</v>
      </c>
      <c r="F21">
        <v>38</v>
      </c>
      <c r="G21">
        <v>2</v>
      </c>
      <c r="H21">
        <v>1</v>
      </c>
    </row>
    <row r="22" spans="1:8" x14ac:dyDescent="0.2">
      <c r="A22">
        <v>2020</v>
      </c>
      <c r="B22">
        <v>1340703</v>
      </c>
      <c r="C22">
        <v>747</v>
      </c>
      <c r="D22">
        <v>34</v>
      </c>
      <c r="E22">
        <v>20</v>
      </c>
      <c r="F22">
        <v>10</v>
      </c>
      <c r="G22">
        <v>2</v>
      </c>
      <c r="H22">
        <v>2</v>
      </c>
    </row>
    <row r="23" spans="1:8" x14ac:dyDescent="0.2">
      <c r="A23">
        <v>2021</v>
      </c>
      <c r="B23">
        <v>1474631</v>
      </c>
      <c r="C23">
        <v>877</v>
      </c>
      <c r="D23">
        <v>41</v>
      </c>
      <c r="E23">
        <v>20</v>
      </c>
      <c r="F23">
        <v>22</v>
      </c>
      <c r="G23">
        <v>1</v>
      </c>
    </row>
    <row r="27" spans="1:8" x14ac:dyDescent="0.2">
      <c r="B27" t="s">
        <v>47</v>
      </c>
      <c r="C27" s="4" t="s">
        <v>101</v>
      </c>
      <c r="D27" s="4" t="s">
        <v>102</v>
      </c>
      <c r="E27" s="4" t="s">
        <v>103</v>
      </c>
      <c r="F27" s="4" t="s">
        <v>104</v>
      </c>
      <c r="G27" s="4" t="s">
        <v>105</v>
      </c>
      <c r="H27" s="4" t="s">
        <v>106</v>
      </c>
    </row>
    <row r="28" spans="1:8" x14ac:dyDescent="0.2">
      <c r="B28" t="s">
        <v>48</v>
      </c>
      <c r="C28" s="6">
        <f>SUM(C2:C12)/SUM(B2:B12)</f>
        <v>6.6790241927221065E-4</v>
      </c>
      <c r="D28" s="6">
        <f>SUM(D2:D12)/SUM(C2:C12)</f>
        <v>2.437902483900644E-2</v>
      </c>
      <c r="E28" s="6">
        <f>SUM(E2:E12)/SUM(C2:C12)</f>
        <v>1.4719411223551058E-2</v>
      </c>
      <c r="F28" s="6">
        <f>SUM(F2:F12)/SUM(C2:C12)</f>
        <v>9.4296228150873972E-3</v>
      </c>
      <c r="G28" s="6">
        <f>SUM(G2:G12)/SUM(C2:C12)</f>
        <v>0</v>
      </c>
      <c r="H28" s="6">
        <f>SUM(H2:H12)/SUM(C2:C12)</f>
        <v>2.2999080036798528E-4</v>
      </c>
    </row>
    <row r="29" spans="1:8" x14ac:dyDescent="0.2">
      <c r="B29" t="s">
        <v>49</v>
      </c>
      <c r="C29" s="6">
        <f>SUM(C13:C23)/SUM(B13:B23)</f>
        <v>8.0155426619012637E-4</v>
      </c>
      <c r="D29" s="6">
        <f>SUM(D13:D23)/SUM(C13:C23)</f>
        <v>4.3638537411577166E-2</v>
      </c>
      <c r="E29" s="6">
        <f>SUM(E13:E23)/SUM(C13:C23)</f>
        <v>1.9527747334861015E-2</v>
      </c>
      <c r="F29" s="6">
        <f>SUM(F13:F23)/SUM(C13:C23)</f>
        <v>2.10222177941616E-2</v>
      </c>
      <c r="G29" s="6">
        <f>SUM(G13:G23)/SUM(C13:C23)</f>
        <v>1.9926272790674504E-3</v>
      </c>
      <c r="H29" s="6">
        <f>SUM(H13:H23)/SUM(C13:C23)</f>
        <v>1.4944704593005879E-3</v>
      </c>
    </row>
    <row r="30" spans="1:8" x14ac:dyDescent="0.2">
      <c r="B30" t="s">
        <v>50</v>
      </c>
      <c r="C30" s="6">
        <f>SUM(C2:C23)/SUM(B2:B23)</f>
        <v>7.5583804101071598E-4</v>
      </c>
      <c r="D30" s="6">
        <f>SUM(D2:D23)/SUM(C2:C23)</f>
        <v>3.7817170663885992E-2</v>
      </c>
      <c r="E30" s="6">
        <f>SUM(E2:E23)/SUM(C2:C23)</f>
        <v>1.8074383037886686E-2</v>
      </c>
      <c r="F30" s="6">
        <f>SUM(F2:F23)/SUM(C2:C23)</f>
        <v>1.7518248175182483E-2</v>
      </c>
      <c r="G30" s="6">
        <f>SUM(G2:G23)/SUM(C2:C23)</f>
        <v>1.3903371567605145E-3</v>
      </c>
      <c r="H30" s="6">
        <f>SUM(H2:H23)/SUM(C2:C23)</f>
        <v>1.1122697254084114E-3</v>
      </c>
    </row>
    <row r="32" spans="1:8" x14ac:dyDescent="0.2">
      <c r="B32" t="s">
        <v>47</v>
      </c>
      <c r="E32" s="4" t="s">
        <v>107</v>
      </c>
      <c r="F32" s="4" t="s">
        <v>108</v>
      </c>
      <c r="G32" s="4" t="s">
        <v>109</v>
      </c>
      <c r="H32" s="4" t="s">
        <v>110</v>
      </c>
    </row>
    <row r="33" spans="2:8" x14ac:dyDescent="0.2">
      <c r="B33" t="s">
        <v>48</v>
      </c>
      <c r="E33" s="6">
        <f>SUM(E2:E12)/SUM(D2:D12)</f>
        <v>0.60377358490566035</v>
      </c>
      <c r="F33" s="6">
        <f>SUM(F2:F12)/SUM(D2:D12)</f>
        <v>0.3867924528301887</v>
      </c>
      <c r="G33" s="6">
        <f>SUM(G2:G12)/SUM(D2:D12)</f>
        <v>0</v>
      </c>
      <c r="H33" s="6">
        <f>SUM(H2:H12)/SUM(D2:D12)</f>
        <v>9.433962264150943E-3</v>
      </c>
    </row>
    <row r="34" spans="2:8" x14ac:dyDescent="0.2">
      <c r="B34" t="s">
        <v>49</v>
      </c>
      <c r="E34" s="6">
        <f>SUM(E13:E23)/SUM(D13:D23)</f>
        <v>0.44748858447488582</v>
      </c>
      <c r="F34" s="6">
        <f>SUM(F13:F23)/SUM(D13:D23)</f>
        <v>0.4817351598173516</v>
      </c>
      <c r="G34" s="6">
        <f>SUM(G13:G23)/SUM(D13:D23)</f>
        <v>4.5662100456621002E-2</v>
      </c>
      <c r="H34" s="6">
        <f>SUM(H13:H23)/SUM(D13:D23)</f>
        <v>3.4246575342465752E-2</v>
      </c>
    </row>
    <row r="35" spans="2:8" x14ac:dyDescent="0.2">
      <c r="B35" t="s">
        <v>50</v>
      </c>
      <c r="E35" s="6">
        <f>SUM(E2:E23)/SUM(D2:D23)</f>
        <v>0.47794117647058826</v>
      </c>
      <c r="F35" s="6">
        <f>SUM(F2:F23)/SUM(D2:D23)</f>
        <v>0.46323529411764708</v>
      </c>
      <c r="G35" s="6">
        <f>SUM(G2:G23)/SUM(D2:D23)</f>
        <v>3.6764705882352942E-2</v>
      </c>
      <c r="H35" s="6">
        <f>SUM(H2:H23)/SUM(D2:D23)</f>
        <v>2.9411764705882353E-2</v>
      </c>
    </row>
    <row r="38" spans="2:8" x14ac:dyDescent="0.2">
      <c r="H38" s="7"/>
    </row>
    <row r="40" spans="2:8" x14ac:dyDescent="0.2">
      <c r="B40" s="4" t="s">
        <v>47</v>
      </c>
      <c r="C40" s="4" t="s">
        <v>48</v>
      </c>
      <c r="D40" s="4" t="s">
        <v>49</v>
      </c>
      <c r="E40" s="4" t="s">
        <v>50</v>
      </c>
    </row>
    <row r="41" spans="2:8" x14ac:dyDescent="0.2">
      <c r="B41" t="s">
        <v>101</v>
      </c>
      <c r="C41" s="6">
        <v>6.6790241927221065E-4</v>
      </c>
      <c r="D41" s="6">
        <v>8.0155426619012637E-4</v>
      </c>
      <c r="E41" s="6">
        <v>7.5583804101071598E-4</v>
      </c>
    </row>
    <row r="42" spans="2:8" x14ac:dyDescent="0.2">
      <c r="B42" t="s">
        <v>102</v>
      </c>
      <c r="C42" s="6">
        <v>2.437902483900644E-2</v>
      </c>
      <c r="D42" s="6">
        <v>4.3638537411577166E-2</v>
      </c>
      <c r="E42" s="6">
        <v>3.7817170663885992E-2</v>
      </c>
    </row>
    <row r="43" spans="2:8" x14ac:dyDescent="0.2">
      <c r="B43" t="s">
        <v>103</v>
      </c>
      <c r="C43" s="6">
        <v>1.4719411223551058E-2</v>
      </c>
      <c r="D43" s="6">
        <v>1.9527747334861015E-2</v>
      </c>
      <c r="E43" s="6">
        <v>1.8074383037886686E-2</v>
      </c>
    </row>
    <row r="44" spans="2:8" x14ac:dyDescent="0.2">
      <c r="B44" t="s">
        <v>104</v>
      </c>
      <c r="C44" s="6">
        <v>9.4296228150873972E-3</v>
      </c>
      <c r="D44" s="6">
        <v>2.10222177941616E-2</v>
      </c>
      <c r="E44" s="6">
        <v>1.7518248175182483E-2</v>
      </c>
    </row>
    <row r="45" spans="2:8" x14ac:dyDescent="0.2">
      <c r="B45" t="s">
        <v>105</v>
      </c>
      <c r="C45" s="6">
        <v>0</v>
      </c>
      <c r="D45" s="6">
        <v>1.9926272790674504E-3</v>
      </c>
      <c r="E45" s="6">
        <v>1.3903371567605145E-3</v>
      </c>
    </row>
    <row r="46" spans="2:8" x14ac:dyDescent="0.2">
      <c r="B46" t="s">
        <v>106</v>
      </c>
      <c r="C46" s="6">
        <v>2.2999080036798528E-4</v>
      </c>
      <c r="D46" s="6">
        <v>1.4944704593005879E-3</v>
      </c>
      <c r="E46" s="6">
        <v>1.1122697254084114E-3</v>
      </c>
    </row>
    <row r="47" spans="2:8" x14ac:dyDescent="0.2">
      <c r="B47" t="s">
        <v>107</v>
      </c>
      <c r="C47" s="6">
        <v>0.60377358490566035</v>
      </c>
      <c r="D47" s="6">
        <v>0.44748858447488582</v>
      </c>
      <c r="E47" s="6">
        <v>0.47794117647058826</v>
      </c>
    </row>
    <row r="48" spans="2:8" x14ac:dyDescent="0.2">
      <c r="B48" t="s">
        <v>108</v>
      </c>
      <c r="C48" s="6">
        <v>0.3867924528301887</v>
      </c>
      <c r="D48" s="6">
        <v>0.4817351598173516</v>
      </c>
      <c r="E48" s="6">
        <v>0.46323529411764708</v>
      </c>
    </row>
    <row r="49" spans="2:5" x14ac:dyDescent="0.2">
      <c r="B49" t="s">
        <v>109</v>
      </c>
      <c r="C49" s="6">
        <v>0</v>
      </c>
      <c r="D49" s="6">
        <v>4.5662100456621002E-2</v>
      </c>
      <c r="E49" s="6">
        <v>3.6764705882352942E-2</v>
      </c>
    </row>
    <row r="50" spans="2:5" x14ac:dyDescent="0.2">
      <c r="B50" t="s">
        <v>110</v>
      </c>
      <c r="C50" s="6">
        <v>9.433962264150943E-3</v>
      </c>
      <c r="D50" s="6">
        <v>3.4246575342465752E-2</v>
      </c>
      <c r="E50" s="6">
        <v>2.9411764705882353E-2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732E1-77EB-BC4A-AF06-959349DD4117}">
  <dimension ref="A1:H47"/>
  <sheetViews>
    <sheetView topLeftCell="A15" workbookViewId="0">
      <selection activeCell="A30" sqref="A30:A32"/>
    </sheetView>
  </sheetViews>
  <sheetFormatPr baseColWidth="10" defaultRowHeight="16" x14ac:dyDescent="0.2"/>
  <cols>
    <col min="1" max="1" width="13.140625" bestFit="1" customWidth="1"/>
    <col min="2" max="2" width="15.28515625" bestFit="1" customWidth="1"/>
    <col min="3" max="8" width="12" bestFit="1" customWidth="1"/>
    <col min="9" max="13" width="8.85546875" bestFit="1" customWidth="1"/>
    <col min="14" max="14" width="11.42578125" bestFit="1" customWidth="1"/>
    <col min="15" max="20" width="5.42578125" bestFit="1" customWidth="1"/>
    <col min="21" max="21" width="7.5703125" bestFit="1" customWidth="1"/>
    <col min="22" max="27" width="10.85546875" bestFit="1" customWidth="1"/>
    <col min="28" max="28" width="13.42578125" bestFit="1" customWidth="1"/>
    <col min="29" max="34" width="7.7109375" bestFit="1" customWidth="1"/>
    <col min="35" max="35" width="10.28515625" bestFit="1" customWidth="1"/>
  </cols>
  <sheetData>
    <row r="1" spans="1:8" x14ac:dyDescent="0.2">
      <c r="A1" s="2" t="s">
        <v>64</v>
      </c>
      <c r="B1" t="s">
        <v>72</v>
      </c>
    </row>
    <row r="3" spans="1:8" x14ac:dyDescent="0.2">
      <c r="A3" s="2" t="s">
        <v>71</v>
      </c>
      <c r="B3" s="2" t="s">
        <v>63</v>
      </c>
    </row>
    <row r="4" spans="1:8" x14ac:dyDescent="0.2">
      <c r="A4" s="2" t="s">
        <v>61</v>
      </c>
      <c r="B4" t="s">
        <v>56</v>
      </c>
      <c r="C4" t="s">
        <v>60</v>
      </c>
      <c r="D4" t="s">
        <v>57</v>
      </c>
      <c r="E4" t="s">
        <v>58</v>
      </c>
      <c r="F4" t="s">
        <v>59</v>
      </c>
      <c r="G4" t="s">
        <v>55</v>
      </c>
      <c r="H4" t="s">
        <v>62</v>
      </c>
    </row>
    <row r="5" spans="1:8" x14ac:dyDescent="0.2">
      <c r="A5" s="3" t="s">
        <v>51</v>
      </c>
      <c r="B5">
        <v>0.90558194618228693</v>
      </c>
      <c r="C5">
        <v>0</v>
      </c>
      <c r="D5">
        <v>0.53626163068246235</v>
      </c>
      <c r="E5">
        <v>1.5104203877037214</v>
      </c>
      <c r="F5">
        <v>0</v>
      </c>
      <c r="G5">
        <v>2.221877003771906</v>
      </c>
      <c r="H5">
        <v>0.86235682805672953</v>
      </c>
    </row>
    <row r="6" spans="1:8" x14ac:dyDescent="0.2">
      <c r="A6" s="3" t="s">
        <v>69</v>
      </c>
      <c r="B6">
        <v>2.8591417482887507</v>
      </c>
      <c r="C6">
        <v>0.48735594153322898</v>
      </c>
      <c r="D6">
        <v>1.4131469161937062</v>
      </c>
      <c r="E6">
        <v>4.3630116382041848</v>
      </c>
      <c r="F6">
        <v>0</v>
      </c>
      <c r="G6">
        <v>1.1191068723153432</v>
      </c>
      <c r="H6">
        <v>1.7069605194225357</v>
      </c>
    </row>
    <row r="7" spans="1:8" x14ac:dyDescent="0.2">
      <c r="A7" s="3" t="s">
        <v>53</v>
      </c>
      <c r="B7">
        <v>0.52175176232464471</v>
      </c>
      <c r="C7">
        <v>0.26924074955615135</v>
      </c>
      <c r="D7">
        <v>0.28710465330506785</v>
      </c>
      <c r="E7">
        <v>0.76269237748415686</v>
      </c>
      <c r="F7">
        <v>0.10425734017108461</v>
      </c>
      <c r="G7">
        <v>0.44187883940925693</v>
      </c>
      <c r="H7">
        <v>0.39782095370839377</v>
      </c>
    </row>
    <row r="8" spans="1:8" x14ac:dyDescent="0.2">
      <c r="A8" s="3" t="s">
        <v>52</v>
      </c>
      <c r="B8">
        <v>1.2979984719187898</v>
      </c>
      <c r="C8">
        <v>0</v>
      </c>
      <c r="D8">
        <v>1.3811662281646349</v>
      </c>
      <c r="E8">
        <v>1.3954196392966416</v>
      </c>
      <c r="F8">
        <v>0</v>
      </c>
      <c r="G8">
        <v>1.8630578610001172</v>
      </c>
      <c r="H8">
        <v>0.9896070333966972</v>
      </c>
    </row>
    <row r="9" spans="1:8" x14ac:dyDescent="0.2">
      <c r="A9" s="3" t="s">
        <v>70</v>
      </c>
      <c r="B9">
        <v>1.2277470104998283</v>
      </c>
      <c r="C9">
        <v>0</v>
      </c>
      <c r="D9">
        <v>1.8743074016803021</v>
      </c>
      <c r="E9">
        <v>0.73988840814989187</v>
      </c>
      <c r="F9">
        <v>0</v>
      </c>
      <c r="G9">
        <v>2.09574703973411</v>
      </c>
      <c r="H9">
        <v>0.98961497667735543</v>
      </c>
    </row>
    <row r="10" spans="1:8" x14ac:dyDescent="0.2">
      <c r="A10" s="3" t="s">
        <v>62</v>
      </c>
      <c r="B10">
        <v>1.3624441878428599</v>
      </c>
      <c r="C10">
        <v>0.15131933821787608</v>
      </c>
      <c r="D10">
        <v>1.0983973660052346</v>
      </c>
      <c r="E10">
        <v>1.7542864901677193</v>
      </c>
      <c r="F10">
        <v>2.0851468034216922E-2</v>
      </c>
      <c r="G10">
        <v>1.5483335232461468</v>
      </c>
      <c r="H10">
        <v>0.98927206225234243</v>
      </c>
    </row>
    <row r="19" spans="1:8" x14ac:dyDescent="0.2">
      <c r="A19" s="2" t="s">
        <v>64</v>
      </c>
      <c r="B19" t="s">
        <v>49</v>
      </c>
    </row>
    <row r="21" spans="1:8" x14ac:dyDescent="0.2">
      <c r="A21" s="2" t="s">
        <v>71</v>
      </c>
      <c r="B21" s="2" t="s">
        <v>63</v>
      </c>
    </row>
    <row r="22" spans="1:8" x14ac:dyDescent="0.2">
      <c r="A22" s="2" t="s">
        <v>61</v>
      </c>
      <c r="B22" t="s">
        <v>56</v>
      </c>
      <c r="C22" t="s">
        <v>60</v>
      </c>
      <c r="D22" t="s">
        <v>57</v>
      </c>
      <c r="E22" t="s">
        <v>58</v>
      </c>
      <c r="F22" t="s">
        <v>59</v>
      </c>
      <c r="G22" t="s">
        <v>55</v>
      </c>
      <c r="H22" t="s">
        <v>62</v>
      </c>
    </row>
    <row r="23" spans="1:8" x14ac:dyDescent="0.2">
      <c r="A23" s="3" t="s">
        <v>51</v>
      </c>
      <c r="B23">
        <v>0.82079378175028184</v>
      </c>
      <c r="C23">
        <v>0</v>
      </c>
      <c r="D23">
        <v>0.85191392513417885</v>
      </c>
      <c r="E23">
        <v>1.3756671291069775</v>
      </c>
      <c r="F23">
        <v>0</v>
      </c>
      <c r="G23">
        <v>1.3879568058938585</v>
      </c>
      <c r="H23">
        <v>0.73938860698088282</v>
      </c>
    </row>
    <row r="24" spans="1:8" x14ac:dyDescent="0.2">
      <c r="A24" s="3" t="s">
        <v>69</v>
      </c>
      <c r="B24">
        <v>2.8524490177756938</v>
      </c>
      <c r="C24">
        <v>0.75037397584729959</v>
      </c>
      <c r="D24">
        <v>1.7603560096891624</v>
      </c>
      <c r="E24">
        <v>4.4792732231701047</v>
      </c>
      <c r="F24">
        <v>0</v>
      </c>
      <c r="G24">
        <v>0.97114256712727121</v>
      </c>
      <c r="H24">
        <v>1.802265798934922</v>
      </c>
    </row>
    <row r="25" spans="1:8" x14ac:dyDescent="0.2">
      <c r="A25" s="3" t="s">
        <v>53</v>
      </c>
      <c r="B25">
        <v>0.49464488136229717</v>
      </c>
      <c r="C25">
        <v>0.41267515816511652</v>
      </c>
      <c r="D25">
        <v>0.26403386896820252</v>
      </c>
      <c r="E25">
        <v>0.78955706281591176</v>
      </c>
      <c r="F25">
        <v>0.1547531843119187</v>
      </c>
      <c r="G25">
        <v>0.41228456197077873</v>
      </c>
      <c r="H25">
        <v>0.42132478626570419</v>
      </c>
    </row>
    <row r="26" spans="1:8" x14ac:dyDescent="0.2">
      <c r="A26" s="3" t="s">
        <v>52</v>
      </c>
      <c r="B26">
        <v>1.7829933337009072</v>
      </c>
      <c r="C26">
        <v>0</v>
      </c>
      <c r="D26">
        <v>1.8054585138388564</v>
      </c>
      <c r="E26">
        <v>2.0408129272499931</v>
      </c>
      <c r="F26">
        <v>0</v>
      </c>
      <c r="G26">
        <v>1.2183472212894249</v>
      </c>
      <c r="H26">
        <v>1.141268666013197</v>
      </c>
    </row>
    <row r="27" spans="1:8" x14ac:dyDescent="0.2">
      <c r="A27" s="3" t="s">
        <v>70</v>
      </c>
      <c r="B27">
        <v>1.9968318183625473</v>
      </c>
      <c r="C27">
        <v>0</v>
      </c>
      <c r="D27">
        <v>2.9936704512259991</v>
      </c>
      <c r="E27">
        <v>1.2395299552760712</v>
      </c>
      <c r="F27">
        <v>0</v>
      </c>
      <c r="G27">
        <v>1.3651748468271196</v>
      </c>
      <c r="H27">
        <v>1.2658678452819563</v>
      </c>
    </row>
    <row r="28" spans="1:8" x14ac:dyDescent="0.2">
      <c r="A28" s="3" t="s">
        <v>62</v>
      </c>
      <c r="B28">
        <v>1.5895425665903455</v>
      </c>
      <c r="C28">
        <v>0.23260982680248321</v>
      </c>
      <c r="D28">
        <v>1.5350865537712799</v>
      </c>
      <c r="E28">
        <v>1.9849680595238115</v>
      </c>
      <c r="F28">
        <v>3.0950636862383741E-2</v>
      </c>
      <c r="G28">
        <v>1.0709812006216908</v>
      </c>
      <c r="H28">
        <v>1.0740231406953322</v>
      </c>
    </row>
    <row r="38" spans="1:8" x14ac:dyDescent="0.2">
      <c r="A38" s="2" t="s">
        <v>64</v>
      </c>
      <c r="B38" t="s">
        <v>50</v>
      </c>
    </row>
    <row r="40" spans="1:8" x14ac:dyDescent="0.2">
      <c r="A40" s="2" t="s">
        <v>71</v>
      </c>
      <c r="B40" s="2" t="s">
        <v>63</v>
      </c>
    </row>
    <row r="41" spans="1:8" x14ac:dyDescent="0.2">
      <c r="A41" s="2" t="s">
        <v>61</v>
      </c>
      <c r="B41" t="s">
        <v>56</v>
      </c>
      <c r="C41" t="s">
        <v>60</v>
      </c>
      <c r="D41" t="s">
        <v>57</v>
      </c>
      <c r="E41" t="s">
        <v>58</v>
      </c>
      <c r="F41" t="s">
        <v>59</v>
      </c>
      <c r="G41" t="s">
        <v>55</v>
      </c>
      <c r="H41" t="s">
        <v>62</v>
      </c>
    </row>
    <row r="42" spans="1:8" x14ac:dyDescent="0.2">
      <c r="A42" s="3" t="s">
        <v>51</v>
      </c>
      <c r="B42">
        <v>0.8765233624178701</v>
      </c>
      <c r="C42">
        <v>0</v>
      </c>
      <c r="D42">
        <v>0.75687096691320832</v>
      </c>
      <c r="E42">
        <v>1.4671652589394502</v>
      </c>
      <c r="F42">
        <v>0</v>
      </c>
      <c r="G42">
        <v>1.9225627480715075</v>
      </c>
      <c r="H42">
        <v>0.83718705605700594</v>
      </c>
    </row>
    <row r="43" spans="1:8" x14ac:dyDescent="0.2">
      <c r="A43" s="3" t="s">
        <v>69</v>
      </c>
      <c r="B43">
        <v>2.8677075670316783</v>
      </c>
      <c r="C43">
        <v>0.71169384875238728</v>
      </c>
      <c r="D43">
        <v>1.6267287971483138</v>
      </c>
      <c r="E43">
        <v>4.4234509983994537</v>
      </c>
      <c r="F43">
        <v>0</v>
      </c>
      <c r="G43">
        <v>1.0734035274613691</v>
      </c>
      <c r="H43">
        <v>1.783830789798867</v>
      </c>
    </row>
    <row r="44" spans="1:8" x14ac:dyDescent="0.2">
      <c r="A44" s="3" t="s">
        <v>53</v>
      </c>
      <c r="B44">
        <v>0.51123741123961342</v>
      </c>
      <c r="C44">
        <v>0.39504709050333764</v>
      </c>
      <c r="D44">
        <v>0.27590590447852154</v>
      </c>
      <c r="E44">
        <v>0.77793888591426497</v>
      </c>
      <c r="F44">
        <v>0.15801883620133508</v>
      </c>
      <c r="G44">
        <v>0.43302763455381493</v>
      </c>
      <c r="H44">
        <v>0.42519596048181457</v>
      </c>
    </row>
    <row r="45" spans="1:8" x14ac:dyDescent="0.2">
      <c r="A45" s="3" t="s">
        <v>52</v>
      </c>
      <c r="B45">
        <v>1.639196488833182</v>
      </c>
      <c r="C45">
        <v>0</v>
      </c>
      <c r="D45">
        <v>1.7281451355140525</v>
      </c>
      <c r="E45">
        <v>1.7547319837527304</v>
      </c>
      <c r="F45">
        <v>0</v>
      </c>
      <c r="G45">
        <v>1.6160589755255499</v>
      </c>
      <c r="H45">
        <v>1.1230220972709193</v>
      </c>
    </row>
    <row r="46" spans="1:8" x14ac:dyDescent="0.2">
      <c r="A46" s="3" t="s">
        <v>70</v>
      </c>
      <c r="B46">
        <v>1.6864092131369373</v>
      </c>
      <c r="C46">
        <v>0</v>
      </c>
      <c r="D46">
        <v>2.6292517538149074</v>
      </c>
      <c r="E46">
        <v>0.98013526917360461</v>
      </c>
      <c r="F46">
        <v>0</v>
      </c>
      <c r="G46">
        <v>1.8423953895345335</v>
      </c>
      <c r="H46">
        <v>1.1896986042766637</v>
      </c>
    </row>
    <row r="47" spans="1:8" x14ac:dyDescent="0.2">
      <c r="A47" s="3" t="s">
        <v>62</v>
      </c>
      <c r="B47">
        <v>1.5162148085318563</v>
      </c>
      <c r="C47">
        <v>0.22134818785114502</v>
      </c>
      <c r="D47">
        <v>1.4033805115738007</v>
      </c>
      <c r="E47">
        <v>1.8806844792359008</v>
      </c>
      <c r="F47">
        <v>3.1603767240267019E-2</v>
      </c>
      <c r="G47">
        <v>1.3774896550293549</v>
      </c>
      <c r="H47">
        <v>1.071786901577054</v>
      </c>
    </row>
  </sheetData>
  <sheetProtection pivotTables="0"/>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2D21-F00B-E74E-A93C-21FB28F99492}">
  <dimension ref="A1"/>
  <sheetViews>
    <sheetView showGridLines="0" showRowColHeaders="0" tabSelected="1" zoomScale="230" zoomScaleNormal="230" workbookViewId="0">
      <selection activeCell="J16" sqref="J16"/>
    </sheetView>
  </sheetViews>
  <sheetFormatPr baseColWidth="10" defaultRowHeight="16" x14ac:dyDescent="0.2"/>
  <sheetData/>
  <sheetProtection selectLockedCells="1" selectUnlockedCells="1"/>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Share</vt:lpstr>
      <vt:lpstr>Pivot tables</vt:lpstr>
      <vt:lpstr>Exploratory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Mafata, Mpho, Dr [mafata@sun.ac.za]</cp:lastModifiedBy>
  <dcterms:modified xsi:type="dcterms:W3CDTF">2024-09-30T08:53:37Z</dcterms:modified>
</cp:coreProperties>
</file>