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dhm\Desktop\IMPC-scoring-research\Github\Scoring system paper\"/>
    </mc:Choice>
  </mc:AlternateContent>
  <xr:revisionPtr revIDLastSave="0" documentId="13_ncr:1_{518F4897-07B7-4BFB-AFD5-13933289565B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Scores" sheetId="3" r:id="rId1"/>
    <sheet name="Global consensus" sheetId="1" r:id="rId2"/>
  </sheets>
  <definedNames>
    <definedName name="_xlnm._FilterDatabase" localSheetId="1" hidden="1">'Global consensus'!$A$2:$F$24</definedName>
    <definedName name="_xlnm._FilterDatabase" localSheetId="0" hidden="1">Scores!$A$1:$Q$23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23" i="3" l="1"/>
  <c r="B23" i="3"/>
  <c r="P22" i="3"/>
  <c r="B22" i="3"/>
  <c r="P21" i="3"/>
  <c r="B21" i="3"/>
  <c r="P20" i="3"/>
  <c r="B20" i="3"/>
  <c r="P19" i="3"/>
  <c r="B19" i="3"/>
  <c r="P18" i="3"/>
  <c r="B18" i="3"/>
  <c r="P17" i="3"/>
  <c r="B17" i="3"/>
  <c r="P16" i="3"/>
  <c r="B16" i="3"/>
  <c r="P15" i="3"/>
  <c r="B15" i="3"/>
  <c r="P14" i="3"/>
  <c r="B14" i="3"/>
  <c r="P13" i="3"/>
  <c r="B13" i="3"/>
  <c r="P12" i="3"/>
  <c r="B12" i="3"/>
  <c r="P11" i="3"/>
  <c r="B11" i="3"/>
  <c r="P10" i="3"/>
  <c r="B10" i="3"/>
  <c r="P9" i="3"/>
  <c r="B9" i="3"/>
  <c r="P8" i="3"/>
  <c r="B8" i="3"/>
  <c r="P7" i="3"/>
  <c r="B7" i="3"/>
  <c r="P6" i="3"/>
  <c r="B6" i="3"/>
  <c r="P5" i="3"/>
  <c r="B5" i="3"/>
  <c r="P4" i="3"/>
  <c r="B4" i="3"/>
  <c r="P3" i="3"/>
  <c r="B3" i="3"/>
  <c r="P2" i="3"/>
  <c r="B2" i="3"/>
  <c r="E24" i="1"/>
  <c r="E11" i="1"/>
  <c r="E23" i="1"/>
  <c r="E10" i="1"/>
  <c r="E21" i="1"/>
  <c r="E17" i="1"/>
  <c r="E18" i="1"/>
  <c r="E5" i="1"/>
  <c r="E12" i="1"/>
  <c r="E15" i="1"/>
  <c r="E13" i="1"/>
  <c r="E16" i="1"/>
  <c r="E14" i="1"/>
  <c r="E7" i="1"/>
  <c r="E22" i="1"/>
  <c r="E6" i="1"/>
  <c r="E19" i="1"/>
  <c r="E3" i="1"/>
  <c r="E8" i="1"/>
  <c r="E9" i="1"/>
  <c r="E4" i="1"/>
  <c r="E20" i="1"/>
  <c r="B4" i="1"/>
  <c r="B9" i="1"/>
  <c r="B8" i="1"/>
  <c r="B3" i="1"/>
  <c r="B19" i="1"/>
  <c r="B6" i="1"/>
  <c r="B22" i="1"/>
  <c r="B7" i="1"/>
  <c r="B14" i="1"/>
  <c r="B16" i="1"/>
  <c r="B13" i="1"/>
  <c r="B15" i="1"/>
  <c r="B12" i="1"/>
  <c r="B5" i="1"/>
  <c r="B18" i="1"/>
  <c r="B17" i="1"/>
  <c r="B21" i="1"/>
  <c r="B10" i="1"/>
  <c r="B23" i="1"/>
  <c r="B11" i="1"/>
  <c r="B24" i="1"/>
  <c r="B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tc={AE3D3606-DABD-43E8-B022-39E7CFAD8FE1}</author>
  </authors>
  <commentList>
    <comment ref="F2" authorId="0" shapeId="0" xr:uid="{AE3D3606-DABD-43E8-B022-39E7CFAD8FE1}">
      <text>
        <t>[Threaded comment]
Your version of Excel allows you to read this threaded comment; however, any edits to it will get removed if the file is opened in a newer version of Excel. Learn more: https://go.microsoft.com/fwlink/?linkid=870924
Comment:
    @Hamed - can you check? Looks like no variation in data based on box-lot</t>
      </text>
    </comment>
  </commentList>
</comments>
</file>

<file path=xl/sharedStrings.xml><?xml version="1.0" encoding="utf-8"?>
<sst xmlns="http://schemas.openxmlformats.org/spreadsheetml/2006/main" count="248" uniqueCount="49">
  <si>
    <t>HEM Early</t>
  </si>
  <si>
    <t>Trait name</t>
  </si>
  <si>
    <t>BCM</t>
  </si>
  <si>
    <t>CCP-IMG</t>
  </si>
  <si>
    <t>HMGU</t>
  </si>
  <si>
    <t>ICS</t>
  </si>
  <si>
    <t>JAX</t>
  </si>
  <si>
    <t>KMPC</t>
  </si>
  <si>
    <t>MRC Harwell</t>
  </si>
  <si>
    <t>RBRC</t>
  </si>
  <si>
    <t>TCP</t>
  </si>
  <si>
    <t>UC Davis</t>
  </si>
  <si>
    <t>WTSI</t>
  </si>
  <si>
    <t>mean ES</t>
  </si>
  <si>
    <t>Basophil cell count.IMPC_HEM_037_001</t>
  </si>
  <si>
    <t>Not_tested</t>
  </si>
  <si>
    <t>No variation in data</t>
  </si>
  <si>
    <t>Not_significant</t>
  </si>
  <si>
    <t>Basophil differential count.IMPC_HEM_038_001</t>
  </si>
  <si>
    <t>Eosinophil cell count.IMPC_HEM_036_001</t>
  </si>
  <si>
    <t>Eosinophil differential count.IMPC_HEM_035_001</t>
  </si>
  <si>
    <t>Hematocrit.IMPC_HEM_004_001</t>
  </si>
  <si>
    <t>Hemoglobin.IMPC_HEM_003_001</t>
  </si>
  <si>
    <t>Large Unstained Cell (LUC) count.IMPC_HEM_039_001</t>
  </si>
  <si>
    <t>Large Unstained Cell (LUC) differential count.IMPC_HEM_040_001</t>
  </si>
  <si>
    <t>Lymphocyte cell count.IMPC_HEM_032_001</t>
  </si>
  <si>
    <t>Lymphocyte differential count.IMPC_HEM_031_001</t>
  </si>
  <si>
    <t>Mean cell hemoglobin concentration.IMPC_HEM_007_001</t>
  </si>
  <si>
    <t>Mean cell volume.IMPC_HEM_005_001</t>
  </si>
  <si>
    <t>Mean corpuscular hemoglobin.IMPC_HEM_006_001</t>
  </si>
  <si>
    <t>Mean platelet volume.IMPC_HEM_019_001</t>
  </si>
  <si>
    <t>Monocyte cell count.IMPC_HEM_034_001</t>
  </si>
  <si>
    <t>Monocyte differential count.IMPC_HEM_033_001</t>
  </si>
  <si>
    <t>Neutrophil cell count.IMPC_HEM_030_001</t>
  </si>
  <si>
    <t>Neutrophil differential count.IMPC_HEM_029_001</t>
  </si>
  <si>
    <t>Platelet count.IMPC_HEM_008_001</t>
  </si>
  <si>
    <t>Red blood cell count.IMPC_HEM_002_001</t>
  </si>
  <si>
    <t>Red blood cell distribution width.IMPC_HEM_027_001</t>
  </si>
  <si>
    <t>White blood cell count.IMPC_HEM_001_001</t>
  </si>
  <si>
    <t>Score</t>
  </si>
  <si>
    <t>Males Higher</t>
  </si>
  <si>
    <t>Female Higher</t>
  </si>
  <si>
    <t>Inference</t>
  </si>
  <si>
    <t>log(score)*-1</t>
  </si>
  <si>
    <t xml:space="preserve">Not enough signal between or across centers to detect SD </t>
  </si>
  <si>
    <t xml:space="preserve">Does not reach minimum threshold for this analysis  </t>
  </si>
  <si>
    <t>No</t>
  </si>
  <si>
    <t>All centres agree?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</si>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</sst>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11"/>
      <color rgb="FFFFFFFF"/>
      <name val="Calibri"/>
      <family val="2"/>
    </font>
    <font>
      <sz val="11"/>
      <color rgb="FFFFFFFF"/>
      <name val="Calibri"/>
      <family val="2"/>
      <charset val="1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D7D31"/>
        <bgColor rgb="FFFF8080"/>
      </patternFill>
    </fill>
    <fill>
      <patternFill patternType="solid">
        <fgColor theme="1"/>
        <bgColor rgb="FF339966"/>
      </patternFill>
    </fill>
    <fill>
      <patternFill patternType="solid">
        <fgColor theme="1"/>
        <bgColor rgb="FF003300"/>
      </patternFill>
    </fill>
    <fill>
      <patternFill patternType="solid">
        <fgColor theme="1"/>
        <bgColor rgb="FF7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/>
    <xf numFmtId="2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left"/>
    </xf>
    <xf numFmtId="0" fontId="0" fillId="0" borderId="0" xfId="0" applyFont="1"/>
    <xf numFmtId="0" fontId="3" fillId="3" borderId="0" xfId="0" applyFont="1" applyFill="1" applyBorder="1" applyAlignment="1">
      <alignment textRotation="45"/>
    </xf>
    <xf numFmtId="2" fontId="3" fillId="3" borderId="0" xfId="0" applyNumberFormat="1" applyFont="1" applyFill="1" applyAlignment="1">
      <alignment horizontal="center" textRotation="45"/>
    </xf>
    <xf numFmtId="0" fontId="4" fillId="3" borderId="0" xfId="0" applyFont="1" applyFill="1" applyAlignment="1">
      <alignment textRotation="45"/>
    </xf>
    <xf numFmtId="2" fontId="3" fillId="3" borderId="0" xfId="0" applyNumberFormat="1" applyFont="1" applyFill="1" applyAlignment="1">
      <alignment horizontal="left" textRotation="45"/>
    </xf>
    <xf numFmtId="0" fontId="3" fillId="0" borderId="0" xfId="0" applyFont="1" applyFill="1" applyBorder="1" applyAlignment="1">
      <alignment textRotation="45"/>
    </xf>
    <xf numFmtId="0" fontId="4" fillId="0" borderId="0" xfId="0" applyFont="1" applyFill="1" applyAlignment="1">
      <alignment textRotation="45"/>
    </xf>
    <xf numFmtId="2" fontId="1" fillId="4" borderId="0" xfId="0" applyNumberFormat="1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2" fontId="1" fillId="6" borderId="0" xfId="0" applyNumberFormat="1" applyFont="1" applyFill="1" applyBorder="1" applyAlignment="1">
      <alignment horizontal="center"/>
    </xf>
    <xf numFmtId="2" fontId="0" fillId="0" borderId="0" xfId="0" applyNumberFormat="1"/>
    <xf numFmtId="0" fontId="5" fillId="0" borderId="0" xfId="0" applyFont="1"/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left"/>
    </xf>
    <xf numFmtId="0" fontId="6" fillId="0" borderId="0" xfId="0" applyFont="1" applyFill="1" applyBorder="1" applyAlignment="1">
      <alignment textRotation="45"/>
    </xf>
    <xf numFmtId="2" fontId="6" fillId="0" borderId="0" xfId="0" applyNumberFormat="1" applyFont="1" applyFill="1" applyAlignment="1">
      <alignment horizontal="center" textRotation="45"/>
    </xf>
    <xf numFmtId="2" fontId="6" fillId="0" borderId="0" xfId="0" applyNumberFormat="1" applyFont="1" applyFill="1" applyAlignment="1">
      <alignment horizontal="left" textRotation="45"/>
    </xf>
    <xf numFmtId="0" fontId="8" fillId="0" borderId="0" xfId="0" applyFont="1" applyFill="1"/>
    <xf numFmtId="2" fontId="8" fillId="0" borderId="0" xfId="0" applyNumberFormat="1" applyFont="1" applyFill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Alignment="1">
      <alignment horizontal="left"/>
    </xf>
    <xf numFmtId="0" fontId="8" fillId="0" borderId="0" xfId="0" applyFont="1" applyFill="1" applyBorder="1" applyAlignment="1"/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 textRotation="45"/>
    </xf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ED7D31"/>
      <rgbColor rgb="FF59595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26F"/>
      <color rgb="FFFFAC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oleta" id="{DC3A29FA-CA45-0842-8DEE-DD4445B2E18C}" userId="violet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2-08-10T13:33:32.11" personId="{DC3A29FA-CA45-0842-8DEE-DD4445B2E18C}" id="{AE3D3606-DABD-43E8-B022-39E7CFAD8FE1}">
    <text>@Hamed - can you check? Looks like no variation in data based on box-lot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7A2C-7BFE-4EA7-8662-51B8FEA7E240}">
  <dimension ref="A1:Q999"/>
  <sheetViews>
    <sheetView tabSelected="1" topLeftCell="B1" zoomScale="85" zoomScaleNormal="85" workbookViewId="0">
      <selection activeCell="D28" sqref="D28"/>
    </sheetView>
  </sheetViews>
  <sheetFormatPr defaultColWidth="8.81640625" defaultRowHeight="14.5" x14ac:dyDescent="0.35"/>
  <cols>
    <col min="1" max="1" width="56.36328125" bestFit="1" customWidth="1"/>
    <col min="2" max="2" width="38" bestFit="1" customWidth="1"/>
    <col min="3" max="3" width="13.26953125" bestFit="1" customWidth="1"/>
    <col min="4" max="4" width="17.36328125" bestFit="1" customWidth="1"/>
    <col min="5" max="5" width="13.6328125" bestFit="1" customWidth="1"/>
    <col min="6" max="8" width="13.26953125" bestFit="1" customWidth="1"/>
    <col min="9" max="9" width="18.6328125" bestFit="1" customWidth="1"/>
    <col min="10" max="11" width="13.26953125" bestFit="1" customWidth="1"/>
    <col min="12" max="12" width="15.26953125" bestFit="1" customWidth="1"/>
    <col min="13" max="13" width="13.26953125" bestFit="1" customWidth="1"/>
    <col min="14" max="14" width="15.08984375" style="1" bestFit="1" customWidth="1"/>
    <col min="15" max="15" width="12.81640625" bestFit="1" customWidth="1"/>
    <col min="16" max="16" width="18.36328125" style="17" bestFit="1" customWidth="1"/>
    <col min="17" max="17" width="49.81640625" style="2" bestFit="1" customWidth="1"/>
    <col min="18" max="1006" width="14.453125" customWidth="1"/>
  </cols>
  <sheetData>
    <row r="1" spans="1:17" s="10" customFormat="1" ht="70.5" x14ac:dyDescent="0.3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39</v>
      </c>
      <c r="P1" s="9" t="s">
        <v>43</v>
      </c>
      <c r="Q1" s="11" t="s">
        <v>42</v>
      </c>
    </row>
    <row r="2" spans="1:17" x14ac:dyDescent="0.35">
      <c r="A2" s="3" t="s">
        <v>14</v>
      </c>
      <c r="B2" s="4" t="str">
        <f t="shared" ref="B2:B23" si="0">LEFT(A2,FIND(".",A2,1)-1)</f>
        <v>Basophil cell count</v>
      </c>
      <c r="C2" s="1" t="s">
        <v>15</v>
      </c>
      <c r="D2" s="1" t="s">
        <v>16</v>
      </c>
      <c r="E2" s="1" t="s">
        <v>15</v>
      </c>
      <c r="F2" s="1" t="s">
        <v>17</v>
      </c>
      <c r="G2" s="1" t="s">
        <v>15</v>
      </c>
      <c r="H2" s="1" t="s">
        <v>15</v>
      </c>
      <c r="I2" s="1">
        <v>0.72474449299999999</v>
      </c>
      <c r="J2" s="1">
        <v>0.26614558700000002</v>
      </c>
      <c r="K2" s="1">
        <v>0.26767635000000001</v>
      </c>
      <c r="L2" s="1">
        <v>-0.13918576999999999</v>
      </c>
      <c r="M2" s="1" t="s">
        <v>15</v>
      </c>
      <c r="N2" s="5">
        <v>0.25063416659999999</v>
      </c>
      <c r="O2" s="14">
        <v>1</v>
      </c>
      <c r="P2" s="14">
        <f>-LOG(O2)</f>
        <v>0</v>
      </c>
      <c r="Q2" s="6" t="s">
        <v>44</v>
      </c>
    </row>
    <row r="3" spans="1:17" x14ac:dyDescent="0.35">
      <c r="A3" s="7" t="s">
        <v>18</v>
      </c>
      <c r="B3" t="str">
        <f t="shared" si="0"/>
        <v>Basophil differential count</v>
      </c>
      <c r="C3" s="1" t="s">
        <v>15</v>
      </c>
      <c r="D3" s="1" t="s">
        <v>16</v>
      </c>
      <c r="E3" s="1" t="s">
        <v>15</v>
      </c>
      <c r="F3" s="1" t="s">
        <v>17</v>
      </c>
      <c r="G3" s="1" t="s">
        <v>15</v>
      </c>
      <c r="H3" s="1" t="s">
        <v>15</v>
      </c>
      <c r="I3" s="1" t="s">
        <v>17</v>
      </c>
      <c r="J3" s="1">
        <v>-0.51195899</v>
      </c>
      <c r="K3" s="1">
        <v>0.190908575</v>
      </c>
      <c r="L3" s="1">
        <v>-0.16825015700000001</v>
      </c>
      <c r="M3" s="1" t="s">
        <v>15</v>
      </c>
      <c r="N3" s="5">
        <v>-0.1585360294</v>
      </c>
      <c r="O3" s="14">
        <v>1</v>
      </c>
      <c r="P3" s="14">
        <f t="shared" ref="P3:P23" si="1">-LOG(O3)</f>
        <v>0</v>
      </c>
      <c r="Q3" s="6" t="s">
        <v>44</v>
      </c>
    </row>
    <row r="4" spans="1:17" x14ac:dyDescent="0.35">
      <c r="A4" s="7" t="s">
        <v>19</v>
      </c>
      <c r="B4" t="str">
        <f t="shared" si="0"/>
        <v>Eosinophil cell count</v>
      </c>
      <c r="C4" s="1" t="s">
        <v>15</v>
      </c>
      <c r="D4" s="1">
        <v>0.35324558700000003</v>
      </c>
      <c r="E4" s="1" t="s">
        <v>15</v>
      </c>
      <c r="F4" s="1">
        <v>0.25772498700000002</v>
      </c>
      <c r="G4" s="1" t="s">
        <v>15</v>
      </c>
      <c r="H4" s="1" t="s">
        <v>15</v>
      </c>
      <c r="I4" s="1">
        <v>1.0043415010000001</v>
      </c>
      <c r="J4" s="1">
        <v>0.37656947699999999</v>
      </c>
      <c r="K4" s="1">
        <v>0.26794416300000001</v>
      </c>
      <c r="L4" s="1">
        <v>-0.17572737099999999</v>
      </c>
      <c r="M4" s="1" t="s">
        <v>15</v>
      </c>
      <c r="N4" s="5">
        <v>0.34734972400000003</v>
      </c>
      <c r="O4" s="15">
        <v>8.30417974478804E-2</v>
      </c>
      <c r="P4" s="14">
        <f t="shared" si="1"/>
        <v>1.0807032590470673</v>
      </c>
      <c r="Q4" s="6" t="s">
        <v>40</v>
      </c>
    </row>
    <row r="5" spans="1:17" x14ac:dyDescent="0.35">
      <c r="A5" s="7" t="s">
        <v>20</v>
      </c>
      <c r="B5" t="str">
        <f t="shared" si="0"/>
        <v>Eosinophil differential count</v>
      </c>
      <c r="C5" s="1" t="s">
        <v>15</v>
      </c>
      <c r="D5" s="1" t="s">
        <v>17</v>
      </c>
      <c r="E5" s="1" t="s">
        <v>15</v>
      </c>
      <c r="F5" s="1" t="s">
        <v>17</v>
      </c>
      <c r="G5" s="1" t="s">
        <v>15</v>
      </c>
      <c r="H5" s="1" t="s">
        <v>15</v>
      </c>
      <c r="I5" s="1" t="s">
        <v>17</v>
      </c>
      <c r="J5" s="1" t="s">
        <v>17</v>
      </c>
      <c r="K5" s="1">
        <v>0.18051993099999999</v>
      </c>
      <c r="L5" s="1">
        <v>-0.202719134</v>
      </c>
      <c r="M5" s="1" t="s">
        <v>15</v>
      </c>
      <c r="N5" s="5">
        <v>-5.7223050999999997E-2</v>
      </c>
      <c r="O5" s="14">
        <v>1</v>
      </c>
      <c r="P5" s="14">
        <f t="shared" si="1"/>
        <v>0</v>
      </c>
      <c r="Q5" s="6" t="s">
        <v>44</v>
      </c>
    </row>
    <row r="6" spans="1:17" x14ac:dyDescent="0.35">
      <c r="A6" s="7" t="s">
        <v>21</v>
      </c>
      <c r="B6" t="str">
        <f t="shared" si="0"/>
        <v>Hematocrit</v>
      </c>
      <c r="C6" s="1">
        <v>0.60984507600000004</v>
      </c>
      <c r="D6" s="1" t="s">
        <v>17</v>
      </c>
      <c r="E6" s="1">
        <v>0.25406678500000002</v>
      </c>
      <c r="F6" s="1" t="s">
        <v>17</v>
      </c>
      <c r="G6" s="1">
        <v>-0.11</v>
      </c>
      <c r="H6" s="1">
        <v>0.46123226899999997</v>
      </c>
      <c r="I6" s="1">
        <v>0.89475484299999997</v>
      </c>
      <c r="J6" s="1">
        <v>1.038520382</v>
      </c>
      <c r="K6" s="1" t="s">
        <v>17</v>
      </c>
      <c r="L6" s="1">
        <v>0.76107291399999999</v>
      </c>
      <c r="M6" s="1" t="s">
        <v>17</v>
      </c>
      <c r="N6" s="5">
        <v>0.37727358718181803</v>
      </c>
      <c r="O6" s="15">
        <v>0.68788666253347297</v>
      </c>
      <c r="P6" s="14">
        <f t="shared" si="1"/>
        <v>0.16248311102469634</v>
      </c>
      <c r="Q6" s="6" t="s">
        <v>40</v>
      </c>
    </row>
    <row r="7" spans="1:17" x14ac:dyDescent="0.35">
      <c r="A7" s="7" t="s">
        <v>22</v>
      </c>
      <c r="B7" t="str">
        <f t="shared" si="0"/>
        <v>Hemoglobin</v>
      </c>
      <c r="C7" s="1">
        <v>0.516242015</v>
      </c>
      <c r="D7" s="1" t="s">
        <v>17</v>
      </c>
      <c r="E7" s="1">
        <v>0.13269859000000001</v>
      </c>
      <c r="F7" s="1" t="s">
        <v>17</v>
      </c>
      <c r="G7" s="1">
        <v>-0.5</v>
      </c>
      <c r="H7" s="1" t="s">
        <v>17</v>
      </c>
      <c r="I7" s="1" t="s">
        <v>17</v>
      </c>
      <c r="J7" s="1">
        <v>0.69293797300000004</v>
      </c>
      <c r="K7" s="1" t="s">
        <v>17</v>
      </c>
      <c r="L7" s="1">
        <v>0.66606566499999997</v>
      </c>
      <c r="M7" s="1">
        <v>-0.30595539199999999</v>
      </c>
      <c r="N7" s="5">
        <v>0.133252524636364</v>
      </c>
      <c r="O7" s="15">
        <v>1</v>
      </c>
      <c r="P7" s="14">
        <f t="shared" si="1"/>
        <v>0</v>
      </c>
      <c r="Q7" s="6" t="s">
        <v>44</v>
      </c>
    </row>
    <row r="8" spans="1:17" x14ac:dyDescent="0.35">
      <c r="A8" s="7" t="s">
        <v>23</v>
      </c>
      <c r="B8" t="str">
        <f t="shared" si="0"/>
        <v>Large Unstained Cell (LUC) count</v>
      </c>
      <c r="C8" s="1" t="s">
        <v>15</v>
      </c>
      <c r="D8" s="1" t="s">
        <v>15</v>
      </c>
      <c r="E8" s="1" t="s">
        <v>15</v>
      </c>
      <c r="F8" s="1">
        <v>0.64270074799999999</v>
      </c>
      <c r="G8" s="1" t="s">
        <v>15</v>
      </c>
      <c r="H8" s="1" t="s">
        <v>15</v>
      </c>
      <c r="I8" s="1">
        <v>1.2370655269999999</v>
      </c>
      <c r="J8" s="1">
        <v>0.60418394900000005</v>
      </c>
      <c r="K8" s="1" t="s">
        <v>15</v>
      </c>
      <c r="L8" s="1" t="s">
        <v>15</v>
      </c>
      <c r="M8" s="1" t="s">
        <v>15</v>
      </c>
      <c r="N8" s="5">
        <v>0.82798340800000003</v>
      </c>
      <c r="O8" s="15">
        <v>1</v>
      </c>
      <c r="P8" s="14">
        <f t="shared" si="1"/>
        <v>0</v>
      </c>
      <c r="Q8" s="6" t="s">
        <v>45</v>
      </c>
    </row>
    <row r="9" spans="1:17" x14ac:dyDescent="0.35">
      <c r="A9" s="7" t="s">
        <v>24</v>
      </c>
      <c r="B9" t="str">
        <f t="shared" si="0"/>
        <v>Large Unstained Cell (LUC) differential count</v>
      </c>
      <c r="C9" s="1" t="s">
        <v>15</v>
      </c>
      <c r="D9" s="1" t="s">
        <v>15</v>
      </c>
      <c r="E9" s="1" t="s">
        <v>15</v>
      </c>
      <c r="F9" s="1">
        <v>0.42317051100000003</v>
      </c>
      <c r="G9" s="1" t="s">
        <v>15</v>
      </c>
      <c r="H9" s="1" t="s">
        <v>15</v>
      </c>
      <c r="I9" s="1" t="s">
        <v>17</v>
      </c>
      <c r="J9" s="1" t="s">
        <v>17</v>
      </c>
      <c r="K9" s="1" t="s">
        <v>15</v>
      </c>
      <c r="L9" s="1" t="s">
        <v>15</v>
      </c>
      <c r="M9" s="1" t="s">
        <v>15</v>
      </c>
      <c r="N9" s="5">
        <v>0.38930153766666697</v>
      </c>
      <c r="O9" s="15">
        <v>1</v>
      </c>
      <c r="P9" s="14">
        <f t="shared" si="1"/>
        <v>0</v>
      </c>
      <c r="Q9" s="6" t="s">
        <v>45</v>
      </c>
    </row>
    <row r="10" spans="1:17" x14ac:dyDescent="0.35">
      <c r="A10" s="7" t="s">
        <v>25</v>
      </c>
      <c r="B10" t="str">
        <f t="shared" si="0"/>
        <v>Lymphocyte cell count</v>
      </c>
      <c r="C10" s="1" t="s">
        <v>15</v>
      </c>
      <c r="D10" s="1">
        <v>1.3162031839999999</v>
      </c>
      <c r="E10" s="1" t="s">
        <v>15</v>
      </c>
      <c r="F10" s="1">
        <v>0.88022462099999998</v>
      </c>
      <c r="G10" s="1" t="s">
        <v>15</v>
      </c>
      <c r="H10" s="1" t="s">
        <v>15</v>
      </c>
      <c r="I10" s="1">
        <v>1.6992647759999999</v>
      </c>
      <c r="J10" s="1">
        <v>1.243340959</v>
      </c>
      <c r="K10" s="1">
        <v>0.95303763900000005</v>
      </c>
      <c r="L10" s="1" t="s">
        <v>17</v>
      </c>
      <c r="M10" s="1" t="s">
        <v>15</v>
      </c>
      <c r="N10" s="5">
        <v>1.0090748996666701</v>
      </c>
      <c r="O10" s="15">
        <v>0.13917666947138099</v>
      </c>
      <c r="P10" s="14">
        <f t="shared" si="1"/>
        <v>0.85643356048008712</v>
      </c>
      <c r="Q10" s="6" t="s">
        <v>40</v>
      </c>
    </row>
    <row r="11" spans="1:17" x14ac:dyDescent="0.35">
      <c r="A11" s="7" t="s">
        <v>26</v>
      </c>
      <c r="B11" t="str">
        <f t="shared" si="0"/>
        <v>Lymphocyte differential count</v>
      </c>
      <c r="C11" s="1" t="s">
        <v>15</v>
      </c>
      <c r="D11" s="1">
        <v>-0.42353945799999998</v>
      </c>
      <c r="E11" s="1" t="s">
        <v>15</v>
      </c>
      <c r="F11" s="1" t="s">
        <v>17</v>
      </c>
      <c r="G11" s="1" t="s">
        <v>15</v>
      </c>
      <c r="H11" s="1" t="s">
        <v>15</v>
      </c>
      <c r="I11" s="1">
        <v>-0.65641953399999997</v>
      </c>
      <c r="J11" s="1">
        <v>0.32049735600000001</v>
      </c>
      <c r="K11" s="1">
        <v>-0.89594784100000002</v>
      </c>
      <c r="L11" s="1" t="s">
        <v>17</v>
      </c>
      <c r="M11" s="1" t="s">
        <v>15</v>
      </c>
      <c r="N11" s="5">
        <v>-0.32059408433333297</v>
      </c>
      <c r="O11" s="16">
        <v>0.74481418412748002</v>
      </c>
      <c r="P11" s="14">
        <f t="shared" si="1"/>
        <v>0.1279520613102276</v>
      </c>
      <c r="Q11" s="6" t="s">
        <v>41</v>
      </c>
    </row>
    <row r="12" spans="1:17" x14ac:dyDescent="0.35">
      <c r="A12" s="7" t="s">
        <v>27</v>
      </c>
      <c r="B12" t="str">
        <f t="shared" si="0"/>
        <v>Mean cell hemoglobin concentration</v>
      </c>
      <c r="C12" s="1" t="s">
        <v>17</v>
      </c>
      <c r="D12" s="1">
        <v>-0.50762041899999999</v>
      </c>
      <c r="E12" s="1">
        <v>-0.27005859100000001</v>
      </c>
      <c r="F12" s="1" t="s">
        <v>17</v>
      </c>
      <c r="G12" s="1">
        <v>-0.93</v>
      </c>
      <c r="H12" s="1">
        <v>-0.30363043200000001</v>
      </c>
      <c r="I12" s="1">
        <v>-0.93909227299999998</v>
      </c>
      <c r="J12" s="1">
        <v>-0.79300081300000003</v>
      </c>
      <c r="K12" s="1" t="s">
        <v>17</v>
      </c>
      <c r="L12" s="1">
        <v>-0.35837693199999998</v>
      </c>
      <c r="M12" s="1">
        <v>-0.99022476599999998</v>
      </c>
      <c r="N12" s="5">
        <v>-0.52075168609090905</v>
      </c>
      <c r="O12" s="15">
        <v>0.72735791608904099</v>
      </c>
      <c r="P12" s="14">
        <f t="shared" si="1"/>
        <v>0.13825183022526008</v>
      </c>
      <c r="Q12" s="6" t="s">
        <v>41</v>
      </c>
    </row>
    <row r="13" spans="1:17" x14ac:dyDescent="0.35">
      <c r="A13" s="7" t="s">
        <v>28</v>
      </c>
      <c r="B13" t="str">
        <f t="shared" si="0"/>
        <v>Mean cell volume</v>
      </c>
      <c r="C13" s="1" t="s">
        <v>17</v>
      </c>
      <c r="D13" s="1">
        <v>-0.66961166000000005</v>
      </c>
      <c r="E13" s="1">
        <v>-0.67658164399999998</v>
      </c>
      <c r="F13" s="1">
        <v>-0.53000380999999996</v>
      </c>
      <c r="G13" s="1">
        <v>-0.21</v>
      </c>
      <c r="H13" s="1">
        <v>-0.32808871299999998</v>
      </c>
      <c r="I13" s="1">
        <v>-0.56821927699999997</v>
      </c>
      <c r="J13" s="1">
        <v>-0.42983980399999999</v>
      </c>
      <c r="K13" s="1">
        <v>-0.81675963699999998</v>
      </c>
      <c r="L13" s="1">
        <v>-0.48215727400000002</v>
      </c>
      <c r="M13" s="1">
        <v>-0.17262654499999999</v>
      </c>
      <c r="N13" s="5">
        <v>-0.474360758090909</v>
      </c>
      <c r="O13" s="15">
        <v>0.380755012887115</v>
      </c>
      <c r="P13" s="14">
        <f t="shared" si="1"/>
        <v>0.41935437018527211</v>
      </c>
      <c r="Q13" s="6" t="s">
        <v>41</v>
      </c>
    </row>
    <row r="14" spans="1:17" x14ac:dyDescent="0.35">
      <c r="A14" s="7" t="s">
        <v>29</v>
      </c>
      <c r="B14" t="str">
        <f t="shared" si="0"/>
        <v>Mean corpuscular hemoglobin</v>
      </c>
      <c r="C14" s="1" t="s">
        <v>17</v>
      </c>
      <c r="D14" s="1">
        <v>-1.0790120320000001</v>
      </c>
      <c r="E14" s="1">
        <v>-0.67922256000000003</v>
      </c>
      <c r="F14" s="1">
        <v>-0.53018504600000005</v>
      </c>
      <c r="G14" s="1">
        <v>-1.53</v>
      </c>
      <c r="H14" s="1">
        <v>-0.59620152800000004</v>
      </c>
      <c r="I14" s="1">
        <v>-1.4326618959999999</v>
      </c>
      <c r="J14" s="1">
        <v>-1.5159893609999999</v>
      </c>
      <c r="K14" s="1">
        <v>-0.86028247599999996</v>
      </c>
      <c r="L14" s="1">
        <v>-0.58709708999999999</v>
      </c>
      <c r="M14" s="1">
        <v>-0.84446938999999999</v>
      </c>
      <c r="N14" s="5">
        <v>-0.89574966327272698</v>
      </c>
      <c r="O14" s="15">
        <v>0.22844083329297801</v>
      </c>
      <c r="P14" s="14">
        <f t="shared" si="1"/>
        <v>0.64122626431061869</v>
      </c>
      <c r="Q14" s="6" t="s">
        <v>41</v>
      </c>
    </row>
    <row r="15" spans="1:17" x14ac:dyDescent="0.35">
      <c r="A15" s="7" t="s">
        <v>30</v>
      </c>
      <c r="B15" t="str">
        <f t="shared" si="0"/>
        <v>Mean platelet volume</v>
      </c>
      <c r="C15" s="1" t="s">
        <v>15</v>
      </c>
      <c r="D15" s="1">
        <v>-0.71527108699999997</v>
      </c>
      <c r="E15" s="1">
        <v>-0.61406022299999996</v>
      </c>
      <c r="F15" s="1" t="s">
        <v>15</v>
      </c>
      <c r="G15" s="1" t="s">
        <v>15</v>
      </c>
      <c r="H15" s="1">
        <v>-0.95132711999999997</v>
      </c>
      <c r="I15" s="1">
        <v>-0.87011503899999998</v>
      </c>
      <c r="J15" s="1">
        <v>-0.39586213799999997</v>
      </c>
      <c r="K15" s="1" t="s">
        <v>17</v>
      </c>
      <c r="L15" s="1">
        <v>-0.189897711</v>
      </c>
      <c r="M15" s="1">
        <v>-0.26765900500000001</v>
      </c>
      <c r="N15" s="5">
        <v>-0.51097865249999996</v>
      </c>
      <c r="O15" s="15">
        <v>0.60374229719958805</v>
      </c>
      <c r="P15" s="14">
        <f t="shared" si="1"/>
        <v>0.21914839711836817</v>
      </c>
      <c r="Q15" s="6" t="s">
        <v>41</v>
      </c>
    </row>
    <row r="16" spans="1:17" x14ac:dyDescent="0.35">
      <c r="A16" s="7" t="s">
        <v>31</v>
      </c>
      <c r="B16" t="str">
        <f t="shared" si="0"/>
        <v>Monocyte cell count</v>
      </c>
      <c r="C16" s="1" t="s">
        <v>15</v>
      </c>
      <c r="D16" s="1">
        <v>1.108389098</v>
      </c>
      <c r="E16" s="1" t="s">
        <v>15</v>
      </c>
      <c r="F16" s="1">
        <v>0.43711262200000001</v>
      </c>
      <c r="G16" s="1" t="s">
        <v>15</v>
      </c>
      <c r="H16" s="1" t="s">
        <v>15</v>
      </c>
      <c r="I16" s="1">
        <v>1.184711791</v>
      </c>
      <c r="J16" s="1">
        <v>1.0240636949999999</v>
      </c>
      <c r="K16" s="1">
        <v>0.53937836100000003</v>
      </c>
      <c r="L16" s="1">
        <v>-0.57784584500000002</v>
      </c>
      <c r="M16" s="1" t="s">
        <v>15</v>
      </c>
      <c r="N16" s="5">
        <v>0.61930162033333302</v>
      </c>
      <c r="O16" s="15">
        <v>5.26939700525137E-3</v>
      </c>
      <c r="P16" s="14">
        <f t="shared" si="1"/>
        <v>2.2782390797163194</v>
      </c>
      <c r="Q16" s="6" t="s">
        <v>40</v>
      </c>
    </row>
    <row r="17" spans="1:17" x14ac:dyDescent="0.35">
      <c r="A17" s="7" t="s">
        <v>32</v>
      </c>
      <c r="B17" t="str">
        <f t="shared" si="0"/>
        <v>Monocyte differential count</v>
      </c>
      <c r="C17" s="1" t="s">
        <v>15</v>
      </c>
      <c r="D17" s="1">
        <v>0.55760157200000005</v>
      </c>
      <c r="E17" s="1" t="s">
        <v>15</v>
      </c>
      <c r="F17" s="1" t="s">
        <v>17</v>
      </c>
      <c r="G17" s="1" t="s">
        <v>15</v>
      </c>
      <c r="H17" s="1" t="s">
        <v>15</v>
      </c>
      <c r="I17" s="1" t="s">
        <v>17</v>
      </c>
      <c r="J17" s="1" t="s">
        <v>17</v>
      </c>
      <c r="K17" s="1" t="s">
        <v>17</v>
      </c>
      <c r="L17" s="1">
        <v>-0.87140450400000002</v>
      </c>
      <c r="M17" s="1" t="s">
        <v>15</v>
      </c>
      <c r="N17" s="5">
        <v>3.3105961666666697E-2</v>
      </c>
      <c r="O17" s="15">
        <v>1</v>
      </c>
      <c r="P17" s="14">
        <f t="shared" si="1"/>
        <v>0</v>
      </c>
      <c r="Q17" s="6" t="s">
        <v>44</v>
      </c>
    </row>
    <row r="18" spans="1:17" x14ac:dyDescent="0.35">
      <c r="A18" s="7" t="s">
        <v>33</v>
      </c>
      <c r="B18" t="str">
        <f t="shared" si="0"/>
        <v>Neutrophil cell count</v>
      </c>
      <c r="C18" s="1" t="s">
        <v>15</v>
      </c>
      <c r="D18" s="1">
        <v>0.897159551</v>
      </c>
      <c r="E18" s="1" t="s">
        <v>15</v>
      </c>
      <c r="F18" s="1">
        <v>0.60491916000000001</v>
      </c>
      <c r="G18" s="1" t="s">
        <v>15</v>
      </c>
      <c r="H18" s="1" t="s">
        <v>15</v>
      </c>
      <c r="I18" s="1">
        <v>1.1905628939999999</v>
      </c>
      <c r="J18" s="1">
        <v>0.69012783300000002</v>
      </c>
      <c r="K18" s="1">
        <v>1.2487153529999999</v>
      </c>
      <c r="L18" s="1">
        <v>0.16559480800000001</v>
      </c>
      <c r="M18" s="1" t="s">
        <v>15</v>
      </c>
      <c r="N18" s="5">
        <v>0.79951326649999999</v>
      </c>
      <c r="O18" s="15">
        <v>1.96741800800741E-2</v>
      </c>
      <c r="P18" s="14">
        <f t="shared" si="1"/>
        <v>1.7061033577805502</v>
      </c>
      <c r="Q18" s="6" t="s">
        <v>40</v>
      </c>
    </row>
    <row r="19" spans="1:17" x14ac:dyDescent="0.35">
      <c r="A19" s="7" t="s">
        <v>34</v>
      </c>
      <c r="B19" t="str">
        <f t="shared" si="0"/>
        <v>Neutrophil differential count</v>
      </c>
      <c r="C19" s="1" t="s">
        <v>15</v>
      </c>
      <c r="D19" s="1" t="s">
        <v>17</v>
      </c>
      <c r="E19" s="1" t="s">
        <v>15</v>
      </c>
      <c r="F19" s="1" t="s">
        <v>17</v>
      </c>
      <c r="G19" s="1" t="s">
        <v>15</v>
      </c>
      <c r="H19" s="1" t="s">
        <v>15</v>
      </c>
      <c r="I19" s="1">
        <v>0.61845030899999998</v>
      </c>
      <c r="J19" s="1">
        <v>-0.30694293900000003</v>
      </c>
      <c r="K19" s="1">
        <v>0.90817159800000002</v>
      </c>
      <c r="L19" s="1" t="s">
        <v>17</v>
      </c>
      <c r="M19" s="1" t="s">
        <v>15</v>
      </c>
      <c r="N19" s="5">
        <v>0.34567487833333299</v>
      </c>
      <c r="O19" s="14">
        <v>1.1615703137526401</v>
      </c>
      <c r="P19" s="14">
        <f t="shared" si="1"/>
        <v>-6.5045504235698978E-2</v>
      </c>
      <c r="Q19" s="6" t="s">
        <v>44</v>
      </c>
    </row>
    <row r="20" spans="1:17" x14ac:dyDescent="0.35">
      <c r="A20" s="7" t="s">
        <v>35</v>
      </c>
      <c r="B20" t="str">
        <f t="shared" si="0"/>
        <v>Platelet count</v>
      </c>
      <c r="C20" s="1">
        <v>1.5435097250000001</v>
      </c>
      <c r="D20" s="1">
        <v>1.0746799380000001</v>
      </c>
      <c r="E20" s="1">
        <v>1.2409738269999999</v>
      </c>
      <c r="F20" s="1">
        <v>1.107315557</v>
      </c>
      <c r="G20" s="1">
        <v>1.22</v>
      </c>
      <c r="H20" s="1">
        <v>1.093545738</v>
      </c>
      <c r="I20" s="1">
        <v>1.952007117</v>
      </c>
      <c r="J20" s="1">
        <v>1.1978439940000001</v>
      </c>
      <c r="K20" s="1">
        <v>1.716316081</v>
      </c>
      <c r="L20" s="1" t="s">
        <v>17</v>
      </c>
      <c r="M20" s="1">
        <v>1.1685691220000001</v>
      </c>
      <c r="N20" s="5">
        <v>1.25098910454545</v>
      </c>
      <c r="O20" s="15">
        <v>0.44935860113506798</v>
      </c>
      <c r="P20" s="14">
        <f t="shared" si="1"/>
        <v>0.34740694109974957</v>
      </c>
      <c r="Q20" s="6" t="s">
        <v>40</v>
      </c>
    </row>
    <row r="21" spans="1:17" ht="15.75" customHeight="1" x14ac:dyDescent="0.35">
      <c r="A21" s="7" t="s">
        <v>36</v>
      </c>
      <c r="B21" t="str">
        <f t="shared" si="0"/>
        <v>Red blood cell count</v>
      </c>
      <c r="C21" s="1">
        <v>0.65845252899999995</v>
      </c>
      <c r="D21" s="1">
        <v>0.27201618599999999</v>
      </c>
      <c r="E21" s="1">
        <v>0.43146716099999999</v>
      </c>
      <c r="F21" s="1">
        <v>0.50386748199999998</v>
      </c>
      <c r="G21" s="1" t="s">
        <v>17</v>
      </c>
      <c r="H21" s="1">
        <v>0.57622443800000001</v>
      </c>
      <c r="I21" s="1">
        <v>1.1382417339999999</v>
      </c>
      <c r="J21" s="1">
        <v>1.2968584219999999</v>
      </c>
      <c r="K21" s="1">
        <v>0.23519762599999999</v>
      </c>
      <c r="L21" s="1">
        <v>0.898422516</v>
      </c>
      <c r="M21" s="1" t="s">
        <v>17</v>
      </c>
      <c r="N21" s="5">
        <v>0.55125353736363603</v>
      </c>
      <c r="O21" s="15">
        <v>0.50690782723733196</v>
      </c>
      <c r="P21" s="14">
        <f t="shared" si="1"/>
        <v>0.29507100272069581</v>
      </c>
      <c r="Q21" s="6" t="s">
        <v>40</v>
      </c>
    </row>
    <row r="22" spans="1:17" ht="15.75" customHeight="1" x14ac:dyDescent="0.35">
      <c r="A22" s="7" t="s">
        <v>37</v>
      </c>
      <c r="B22" t="str">
        <f t="shared" si="0"/>
        <v>Red blood cell distribution width</v>
      </c>
      <c r="C22" s="1" t="s">
        <v>15</v>
      </c>
      <c r="D22" s="1">
        <v>0.63698540400000003</v>
      </c>
      <c r="E22" s="1">
        <v>1.074179183</v>
      </c>
      <c r="F22" s="1" t="s">
        <v>15</v>
      </c>
      <c r="G22" s="1" t="s">
        <v>15</v>
      </c>
      <c r="H22" s="1">
        <v>0.467133727</v>
      </c>
      <c r="I22" s="1">
        <v>0.53958288899999995</v>
      </c>
      <c r="J22" s="1" t="s">
        <v>17</v>
      </c>
      <c r="K22" s="1">
        <v>0.69303925899999996</v>
      </c>
      <c r="L22" s="1">
        <v>0.66801676099999996</v>
      </c>
      <c r="M22" s="1">
        <v>0.36396272699999999</v>
      </c>
      <c r="N22" s="5">
        <v>0.52845610562500001</v>
      </c>
      <c r="O22" s="15">
        <v>0.18264167703796</v>
      </c>
      <c r="P22" s="14">
        <f t="shared" si="1"/>
        <v>0.73840011375507386</v>
      </c>
      <c r="Q22" s="6" t="s">
        <v>40</v>
      </c>
    </row>
    <row r="23" spans="1:17" ht="15.75" customHeight="1" x14ac:dyDescent="0.35">
      <c r="A23" s="7" t="s">
        <v>38</v>
      </c>
      <c r="B23" t="str">
        <f t="shared" si="0"/>
        <v>White blood cell count</v>
      </c>
      <c r="C23" s="1">
        <v>0.53766443600000002</v>
      </c>
      <c r="D23" s="1">
        <v>1.4946440160000001</v>
      </c>
      <c r="E23" s="1">
        <v>0.92564900999999999</v>
      </c>
      <c r="F23" s="1">
        <v>1.0099717969999999</v>
      </c>
      <c r="G23" s="1">
        <v>1.62</v>
      </c>
      <c r="H23" s="1" t="s">
        <v>15</v>
      </c>
      <c r="I23" s="1">
        <v>1.853114787</v>
      </c>
      <c r="J23" s="1">
        <v>1.3034391409999999</v>
      </c>
      <c r="K23" s="1">
        <v>1.384013004</v>
      </c>
      <c r="L23" s="1" t="s">
        <v>17</v>
      </c>
      <c r="M23" s="1">
        <v>1.5713920720000001</v>
      </c>
      <c r="N23" s="5">
        <v>1.1676060802999999</v>
      </c>
      <c r="O23" s="15">
        <v>7.6256655007503199E-2</v>
      </c>
      <c r="P23" s="14">
        <f t="shared" si="1"/>
        <v>1.1177222489396685</v>
      </c>
      <c r="Q23" s="6" t="s">
        <v>40</v>
      </c>
    </row>
    <row r="24" spans="1:17" ht="15.75" customHeight="1" x14ac:dyDescent="0.35">
      <c r="N24"/>
      <c r="Q24"/>
    </row>
    <row r="25" spans="1:17" ht="15.75" customHeight="1" x14ac:dyDescent="0.35">
      <c r="N25"/>
      <c r="Q25"/>
    </row>
    <row r="26" spans="1:17" ht="15.75" customHeight="1" x14ac:dyDescent="0.35">
      <c r="N26"/>
      <c r="Q26"/>
    </row>
    <row r="27" spans="1:17" ht="15.75" customHeight="1" x14ac:dyDescent="0.35">
      <c r="N27"/>
      <c r="Q27"/>
    </row>
    <row r="28" spans="1:17" ht="15.75" customHeight="1" x14ac:dyDescent="0.35">
      <c r="N28"/>
      <c r="Q28"/>
    </row>
    <row r="29" spans="1:17" ht="15.75" customHeight="1" x14ac:dyDescent="0.35">
      <c r="N29"/>
      <c r="Q29"/>
    </row>
    <row r="30" spans="1:17" ht="15.75" customHeight="1" x14ac:dyDescent="0.35">
      <c r="N30"/>
      <c r="Q30"/>
    </row>
    <row r="31" spans="1:17" ht="15.75" customHeight="1" x14ac:dyDescent="0.35">
      <c r="N31"/>
      <c r="Q31"/>
    </row>
    <row r="32" spans="1:17" ht="15.75" customHeight="1" x14ac:dyDescent="0.35">
      <c r="N32"/>
      <c r="Q32"/>
    </row>
    <row r="33" spans="14:17" ht="15.75" customHeight="1" x14ac:dyDescent="0.35">
      <c r="N33"/>
      <c r="Q33"/>
    </row>
    <row r="34" spans="14:17" ht="15.75" customHeight="1" x14ac:dyDescent="0.35">
      <c r="N34"/>
      <c r="Q34"/>
    </row>
    <row r="35" spans="14:17" ht="15.75" customHeight="1" x14ac:dyDescent="0.35">
      <c r="N35"/>
      <c r="Q35"/>
    </row>
    <row r="36" spans="14:17" ht="15.75" customHeight="1" x14ac:dyDescent="0.35">
      <c r="N36"/>
      <c r="Q36"/>
    </row>
    <row r="37" spans="14:17" ht="15" customHeight="1" x14ac:dyDescent="0.35">
      <c r="N37"/>
      <c r="Q37"/>
    </row>
    <row r="38" spans="14:17" ht="15.75" customHeight="1" x14ac:dyDescent="0.35">
      <c r="N38"/>
      <c r="Q38"/>
    </row>
    <row r="39" spans="14:17" ht="15.75" customHeight="1" x14ac:dyDescent="0.35">
      <c r="N39"/>
      <c r="Q39"/>
    </row>
    <row r="40" spans="14:17" ht="15.75" customHeight="1" x14ac:dyDescent="0.35">
      <c r="N40"/>
      <c r="Q40"/>
    </row>
    <row r="41" spans="14:17" ht="15.75" customHeight="1" x14ac:dyDescent="0.35">
      <c r="N41"/>
      <c r="Q41"/>
    </row>
    <row r="42" spans="14:17" ht="15.75" customHeight="1" x14ac:dyDescent="0.35">
      <c r="N42"/>
      <c r="Q42"/>
    </row>
    <row r="43" spans="14:17" ht="15.75" customHeight="1" x14ac:dyDescent="0.35">
      <c r="N43"/>
      <c r="Q43"/>
    </row>
    <row r="44" spans="14:17" ht="15.75" customHeight="1" x14ac:dyDescent="0.35">
      <c r="N44"/>
      <c r="Q44"/>
    </row>
    <row r="45" spans="14:17" ht="15.75" customHeight="1" x14ac:dyDescent="0.35">
      <c r="N45"/>
      <c r="Q45"/>
    </row>
    <row r="46" spans="14:17" ht="15.75" customHeight="1" x14ac:dyDescent="0.35">
      <c r="N46"/>
      <c r="Q46"/>
    </row>
    <row r="47" spans="14:17" x14ac:dyDescent="0.35">
      <c r="N47"/>
      <c r="Q47"/>
    </row>
    <row r="48" spans="14:17" x14ac:dyDescent="0.35">
      <c r="N48"/>
      <c r="Q48"/>
    </row>
    <row r="49" spans="14:17" ht="15.75" customHeight="1" x14ac:dyDescent="0.35">
      <c r="N49"/>
      <c r="Q49"/>
    </row>
    <row r="50" spans="14:17" ht="15.75" customHeight="1" x14ac:dyDescent="0.35">
      <c r="N50"/>
      <c r="Q50"/>
    </row>
    <row r="51" spans="14:17" ht="15.75" customHeight="1" x14ac:dyDescent="0.35">
      <c r="N51"/>
      <c r="Q51"/>
    </row>
    <row r="52" spans="14:17" ht="15.75" customHeight="1" x14ac:dyDescent="0.35">
      <c r="N52"/>
      <c r="Q52"/>
    </row>
    <row r="53" spans="14:17" ht="15.75" customHeight="1" x14ac:dyDescent="0.35">
      <c r="N53"/>
      <c r="Q53"/>
    </row>
    <row r="54" spans="14:17" ht="15.75" customHeight="1" x14ac:dyDescent="0.35">
      <c r="N54"/>
      <c r="Q54"/>
    </row>
    <row r="55" spans="14:17" ht="15.75" customHeight="1" x14ac:dyDescent="0.35">
      <c r="N55"/>
      <c r="Q55"/>
    </row>
    <row r="56" spans="14:17" ht="15.75" customHeight="1" x14ac:dyDescent="0.35">
      <c r="N56"/>
      <c r="Q56"/>
    </row>
    <row r="57" spans="14:17" ht="15.75" customHeight="1" x14ac:dyDescent="0.35">
      <c r="N57"/>
      <c r="Q57"/>
    </row>
    <row r="58" spans="14:17" ht="15.75" customHeight="1" x14ac:dyDescent="0.35">
      <c r="N58"/>
      <c r="Q58"/>
    </row>
    <row r="59" spans="14:17" ht="15.75" customHeight="1" x14ac:dyDescent="0.35">
      <c r="N59"/>
      <c r="Q59"/>
    </row>
    <row r="60" spans="14:17" ht="15.75" customHeight="1" x14ac:dyDescent="0.35">
      <c r="N60"/>
      <c r="Q60"/>
    </row>
    <row r="61" spans="14:17" ht="15.75" customHeight="1" x14ac:dyDescent="0.35">
      <c r="N61"/>
      <c r="Q61"/>
    </row>
    <row r="62" spans="14:17" ht="15.75" customHeight="1" x14ac:dyDescent="0.35">
      <c r="N62"/>
      <c r="Q62"/>
    </row>
    <row r="63" spans="14:17" ht="15.75" customHeight="1" x14ac:dyDescent="0.35">
      <c r="N63"/>
      <c r="Q63"/>
    </row>
    <row r="64" spans="14:17" ht="15.75" customHeight="1" x14ac:dyDescent="0.35">
      <c r="N64"/>
      <c r="Q64"/>
    </row>
    <row r="65" spans="14:17" ht="15.75" customHeight="1" x14ac:dyDescent="0.35">
      <c r="N65"/>
      <c r="Q65"/>
    </row>
    <row r="66" spans="14:17" ht="15.75" customHeight="1" x14ac:dyDescent="0.35"/>
    <row r="67" spans="14:17" ht="15.75" customHeight="1" x14ac:dyDescent="0.35"/>
    <row r="68" spans="14:17" ht="15.75" customHeight="1" x14ac:dyDescent="0.35"/>
    <row r="69" spans="14:17" ht="15.75" customHeight="1" x14ac:dyDescent="0.35"/>
    <row r="70" spans="14:17" ht="15.75" customHeight="1" x14ac:dyDescent="0.35"/>
    <row r="71" spans="14:17" ht="15.75" customHeight="1" x14ac:dyDescent="0.35"/>
    <row r="72" spans="14:17" ht="15.75" customHeight="1" x14ac:dyDescent="0.35"/>
    <row r="73" spans="14:17" ht="15.75" customHeight="1" x14ac:dyDescent="0.35"/>
    <row r="74" spans="14:17" ht="15.75" customHeight="1" x14ac:dyDescent="0.35"/>
    <row r="75" spans="14:17" ht="15.75" customHeight="1" x14ac:dyDescent="0.35"/>
    <row r="76" spans="14:17" ht="15.75" customHeight="1" x14ac:dyDescent="0.35"/>
    <row r="77" spans="14:17" ht="15.75" customHeight="1" x14ac:dyDescent="0.35"/>
    <row r="78" spans="14:17" ht="15.75" customHeight="1" x14ac:dyDescent="0.35"/>
    <row r="79" spans="14:17" ht="15.75" customHeight="1" x14ac:dyDescent="0.35"/>
    <row r="80" spans="14:1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Q23" xr:uid="{00000000-0001-0000-0000-000000000000}"/>
  <conditionalFormatting sqref="C21:C22 E21:M22 C66:M999 C23:M23 C1:M6 N1:P1 Q66:Q999 Q8:Q23 C8:M20 Q1:Q6">
    <cfRule type="containsText" dxfId="28" priority="12" operator="containsText" text="Less"/>
  </conditionalFormatting>
  <conditionalFormatting sqref="C21:C22 E21:M22 C66:M999 C23:M23 C1:M6 N1:P1 Q66:Q999 Q8:Q23 C8:M20 Q1:Q6">
    <cfRule type="containsText" dxfId="27" priority="13" operator="containsText" text="Not_te"/>
  </conditionalFormatting>
  <conditionalFormatting sqref="C21:C22 E21:M22 C66:M999 C23:M23 C1:M6 N1:P1 Q66:Q999 Q8:Q23 C8:M20 Q1:Q6">
    <cfRule type="containsText" dxfId="26" priority="14" operator="containsText" text="Not_s"/>
  </conditionalFormatting>
  <conditionalFormatting sqref="D21:D22">
    <cfRule type="containsText" dxfId="25" priority="15" operator="containsText" text="Less"/>
  </conditionalFormatting>
  <conditionalFormatting sqref="D21:D22">
    <cfRule type="containsText" dxfId="24" priority="16" operator="containsText" text="Not_te"/>
  </conditionalFormatting>
  <conditionalFormatting sqref="D21:D22">
    <cfRule type="containsText" dxfId="23" priority="17" operator="containsText" text="Not_s"/>
  </conditionalFormatting>
  <conditionalFormatting sqref="D21">
    <cfRule type="containsText" dxfId="22" priority="18" operator="containsText" text="No variation in data"/>
  </conditionalFormatting>
  <conditionalFormatting sqref="D22">
    <cfRule type="containsText" dxfId="21" priority="19" operator="containsText" text="No variation in data"/>
  </conditionalFormatting>
  <conditionalFormatting sqref="N1">
    <cfRule type="containsText" dxfId="20" priority="20" operator="containsText" text="Less"/>
  </conditionalFormatting>
  <conditionalFormatting sqref="N1">
    <cfRule type="containsText" dxfId="19" priority="21" operator="containsText" text="Not_te"/>
  </conditionalFormatting>
  <conditionalFormatting sqref="N1">
    <cfRule type="containsText" dxfId="18" priority="22" operator="containsText" text="Not_s"/>
  </conditionalFormatting>
  <conditionalFormatting sqref="N2:N6 N8:N23">
    <cfRule type="containsText" dxfId="17" priority="23" operator="containsText" text="Less"/>
  </conditionalFormatting>
  <conditionalFormatting sqref="N2:N6 N8:N23">
    <cfRule type="containsText" dxfId="16" priority="24" operator="containsText" text="Not_te"/>
  </conditionalFormatting>
  <conditionalFormatting sqref="N2:N6 N8:N23">
    <cfRule type="containsText" dxfId="15" priority="25" operator="containsText" text="Not_s"/>
  </conditionalFormatting>
  <conditionalFormatting sqref="N2:N6 N8:N23">
    <cfRule type="iconSet" priority="26">
      <iconSet iconSet="3Arrows">
        <cfvo type="percent" val="0"/>
        <cfvo type="num" val="0"/>
        <cfvo type="num" val="0"/>
      </iconSet>
    </cfRule>
  </conditionalFormatting>
  <conditionalFormatting sqref="Q1">
    <cfRule type="iconSet" priority="2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C7:M7 Q7">
    <cfRule type="containsText" dxfId="14" priority="10" operator="containsText" text="Less"/>
  </conditionalFormatting>
  <conditionalFormatting sqref="C7:M7 Q7">
    <cfRule type="containsText" dxfId="13" priority="9" operator="containsText" text="Not_te"/>
  </conditionalFormatting>
  <conditionalFormatting sqref="C7:M7 Q7">
    <cfRule type="containsText" dxfId="12" priority="8" operator="containsText" text="Not_s"/>
  </conditionalFormatting>
  <conditionalFormatting sqref="N7">
    <cfRule type="containsText" dxfId="11" priority="7" operator="containsText" text="Less"/>
  </conditionalFormatting>
  <conditionalFormatting sqref="N7">
    <cfRule type="containsText" dxfId="10" priority="6" operator="containsText" text="Not_te"/>
  </conditionalFormatting>
  <conditionalFormatting sqref="N7">
    <cfRule type="containsText" dxfId="9" priority="7" operator="containsText" text="Not_s"/>
  </conditionalFormatting>
  <conditionalFormatting sqref="N7">
    <cfRule type="iconSet" priority="8">
      <iconSet iconSet="3Arrows">
        <cfvo type="percent" val="0"/>
        <cfvo type="num" val="0"/>
        <cfvo type="num" val="0"/>
      </iconSe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43C36AD8-699F-409B-AD6E-7F6D3C0394A4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2" iconId="2"/>
              <x14:cfIcon iconSet="3Symbols2" iconId="1"/>
              <x14:cfIcon iconSet="3Symbols2" iconId="0"/>
            </x14:iconSet>
          </x14:cfRule>
          <x14:cfRule type="iconSet" priority="28" id="{CD3FF5E7-60FC-410A-A25E-376EAF415F30}">
            <x14:iconSet iconSet="3Symbols2" custom="1">
              <x14:cfvo type="percent">
                <xm:f>0</xm:f>
              </x14:cfvo>
              <x14:cfvo type="percent">
                <xm:f>1</xm:f>
              </x14:cfvo>
              <x14:cfvo type="percent">
                <xm:f>1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O2:P6 O8:P23</xm:sqref>
        </x14:conditionalFormatting>
        <x14:conditionalFormatting xmlns:xm="http://schemas.microsoft.com/office/excel/2006/main">
          <x14:cfRule type="iconSet" priority="11" id="{CC934407-B2C1-4D48-905F-1488BE7BB699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P2:P6 P8:P23</xm:sqref>
        </x14:conditionalFormatting>
        <x14:conditionalFormatting xmlns:xm="http://schemas.microsoft.com/office/excel/2006/main">
          <x14:cfRule type="iconSet" priority="9" id="{ED35704E-5604-44E8-BB73-065D3A9A9E6F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2" iconId="2"/>
              <x14:cfIcon iconSet="3Symbols2" iconId="1"/>
              <x14:cfIcon iconSet="3Symbols2" iconId="0"/>
            </x14:iconSet>
          </x14:cfRule>
          <x14:cfRule type="iconSet" priority="10" id="{ABC9ED13-CA03-4066-A09A-5C0522AEE63E}">
            <x14:iconSet iconSet="3Symbols2" custom="1">
              <x14:cfvo type="percent">
                <xm:f>0</xm:f>
              </x14:cfvo>
              <x14:cfvo type="percent">
                <xm:f>1</xm:f>
              </x14:cfvo>
              <x14:cfvo type="percent">
                <xm:f>1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O7:P7</xm:sqref>
        </x14:conditionalFormatting>
        <x14:conditionalFormatting xmlns:xm="http://schemas.microsoft.com/office/excel/2006/main">
          <x14:cfRule type="iconSet" priority="1" id="{E2D71817-7092-4886-917A-7A19B7D8E5A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P7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B1" zoomScaleNormal="100" workbookViewId="0">
      <selection activeCell="H25" sqref="H25"/>
    </sheetView>
  </sheetViews>
  <sheetFormatPr defaultColWidth="8.81640625" defaultRowHeight="14.5" x14ac:dyDescent="0.35"/>
  <cols>
    <col min="1" max="1" width="57.36328125" hidden="1" customWidth="1"/>
    <col min="2" max="2" width="39.08984375" bestFit="1" customWidth="1"/>
    <col min="3" max="3" width="14.81640625" style="1" hidden="1" customWidth="1"/>
    <col min="4" max="5" width="12.6328125" hidden="1" customWidth="1"/>
    <col min="6" max="6" width="67.08984375" style="2" hidden="1" customWidth="1"/>
    <col min="7" max="7" width="14.453125" style="31" customWidth="1"/>
    <col min="8" max="995" width="14.453125" customWidth="1"/>
  </cols>
  <sheetData>
    <row r="1" spans="1:7" x14ac:dyDescent="0.35">
      <c r="B1" s="18"/>
      <c r="C1" s="19"/>
      <c r="D1" s="19"/>
      <c r="E1" s="19"/>
      <c r="F1" s="20"/>
      <c r="G1" s="29"/>
    </row>
    <row r="2" spans="1:7" s="13" customFormat="1" ht="64" x14ac:dyDescent="0.35">
      <c r="A2" s="12" t="s">
        <v>0</v>
      </c>
      <c r="B2" s="21" t="s">
        <v>1</v>
      </c>
      <c r="C2" s="22" t="s">
        <v>13</v>
      </c>
      <c r="D2" s="22" t="s">
        <v>39</v>
      </c>
      <c r="E2" s="22" t="s">
        <v>43</v>
      </c>
      <c r="F2" s="23" t="s">
        <v>42</v>
      </c>
      <c r="G2" s="30" t="s">
        <v>47</v>
      </c>
    </row>
    <row r="3" spans="1:7" x14ac:dyDescent="0.35">
      <c r="A3" s="7" t="s">
        <v>35</v>
      </c>
      <c r="B3" s="24" t="str">
        <f t="shared" ref="B3:B24" si="0">LEFT(A3,FIND(".",A3,1)-1)</f>
        <v>Platelet count</v>
      </c>
      <c r="C3" s="25">
        <v>1.25098910454545</v>
      </c>
      <c r="D3" s="26">
        <v>0.44935860113506798</v>
      </c>
      <c r="E3" s="26">
        <f t="shared" ref="E3:E24" si="1">-LOG(D3)</f>
        <v>0.34740694109974957</v>
      </c>
      <c r="F3" s="27" t="s">
        <v>40</v>
      </c>
      <c r="G3" s="29" t="s">
        <v>46</v>
      </c>
    </row>
    <row r="4" spans="1:7" x14ac:dyDescent="0.35">
      <c r="A4" s="7" t="s">
        <v>38</v>
      </c>
      <c r="B4" s="24" t="str">
        <f t="shared" si="0"/>
        <v>White blood cell count</v>
      </c>
      <c r="C4" s="25">
        <v>1.1676060802999999</v>
      </c>
      <c r="D4" s="26">
        <v>7.6256655007503199E-2</v>
      </c>
      <c r="E4" s="26">
        <f t="shared" si="1"/>
        <v>1.1177222489396685</v>
      </c>
      <c r="F4" s="27" t="s">
        <v>40</v>
      </c>
      <c r="G4" s="29" t="s">
        <v>46</v>
      </c>
    </row>
    <row r="5" spans="1:7" x14ac:dyDescent="0.35">
      <c r="A5" s="7" t="s">
        <v>25</v>
      </c>
      <c r="B5" s="24" t="str">
        <f t="shared" si="0"/>
        <v>Lymphocyte cell count</v>
      </c>
      <c r="C5" s="25">
        <v>1.0090748996666701</v>
      </c>
      <c r="D5" s="26">
        <v>0.13917666947138099</v>
      </c>
      <c r="E5" s="26">
        <f t="shared" si="1"/>
        <v>0.85643356048008712</v>
      </c>
      <c r="F5" s="27" t="s">
        <v>40</v>
      </c>
      <c r="G5" s="29" t="s">
        <v>46</v>
      </c>
    </row>
    <row r="6" spans="1:7" x14ac:dyDescent="0.35">
      <c r="A6" s="7" t="s">
        <v>33</v>
      </c>
      <c r="B6" s="24" t="str">
        <f t="shared" si="0"/>
        <v>Neutrophil cell count</v>
      </c>
      <c r="C6" s="25">
        <v>0.79951326649999999</v>
      </c>
      <c r="D6" s="26">
        <v>1.96741800800741E-2</v>
      </c>
      <c r="E6" s="26">
        <f t="shared" si="1"/>
        <v>1.7061033577805502</v>
      </c>
      <c r="F6" s="27" t="s">
        <v>40</v>
      </c>
      <c r="G6" s="29" t="s">
        <v>48</v>
      </c>
    </row>
    <row r="7" spans="1:7" x14ac:dyDescent="0.35">
      <c r="A7" s="7" t="s">
        <v>31</v>
      </c>
      <c r="B7" s="24" t="str">
        <f t="shared" si="0"/>
        <v>Monocyte cell count</v>
      </c>
      <c r="C7" s="25">
        <v>0.61930162033333302</v>
      </c>
      <c r="D7" s="26">
        <v>5.26939700525137E-3</v>
      </c>
      <c r="E7" s="26">
        <f t="shared" si="1"/>
        <v>2.2782390797163194</v>
      </c>
      <c r="F7" s="27" t="s">
        <v>40</v>
      </c>
      <c r="G7" s="29" t="s">
        <v>46</v>
      </c>
    </row>
    <row r="8" spans="1:7" x14ac:dyDescent="0.35">
      <c r="A8" s="7" t="s">
        <v>36</v>
      </c>
      <c r="B8" s="24" t="str">
        <f t="shared" si="0"/>
        <v>Red blood cell count</v>
      </c>
      <c r="C8" s="25">
        <v>0.55125353736363603</v>
      </c>
      <c r="D8" s="26">
        <v>0.50690782723733196</v>
      </c>
      <c r="E8" s="26">
        <f t="shared" si="1"/>
        <v>0.29507100272069581</v>
      </c>
      <c r="F8" s="27" t="s">
        <v>40</v>
      </c>
      <c r="G8" s="29" t="s">
        <v>46</v>
      </c>
    </row>
    <row r="9" spans="1:7" x14ac:dyDescent="0.35">
      <c r="A9" s="7" t="s">
        <v>37</v>
      </c>
      <c r="B9" s="24" t="str">
        <f t="shared" si="0"/>
        <v>Red blood cell distribution width</v>
      </c>
      <c r="C9" s="25">
        <v>0.52845610562500001</v>
      </c>
      <c r="D9" s="26">
        <v>0.18264167703796</v>
      </c>
      <c r="E9" s="26">
        <f t="shared" si="1"/>
        <v>0.73840011375507386</v>
      </c>
      <c r="F9" s="27" t="s">
        <v>40</v>
      </c>
      <c r="G9" s="29" t="s">
        <v>46</v>
      </c>
    </row>
    <row r="10" spans="1:7" x14ac:dyDescent="0.35">
      <c r="A10" s="7" t="s">
        <v>21</v>
      </c>
      <c r="B10" s="24" t="str">
        <f t="shared" si="0"/>
        <v>Hematocrit</v>
      </c>
      <c r="C10" s="25">
        <v>0.37727358718181803</v>
      </c>
      <c r="D10" s="26">
        <v>0.68788666253347297</v>
      </c>
      <c r="E10" s="26">
        <f t="shared" si="1"/>
        <v>0.16248311102469634</v>
      </c>
      <c r="F10" s="27" t="s">
        <v>40</v>
      </c>
      <c r="G10" s="29" t="s">
        <v>46</v>
      </c>
    </row>
    <row r="11" spans="1:7" x14ac:dyDescent="0.35">
      <c r="A11" s="7" t="s">
        <v>19</v>
      </c>
      <c r="B11" s="24" t="str">
        <f t="shared" si="0"/>
        <v>Eosinophil cell count</v>
      </c>
      <c r="C11" s="25">
        <v>0.34734972400000003</v>
      </c>
      <c r="D11" s="26">
        <v>8.30417974478804E-2</v>
      </c>
      <c r="E11" s="26">
        <f t="shared" si="1"/>
        <v>1.0807032590470673</v>
      </c>
      <c r="F11" s="27" t="s">
        <v>40</v>
      </c>
      <c r="G11" s="29" t="s">
        <v>46</v>
      </c>
    </row>
    <row r="12" spans="1:7" x14ac:dyDescent="0.35">
      <c r="A12" s="7" t="s">
        <v>26</v>
      </c>
      <c r="B12" s="24" t="str">
        <f t="shared" si="0"/>
        <v>Lymphocyte differential count</v>
      </c>
      <c r="C12" s="25">
        <v>-0.32059408433333297</v>
      </c>
      <c r="D12" s="26">
        <v>0.74481418412748002</v>
      </c>
      <c r="E12" s="26">
        <f t="shared" si="1"/>
        <v>0.1279520613102276</v>
      </c>
      <c r="F12" s="27" t="s">
        <v>41</v>
      </c>
      <c r="G12" s="29" t="s">
        <v>46</v>
      </c>
    </row>
    <row r="13" spans="1:7" x14ac:dyDescent="0.35">
      <c r="A13" s="7" t="s">
        <v>28</v>
      </c>
      <c r="B13" s="24" t="str">
        <f t="shared" si="0"/>
        <v>Mean cell volume</v>
      </c>
      <c r="C13" s="25">
        <v>-0.474360758090909</v>
      </c>
      <c r="D13" s="26">
        <v>0.380755012887115</v>
      </c>
      <c r="E13" s="26">
        <f t="shared" si="1"/>
        <v>0.41935437018527211</v>
      </c>
      <c r="F13" s="27" t="s">
        <v>41</v>
      </c>
      <c r="G13" s="29" t="s">
        <v>46</v>
      </c>
    </row>
    <row r="14" spans="1:7" x14ac:dyDescent="0.35">
      <c r="A14" s="7" t="s">
        <v>30</v>
      </c>
      <c r="B14" s="24" t="str">
        <f t="shared" si="0"/>
        <v>Mean platelet volume</v>
      </c>
      <c r="C14" s="25">
        <v>-0.51097865249999996</v>
      </c>
      <c r="D14" s="26">
        <v>0.60374229719958805</v>
      </c>
      <c r="E14" s="26">
        <f t="shared" si="1"/>
        <v>0.21914839711836817</v>
      </c>
      <c r="F14" s="27" t="s">
        <v>41</v>
      </c>
      <c r="G14" s="29" t="s">
        <v>46</v>
      </c>
    </row>
    <row r="15" spans="1:7" x14ac:dyDescent="0.35">
      <c r="A15" s="7" t="s">
        <v>27</v>
      </c>
      <c r="B15" s="24" t="str">
        <f t="shared" si="0"/>
        <v>Mean cell hemoglobin concentration</v>
      </c>
      <c r="C15" s="25">
        <v>-0.52075168609090905</v>
      </c>
      <c r="D15" s="26">
        <v>0.72735791608904099</v>
      </c>
      <c r="E15" s="26">
        <f t="shared" si="1"/>
        <v>0.13825183022526008</v>
      </c>
      <c r="F15" s="27" t="s">
        <v>41</v>
      </c>
      <c r="G15" s="29" t="s">
        <v>46</v>
      </c>
    </row>
    <row r="16" spans="1:7" x14ac:dyDescent="0.35">
      <c r="A16" s="7" t="s">
        <v>29</v>
      </c>
      <c r="B16" s="24" t="str">
        <f t="shared" si="0"/>
        <v>Mean corpuscular hemoglobin</v>
      </c>
      <c r="C16" s="25">
        <v>-0.89574966327272698</v>
      </c>
      <c r="D16" s="26">
        <v>0.22844083329297801</v>
      </c>
      <c r="E16" s="26">
        <f t="shared" si="1"/>
        <v>0.64122626431061869</v>
      </c>
      <c r="F16" s="27" t="s">
        <v>41</v>
      </c>
      <c r="G16" s="29" t="s">
        <v>46</v>
      </c>
    </row>
    <row r="17" spans="1:7" x14ac:dyDescent="0.35">
      <c r="A17" s="7" t="s">
        <v>23</v>
      </c>
      <c r="B17" s="24" t="str">
        <f t="shared" si="0"/>
        <v>Large Unstained Cell (LUC) count</v>
      </c>
      <c r="C17" s="25">
        <v>0.82798340800000003</v>
      </c>
      <c r="D17" s="26">
        <v>1</v>
      </c>
      <c r="E17" s="26">
        <f t="shared" si="1"/>
        <v>0</v>
      </c>
      <c r="F17" s="27" t="s">
        <v>45</v>
      </c>
      <c r="G17" s="29" t="s">
        <v>48</v>
      </c>
    </row>
    <row r="18" spans="1:7" x14ac:dyDescent="0.35">
      <c r="A18" s="7" t="s">
        <v>24</v>
      </c>
      <c r="B18" s="24" t="str">
        <f t="shared" si="0"/>
        <v>Large Unstained Cell (LUC) differential count</v>
      </c>
      <c r="C18" s="25">
        <v>0.38930153766666697</v>
      </c>
      <c r="D18" s="26">
        <v>1</v>
      </c>
      <c r="E18" s="26">
        <f t="shared" si="1"/>
        <v>0</v>
      </c>
      <c r="F18" s="27" t="s">
        <v>45</v>
      </c>
      <c r="G18" s="29" t="s">
        <v>46</v>
      </c>
    </row>
    <row r="19" spans="1:7" x14ac:dyDescent="0.35">
      <c r="A19" s="7" t="s">
        <v>34</v>
      </c>
      <c r="B19" s="24" t="str">
        <f t="shared" si="0"/>
        <v>Neutrophil differential count</v>
      </c>
      <c r="C19" s="25">
        <v>0.34567487833333299</v>
      </c>
      <c r="D19" s="26">
        <v>1.1615703137526401</v>
      </c>
      <c r="E19" s="26">
        <f t="shared" si="1"/>
        <v>-6.5045504235698978E-2</v>
      </c>
      <c r="F19" s="27" t="s">
        <v>44</v>
      </c>
      <c r="G19" s="29" t="s">
        <v>46</v>
      </c>
    </row>
    <row r="20" spans="1:7" x14ac:dyDescent="0.35">
      <c r="A20" s="3" t="s">
        <v>14</v>
      </c>
      <c r="B20" s="28" t="str">
        <f t="shared" si="0"/>
        <v>Basophil cell count</v>
      </c>
      <c r="C20" s="25">
        <v>0.25063416659999999</v>
      </c>
      <c r="D20" s="26">
        <v>1</v>
      </c>
      <c r="E20" s="26">
        <f t="shared" si="1"/>
        <v>0</v>
      </c>
      <c r="F20" s="27" t="s">
        <v>44</v>
      </c>
      <c r="G20" s="29" t="s">
        <v>46</v>
      </c>
    </row>
    <row r="21" spans="1:7" x14ac:dyDescent="0.35">
      <c r="A21" s="3" t="s">
        <v>22</v>
      </c>
      <c r="B21" s="28" t="str">
        <f t="shared" si="0"/>
        <v>Hemoglobin</v>
      </c>
      <c r="C21" s="25">
        <v>0.133252524636364</v>
      </c>
      <c r="D21" s="26">
        <v>1</v>
      </c>
      <c r="E21" s="26">
        <f t="shared" si="1"/>
        <v>0</v>
      </c>
      <c r="F21" s="27" t="s">
        <v>44</v>
      </c>
      <c r="G21" s="29" t="s">
        <v>46</v>
      </c>
    </row>
    <row r="22" spans="1:7" ht="15.75" customHeight="1" x14ac:dyDescent="0.35">
      <c r="A22" s="7" t="s">
        <v>32</v>
      </c>
      <c r="B22" s="24" t="str">
        <f t="shared" si="0"/>
        <v>Monocyte differential count</v>
      </c>
      <c r="C22" s="25">
        <v>3.3105961666666697E-2</v>
      </c>
      <c r="D22" s="26">
        <v>1</v>
      </c>
      <c r="E22" s="26">
        <f t="shared" si="1"/>
        <v>0</v>
      </c>
      <c r="F22" s="27" t="s">
        <v>44</v>
      </c>
      <c r="G22" s="29" t="s">
        <v>46</v>
      </c>
    </row>
    <row r="23" spans="1:7" ht="15.75" customHeight="1" x14ac:dyDescent="0.35">
      <c r="A23" s="7" t="s">
        <v>20</v>
      </c>
      <c r="B23" s="24" t="str">
        <f t="shared" si="0"/>
        <v>Eosinophil differential count</v>
      </c>
      <c r="C23" s="25">
        <v>-5.7223050999999997E-2</v>
      </c>
      <c r="D23" s="26">
        <v>1</v>
      </c>
      <c r="E23" s="26">
        <f t="shared" si="1"/>
        <v>0</v>
      </c>
      <c r="F23" s="27" t="s">
        <v>44</v>
      </c>
      <c r="G23" s="29" t="s">
        <v>46</v>
      </c>
    </row>
    <row r="24" spans="1:7" ht="15.75" customHeight="1" x14ac:dyDescent="0.35">
      <c r="A24" s="7" t="s">
        <v>18</v>
      </c>
      <c r="B24" s="24" t="str">
        <f t="shared" si="0"/>
        <v>Basophil differential count</v>
      </c>
      <c r="C24" s="25">
        <v>-0.1585360294</v>
      </c>
      <c r="D24" s="26">
        <v>1</v>
      </c>
      <c r="E24" s="26">
        <f t="shared" si="1"/>
        <v>0</v>
      </c>
      <c r="F24" s="27" t="s">
        <v>44</v>
      </c>
      <c r="G24" s="29" t="s">
        <v>46</v>
      </c>
    </row>
    <row r="25" spans="1:7" ht="15.75" customHeight="1" x14ac:dyDescent="0.35">
      <c r="C25"/>
      <c r="F25"/>
    </row>
    <row r="26" spans="1:7" ht="15.75" customHeight="1" x14ac:dyDescent="0.35">
      <c r="C26"/>
      <c r="F26"/>
    </row>
    <row r="27" spans="1:7" ht="15.75" customHeight="1" x14ac:dyDescent="0.35">
      <c r="C27"/>
      <c r="F27"/>
    </row>
    <row r="28" spans="1:7" ht="15.75" customHeight="1" x14ac:dyDescent="0.35">
      <c r="C28"/>
      <c r="F28"/>
    </row>
    <row r="29" spans="1:7" ht="15.75" customHeight="1" x14ac:dyDescent="0.35">
      <c r="C29"/>
      <c r="F29"/>
    </row>
    <row r="30" spans="1:7" ht="15.75" customHeight="1" x14ac:dyDescent="0.35">
      <c r="C30"/>
      <c r="F30"/>
    </row>
    <row r="31" spans="1:7" ht="15.75" customHeight="1" x14ac:dyDescent="0.35">
      <c r="C31"/>
      <c r="F31"/>
    </row>
    <row r="32" spans="1:7" ht="15.75" customHeight="1" x14ac:dyDescent="0.35">
      <c r="C32"/>
      <c r="F32"/>
    </row>
    <row r="33" spans="3:6" ht="15.75" customHeight="1" x14ac:dyDescent="0.35">
      <c r="C33"/>
      <c r="F33"/>
    </row>
    <row r="34" spans="3:6" ht="15.75" customHeight="1" x14ac:dyDescent="0.35">
      <c r="C34"/>
      <c r="F34"/>
    </row>
    <row r="35" spans="3:6" ht="15.75" customHeight="1" x14ac:dyDescent="0.35">
      <c r="C35"/>
      <c r="F35"/>
    </row>
    <row r="36" spans="3:6" ht="15.75" customHeight="1" x14ac:dyDescent="0.35">
      <c r="C36"/>
      <c r="F36"/>
    </row>
    <row r="37" spans="3:6" ht="15.75" customHeight="1" x14ac:dyDescent="0.35">
      <c r="C37"/>
      <c r="F37"/>
    </row>
    <row r="38" spans="3:6" ht="15" customHeight="1" x14ac:dyDescent="0.35">
      <c r="C38"/>
      <c r="F38"/>
    </row>
    <row r="39" spans="3:6" ht="15.75" customHeight="1" x14ac:dyDescent="0.35">
      <c r="C39"/>
      <c r="F39"/>
    </row>
    <row r="40" spans="3:6" ht="15.75" customHeight="1" x14ac:dyDescent="0.35">
      <c r="C40"/>
      <c r="F40"/>
    </row>
    <row r="41" spans="3:6" ht="15.75" customHeight="1" x14ac:dyDescent="0.35">
      <c r="C41"/>
      <c r="F41"/>
    </row>
    <row r="42" spans="3:6" ht="15.75" customHeight="1" x14ac:dyDescent="0.35">
      <c r="C42"/>
      <c r="F42"/>
    </row>
    <row r="43" spans="3:6" ht="15.75" customHeight="1" x14ac:dyDescent="0.35">
      <c r="C43"/>
      <c r="F43"/>
    </row>
    <row r="44" spans="3:6" ht="15.75" customHeight="1" x14ac:dyDescent="0.35">
      <c r="C44"/>
      <c r="F44"/>
    </row>
    <row r="45" spans="3:6" ht="15.75" customHeight="1" x14ac:dyDescent="0.35">
      <c r="C45"/>
      <c r="F45"/>
    </row>
    <row r="46" spans="3:6" ht="15.75" customHeight="1" x14ac:dyDescent="0.35">
      <c r="C46"/>
      <c r="F46"/>
    </row>
    <row r="47" spans="3:6" ht="15.75" customHeight="1" x14ac:dyDescent="0.35">
      <c r="C47"/>
      <c r="F47"/>
    </row>
    <row r="48" spans="3:6" x14ac:dyDescent="0.35">
      <c r="C48"/>
      <c r="F48"/>
    </row>
    <row r="49" spans="3:6" x14ac:dyDescent="0.35">
      <c r="C49"/>
      <c r="F49"/>
    </row>
    <row r="50" spans="3:6" ht="15.75" customHeight="1" x14ac:dyDescent="0.35">
      <c r="C50"/>
      <c r="F50"/>
    </row>
    <row r="51" spans="3:6" ht="15.75" customHeight="1" x14ac:dyDescent="0.35">
      <c r="C51"/>
      <c r="F51"/>
    </row>
    <row r="52" spans="3:6" ht="15.75" customHeight="1" x14ac:dyDescent="0.35">
      <c r="C52"/>
      <c r="F52"/>
    </row>
    <row r="53" spans="3:6" ht="15.75" customHeight="1" x14ac:dyDescent="0.35">
      <c r="C53"/>
      <c r="F53"/>
    </row>
    <row r="54" spans="3:6" ht="15.75" customHeight="1" x14ac:dyDescent="0.35">
      <c r="C54"/>
      <c r="F54"/>
    </row>
    <row r="55" spans="3:6" ht="15.75" customHeight="1" x14ac:dyDescent="0.35">
      <c r="C55"/>
      <c r="F55"/>
    </row>
    <row r="56" spans="3:6" ht="15.75" customHeight="1" x14ac:dyDescent="0.35">
      <c r="C56"/>
      <c r="F56"/>
    </row>
    <row r="57" spans="3:6" ht="15.75" customHeight="1" x14ac:dyDescent="0.35">
      <c r="C57"/>
      <c r="F57"/>
    </row>
    <row r="58" spans="3:6" ht="15.75" customHeight="1" x14ac:dyDescent="0.35">
      <c r="C58"/>
      <c r="F58"/>
    </row>
    <row r="59" spans="3:6" ht="15.75" customHeight="1" x14ac:dyDescent="0.35">
      <c r="C59"/>
      <c r="F59"/>
    </row>
    <row r="60" spans="3:6" ht="15.75" customHeight="1" x14ac:dyDescent="0.35">
      <c r="C60"/>
      <c r="F60"/>
    </row>
    <row r="61" spans="3:6" ht="15.75" customHeight="1" x14ac:dyDescent="0.35">
      <c r="C61"/>
      <c r="F61"/>
    </row>
    <row r="62" spans="3:6" ht="15.75" customHeight="1" x14ac:dyDescent="0.35">
      <c r="C62"/>
      <c r="F62"/>
    </row>
    <row r="63" spans="3:6" ht="15.75" customHeight="1" x14ac:dyDescent="0.35">
      <c r="C63"/>
      <c r="F63"/>
    </row>
    <row r="64" spans="3:6" ht="15.75" customHeight="1" x14ac:dyDescent="0.35">
      <c r="C64"/>
      <c r="F64"/>
    </row>
    <row r="65" spans="3:6" ht="15.75" customHeight="1" x14ac:dyDescent="0.35">
      <c r="C65"/>
      <c r="F65"/>
    </row>
    <row r="66" spans="3:6" ht="15.75" customHeight="1" x14ac:dyDescent="0.35">
      <c r="C66"/>
      <c r="F66"/>
    </row>
    <row r="67" spans="3:6" ht="15.75" customHeight="1" x14ac:dyDescent="0.35"/>
    <row r="68" spans="3:6" ht="15.75" customHeight="1" x14ac:dyDescent="0.35"/>
    <row r="69" spans="3:6" ht="15.75" customHeight="1" x14ac:dyDescent="0.35"/>
    <row r="70" spans="3:6" ht="15.75" customHeight="1" x14ac:dyDescent="0.35"/>
    <row r="71" spans="3:6" ht="15.75" customHeight="1" x14ac:dyDescent="0.35"/>
    <row r="72" spans="3:6" ht="15.75" customHeight="1" x14ac:dyDescent="0.35"/>
    <row r="73" spans="3:6" ht="15.75" customHeight="1" x14ac:dyDescent="0.35"/>
    <row r="74" spans="3:6" ht="15.75" customHeight="1" x14ac:dyDescent="0.35"/>
    <row r="75" spans="3:6" ht="15.75" customHeight="1" x14ac:dyDescent="0.35"/>
    <row r="76" spans="3:6" ht="15.75" customHeight="1" x14ac:dyDescent="0.35"/>
    <row r="77" spans="3:6" ht="15.75" customHeight="1" x14ac:dyDescent="0.35"/>
    <row r="78" spans="3:6" ht="15.75" customHeight="1" x14ac:dyDescent="0.35"/>
    <row r="79" spans="3:6" ht="15.75" customHeight="1" x14ac:dyDescent="0.35"/>
    <row r="80" spans="3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conditionalFormatting sqref="F67:F1000 F1:F24 C2:E2">
    <cfRule type="containsText" dxfId="8" priority="21" operator="containsText" text="Less"/>
  </conditionalFormatting>
  <conditionalFormatting sqref="F67:F1000 F1:F24 C2:E2">
    <cfRule type="containsText" dxfId="7" priority="22" operator="containsText" text="Not_te"/>
  </conditionalFormatting>
  <conditionalFormatting sqref="F67:F1000 F1:F24 C2:E2">
    <cfRule type="containsText" dxfId="6" priority="23" operator="containsText" text="Not_s"/>
  </conditionalFormatting>
  <conditionalFormatting sqref="C2">
    <cfRule type="containsText" dxfId="5" priority="77" operator="containsText" text="Less"/>
  </conditionalFormatting>
  <conditionalFormatting sqref="C2">
    <cfRule type="containsText" dxfId="4" priority="78" operator="containsText" text="Not_te"/>
  </conditionalFormatting>
  <conditionalFormatting sqref="C2">
    <cfRule type="containsText" dxfId="3" priority="79" operator="containsText" text="Not_s"/>
  </conditionalFormatting>
  <conditionalFormatting sqref="C3:C24">
    <cfRule type="containsText" dxfId="2" priority="90" operator="containsText" text="Less"/>
  </conditionalFormatting>
  <conditionalFormatting sqref="C3:C24">
    <cfRule type="containsText" dxfId="1" priority="91" operator="containsText" text="Not_te"/>
  </conditionalFormatting>
  <conditionalFormatting sqref="C3:C24">
    <cfRule type="containsText" dxfId="0" priority="92" operator="containsText" text="Not_s"/>
  </conditionalFormatting>
  <conditionalFormatting sqref="C3:C24">
    <cfRule type="iconSet" priority="93">
      <iconSet iconSet="3Arrows">
        <cfvo type="percent" val="0"/>
        <cfvo type="num" val="0"/>
        <cfvo type="num" val="0"/>
      </iconSet>
    </cfRule>
  </conditionalFormatting>
  <conditionalFormatting sqref="F2">
    <cfRule type="iconSet" priority="16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7" id="{C1DEC9A6-E975-4DDE-80B8-C0C258D7CE57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2" iconId="2"/>
              <x14:cfIcon iconSet="3Symbols2" iconId="1"/>
              <x14:cfIcon iconSet="3Symbols2" iconId="0"/>
            </x14:iconSet>
          </x14:cfRule>
          <x14:cfRule type="iconSet" priority="108" id="{50FF8D78-A131-422C-83E8-7877D1C5A569}">
            <x14:iconSet iconSet="3Symbols2" custom="1">
              <x14:cfvo type="percent">
                <xm:f>0</xm:f>
              </x14:cfvo>
              <x14:cfvo type="percent">
                <xm:f>1</xm:f>
              </x14:cfvo>
              <x14:cfvo type="percent">
                <xm:f>1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D3:E24</xm:sqref>
        </x14:conditionalFormatting>
        <x14:conditionalFormatting xmlns:xm="http://schemas.microsoft.com/office/excel/2006/main">
          <x14:cfRule type="iconSet" priority="1" id="{4D1BB230-286F-40CA-87D7-941B59184D46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E3:E24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Global consensus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Hamed Haseli Mashhadi</dc:creator>
  <dc:description/>
  <cp:lastModifiedBy>Hamed Haseli Mashhadi</cp:lastModifiedBy>
  <cp:revision>12</cp:revision>
  <dcterms:created xsi:type="dcterms:W3CDTF">2021-12-17T20:49:11Z</dcterms:created>
  <dcterms:modified xsi:type="dcterms:W3CDTF">2023-03-06T13:28:53Z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