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T_O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<sst xmlns="http://schemas.openxmlformats.org/spreadsheetml/2006/main" count="21" uniqueCount="16">
  <si>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Ry to eV</t>
  </si>
  <si>
    <t xml:space="preserve">Por O2</t>
  </si>
  <si>
    <t xml:space="preserve">Energy (Ry)</t>
  </si>
  <si>
    <t xml:space="preserve">ΔE (Ry)</t>
  </si>
  <si>
    <t xml:space="preserve">ΔE (eV)</t>
  </si>
  <si>
    <t xml:space="preserve">ΔΔE (eV)</t>
  </si>
  <si>
    <t xml:space="preserve">C92</t>
  </si>
  <si>
    <t xml:space="preserve">O2</t>
  </si>
  <si>
    <t xml:space="preserve">CO2</t>
  </si>
  <si>
    <t xml:space="preserve">C92O1</t>
  </si>
  <si>
    <t xml:space="preserve">C92O2</t>
  </si>
  <si>
    <t xml:space="preserve">C91</t>
  </si>
  <si>
    <t xml:space="preserve">Por V2O5</t>
  </si>
  <si>
    <t xml:space="preserve">C92_V24O60</t>
  </si>
  <si>
    <t xml:space="preserve">C92O1_V24O59</t>
  </si>
  <si>
    <t xml:space="preserve">C91_V24O58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</si>
</sst>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7"/>
  <sheetViews>
    <sheetView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7" min="7" style="0" width="15.34"/>
  </cols>
  <sheetData>
    <row r="1" customFormat="false" ht="12.8" hidden="false" customHeight="false" outlineLevel="0" collapsed="false">
      <c r="H1" s="0" t="s">
        <v>0</v>
      </c>
      <c r="I1" s="1" t="n">
        <v>13.6057039763</v>
      </c>
    </row>
    <row r="2" customFormat="false" ht="12.8" hidden="false" customHeight="false" outlineLevel="0" collapsed="false">
      <c r="B2" s="2"/>
      <c r="C2" s="3" t="s">
        <v>1</v>
      </c>
      <c r="D2" s="3"/>
      <c r="E2" s="4"/>
    </row>
    <row r="3" customFormat="false" ht="12.8" hidden="false" customHeight="false" outlineLevel="0" collapsed="false">
      <c r="B3" s="5"/>
      <c r="C3" s="6" t="s">
        <v>2</v>
      </c>
      <c r="D3" s="7" t="s">
        <v>3</v>
      </c>
      <c r="E3" s="7" t="s">
        <v>4</v>
      </c>
      <c r="F3" s="7" t="s">
        <v>5</v>
      </c>
    </row>
    <row r="4" customFormat="false" ht="12.8" hidden="false" customHeight="false" outlineLevel="0" collapsed="false">
      <c r="B4" s="8" t="s">
        <v>6</v>
      </c>
      <c r="C4" s="6" t="n">
        <v>-1731.23685972</v>
      </c>
      <c r="D4" s="9"/>
      <c r="E4" s="9"/>
      <c r="F4" s="10"/>
    </row>
    <row r="5" customFormat="false" ht="12.8" hidden="false" customHeight="false" outlineLevel="0" collapsed="false">
      <c r="B5" s="8" t="s">
        <v>7</v>
      </c>
      <c r="C5" s="6" t="n">
        <v>-84.165591125</v>
      </c>
      <c r="D5" s="9"/>
      <c r="E5" s="9"/>
      <c r="F5" s="10"/>
    </row>
    <row r="6" customFormat="false" ht="12.8" hidden="false" customHeight="false" outlineLevel="0" collapsed="false">
      <c r="B6" s="8" t="s">
        <v>8</v>
      </c>
      <c r="C6" s="6" t="n">
        <v>-103.2420663</v>
      </c>
      <c r="D6" s="9"/>
      <c r="E6" s="9"/>
      <c r="F6" s="10"/>
    </row>
    <row r="7" customFormat="false" ht="12.8" hidden="false" customHeight="false" outlineLevel="0" collapsed="false">
      <c r="B7" s="8" t="s">
        <v>9</v>
      </c>
      <c r="C7" s="11" t="n">
        <v>-1773.23948867</v>
      </c>
      <c r="D7" s="12" t="n">
        <f aca="false">C7-(C4+0.5*C5)</f>
        <v>0.0801666125000793</v>
      </c>
      <c r="E7" s="13" t="n">
        <f aca="false">D7*I1</f>
        <v>1.09072319845883</v>
      </c>
      <c r="F7" s="14"/>
    </row>
    <row r="8" customFormat="false" ht="12.8" hidden="false" customHeight="false" outlineLevel="0" collapsed="false">
      <c r="B8" s="8" t="s">
        <v>10</v>
      </c>
      <c r="C8" s="15" t="n">
        <v>-1815.23332756</v>
      </c>
      <c r="D8" s="12" t="n">
        <f aca="false">C8-(C4+C5)</f>
        <v>0.169123285000069</v>
      </c>
      <c r="E8" s="13" t="n">
        <f aca="false">D8*I1</f>
        <v>2.30104135121035</v>
      </c>
      <c r="F8" s="13" t="n">
        <f aca="false">(C8-(C7+0.5*C5))*I1</f>
        <v>1.21031815275152</v>
      </c>
    </row>
    <row r="9" customFormat="false" ht="12.8" hidden="false" customHeight="false" outlineLevel="0" collapsed="false">
      <c r="B9" s="8" t="s">
        <v>11</v>
      </c>
      <c r="C9" s="6" t="n">
        <v>-1711.94864632</v>
      </c>
      <c r="D9" s="12" t="n">
        <f aca="false">(C6+C9)-(C4+C5)</f>
        <v>0.211738224999863</v>
      </c>
      <c r="E9" s="13" t="n">
        <f aca="false">D9*I1</f>
        <v>2.88084760981534</v>
      </c>
      <c r="F9" s="13" t="n">
        <f aca="false">E9-2*E7</f>
        <v>0.699401212897676</v>
      </c>
    </row>
    <row r="10" customFormat="false" ht="12.8" hidden="false" customHeight="false" outlineLevel="0" collapsed="false">
      <c r="F10" s="16"/>
    </row>
    <row r="11" customFormat="false" ht="12.8" hidden="false" customHeight="false" outlineLevel="0" collapsed="false">
      <c r="F11" s="16"/>
    </row>
    <row r="12" customFormat="false" ht="12.8" hidden="false" customHeight="false" outlineLevel="0" collapsed="false">
      <c r="C12" s="17" t="s">
        <v>12</v>
      </c>
      <c r="D12" s="17"/>
      <c r="E12" s="17"/>
      <c r="F12" s="16"/>
    </row>
    <row r="13" customFormat="false" ht="12.8" hidden="false" customHeight="false" outlineLevel="0" collapsed="false">
      <c r="B13" s="5"/>
      <c r="C13" s="6" t="s">
        <v>2</v>
      </c>
      <c r="D13" s="7" t="s">
        <v>3</v>
      </c>
      <c r="E13" s="7" t="s">
        <v>4</v>
      </c>
      <c r="F13" s="7" t="s">
        <v>5</v>
      </c>
    </row>
    <row r="14" customFormat="false" ht="12.8" hidden="false" customHeight="false" outlineLevel="0" collapsed="false">
      <c r="B14" s="18" t="s">
        <v>13</v>
      </c>
      <c r="C14" s="6" t="n">
        <v>-9449.96553529</v>
      </c>
      <c r="D14" s="9"/>
      <c r="E14" s="9"/>
      <c r="F14" s="10"/>
    </row>
    <row r="15" customFormat="false" ht="12.8" hidden="false" customHeight="false" outlineLevel="0" collapsed="false">
      <c r="B15" s="19" t="s">
        <v>8</v>
      </c>
      <c r="C15" s="7" t="n">
        <v>-103.2420663</v>
      </c>
      <c r="D15" s="10"/>
      <c r="E15" s="10"/>
      <c r="F15" s="10"/>
    </row>
    <row r="16" customFormat="false" ht="12.8" hidden="false" customHeight="false" outlineLevel="0" collapsed="false">
      <c r="B16" s="18" t="s">
        <v>14</v>
      </c>
      <c r="C16" s="6" t="n">
        <v>-9449.74027685</v>
      </c>
      <c r="D16" s="9" t="n">
        <f aca="false">C16-C14</f>
        <v>0.225258440001198</v>
      </c>
      <c r="E16" s="20" t="n">
        <f aca="false">D16*I1</f>
        <v>3.06479965281943</v>
      </c>
      <c r="F16" s="14"/>
    </row>
    <row r="17" customFormat="false" ht="12.8" hidden="false" customHeight="false" outlineLevel="0" collapsed="false">
      <c r="B17" s="19" t="s">
        <v>15</v>
      </c>
      <c r="C17" s="6" t="n">
        <v>-9346.28788157</v>
      </c>
      <c r="D17" s="9" t="n">
        <f aca="false">(C17+C15)-C14</f>
        <v>0.435587420000957</v>
      </c>
      <c r="E17" s="20" t="n">
        <f aca="false">D17*I1</f>
        <v>5.92647349233328</v>
      </c>
      <c r="F17" s="13" t="n">
        <f aca="false">E17-E16</f>
        <v>2.86167383951384</v>
      </c>
    </row>
  </sheetData>
  <mergeCells count="2">
    <mergeCell ref="C2:D2"/>
    <mergeCell ref="C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2024-03-30T21:14:11Z</dcterms:created>
  <dc:creator/>
  <dc:description/>
  <dc:language>es-CL</dc:language>
  <cp:lastModifiedBy/>
  <dcterms:modified xsi:type="dcterms:W3CDTF">2025-03-21T14:37:55Z</dcterms:modified>
  <cp:revision>11</cp:revision>
  <dc:subject/>
  <dc:title/>
</cp:coreProperties>
</file>