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der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<sst xmlns="http://schemas.openxmlformats.org/spreadsheetml/2006/main" count="102" uniqueCount="18">
  <si>
    <t xml:space="preserve">V16O40</t>
  </si>
  <si>
    <t xml:space="preserve">Ovac1</t>
  </si>
  <si>
    <t xml:space="preserve">Ovac2</t>
  </si>
  <si>
    <t xml:space="preserve">Ovac3</t>
  </si>
  <si>
    <t xml:space="preserve">V</t>
  </si>
  <si>
    <r>
      <rPr>
        <sz val="10"/>
        <rFont val="rsfs10"/>
        <family val="0"/>
        <charset val="1"/>
      </rPr>
      <t xml:space="preserve">Δ</t>
    </r>
    <r>
      <rPr>
        <sz val="10"/>
        <rFont val="Arial"/>
        <family val="2"/>
        <charset val="1"/>
      </rPr>
      <t xml:space="preserve">Q (e</t>
    </r>
    <r>
      <rPr>
        <vertAlign val="subscript"/>
        <sz val="1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)</t>
    </r>
  </si>
  <si>
    <t xml:space="preserve">Promedio</t>
  </si>
  <si>
    <t xml:space="preserve">Max</t>
  </si>
  <si>
    <t xml:space="preserve">Min</t>
  </si>
  <si>
    <t xml:space="preserve">O</t>
  </si>
  <si>
    <t xml:space="preserve">O(1)</t>
  </si>
  <si>
    <t xml:space="preserve">O(2)</t>
  </si>
  <si>
    <t xml:space="preserve">O(3)</t>
  </si>
  <si>
    <t xml:space="preserve">Ovac(1)</t>
  </si>
  <si>
    <t xml:space="preserve">Ovac(2)</t>
  </si>
  <si>
    <t xml:space="preserve">Ovac(3)</t>
  </si>
  <si>
    <t xml:space="preserve">Átomo</t>
  </si>
  <si>
    <r>
      <rPr>
        <sz val="10"/>
        <rFont val="Arial"/>
        <family val="2"/>
        <charset val="1"/>
      </rPr>
      <t xml:space="preserve">Δq</t>
    </r>
    <r>
      <rPr>
        <vertAlign val="subscript"/>
        <sz val="10"/>
        <rFont val="Arial"/>
        <family val="2"/>
        <charset val="1"/>
      </rPr>
      <t xml:space="preserve">prom </t>
    </r>
    <r>
      <rPr>
        <sz val="10"/>
        <rFont val="Arial"/>
        <family val="2"/>
        <charset val="1"/>
      </rPr>
      <t xml:space="preserve">(e</t>
    </r>
    <r>
      <rPr>
        <vertAlign val="subscript"/>
        <sz val="1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</si>
</sst>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rsfs10"/>
      <family val="0"/>
      <charset val="1"/>
    </font>
    <font>
      <vertAlign val="subscript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8E86AE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7"/>
  <sheetViews>
    <sheetView showFormulas="false" showGridLines="true" showRowColHeaders="true" showZeros="true" rightToLeft="false" tabSelected="true" showOutlineSymbols="true" defaultGridColor="true" view="normal" topLeftCell="A16" colorId="64" zoomScale="125" zoomScaleNormal="125" zoomScalePageLayoutView="100" workbookViewId="0">
      <selection pane="topLeft" activeCell="L23" activeCellId="0" sqref="L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1" width="9.35"/>
    <col collapsed="false" customWidth="false" hidden="false" outlineLevel="0" max="4" min="3" style="1" width="11.52"/>
    <col collapsed="false" customWidth="false" hidden="false" outlineLevel="0" max="5" min="5" style="2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4" t="s">
        <v>3</v>
      </c>
    </row>
    <row r="2" customFormat="false" ht="12.8" hidden="false" customHeight="false" outlineLevel="0" collapsed="false">
      <c r="A2" s="5" t="s">
        <v>4</v>
      </c>
      <c r="B2" s="6" t="n">
        <v>2.211617</v>
      </c>
      <c r="C2" s="6" t="n">
        <v>2.141103</v>
      </c>
      <c r="D2" s="6" t="n">
        <v>2.179626</v>
      </c>
      <c r="E2" s="6" t="n">
        <v>2.143301</v>
      </c>
    </row>
    <row r="3" customFormat="false" ht="14.9" hidden="false" customHeight="false" outlineLevel="0" collapsed="false">
      <c r="A3" s="5" t="s">
        <v>4</v>
      </c>
      <c r="B3" s="6" t="n">
        <v>2.167395</v>
      </c>
      <c r="C3" s="6" t="n">
        <v>2.141725</v>
      </c>
      <c r="D3" s="6" t="n">
        <v>2.202793</v>
      </c>
      <c r="E3" s="6" t="n">
        <v>2.146332</v>
      </c>
      <c r="I3" s="7" t="s">
        <v>5</v>
      </c>
      <c r="J3" s="7"/>
      <c r="K3" s="7"/>
    </row>
    <row r="4" customFormat="false" ht="12.8" hidden="false" customHeight="false" outlineLevel="0" collapsed="false">
      <c r="A4" s="5" t="s">
        <v>4</v>
      </c>
      <c r="B4" s="6" t="n">
        <v>2.167395</v>
      </c>
      <c r="C4" s="6" t="n">
        <v>2.156154</v>
      </c>
      <c r="D4" s="6" t="n">
        <v>2.202793</v>
      </c>
      <c r="E4" s="6" t="n">
        <v>2.1866</v>
      </c>
      <c r="H4" s="8" t="s">
        <v>0</v>
      </c>
      <c r="I4" s="9" t="s">
        <v>6</v>
      </c>
      <c r="J4" s="9" t="s">
        <v>7</v>
      </c>
      <c r="K4" s="9" t="s">
        <v>8</v>
      </c>
    </row>
    <row r="5" customFormat="false" ht="12.8" hidden="false" customHeight="false" outlineLevel="0" collapsed="false">
      <c r="A5" s="5" t="s">
        <v>4</v>
      </c>
      <c r="B5" s="6" t="n">
        <v>2.211617</v>
      </c>
      <c r="C5" s="6" t="n">
        <v>2.156721</v>
      </c>
      <c r="D5" s="6" t="n">
        <v>2.179626</v>
      </c>
      <c r="E5" s="6" t="n">
        <v>2.183333</v>
      </c>
      <c r="H5" s="5" t="s">
        <v>4</v>
      </c>
      <c r="I5" s="10" t="n">
        <f aca="false">AVERAGE(B2:B5,B16:B19,B30:B33,B44:B47)</f>
        <v>2.189506125</v>
      </c>
      <c r="J5" s="11" t="n">
        <f aca="false">MAX(B2:B5,B16:B19,B30:B33,B44:B47)</f>
        <v>2.21162</v>
      </c>
      <c r="K5" s="10" t="n">
        <f aca="false">MIN(B2:B5,B16:B19,B30:B33,B44:B47)</f>
        <v>2.167394</v>
      </c>
    </row>
    <row r="6" customFormat="false" ht="12.8" hidden="false" customHeight="false" outlineLevel="0" collapsed="false">
      <c r="A6" s="5" t="s">
        <v>9</v>
      </c>
      <c r="B6" s="12" t="n">
        <v>-1.043117</v>
      </c>
      <c r="C6" s="12" t="n">
        <v>-1.043437</v>
      </c>
      <c r="D6" s="12" t="n">
        <v>-1.05247</v>
      </c>
      <c r="E6" s="12" t="n">
        <v>-1.053345</v>
      </c>
      <c r="F6" s="13"/>
      <c r="H6" s="14" t="s">
        <v>10</v>
      </c>
      <c r="I6" s="10" t="n">
        <f aca="false">AVERAGE(B10:B12,B15,B24:B26,B29,B38:B40,B43,B52:B54,B57)</f>
        <v>-0.68392675</v>
      </c>
      <c r="J6" s="11" t="n">
        <f aca="false">MAX(B10:B12,B15,B24:B26,B29,B38:B40,B43,B52:B54,B57)</f>
        <v>-0.662161</v>
      </c>
      <c r="K6" s="11" t="n">
        <f aca="false">MIN(C10:C12,C15,C24:C26,C29,C38:C40,C43,C52:C54,C57)</f>
        <v>-0.922216</v>
      </c>
    </row>
    <row r="7" customFormat="false" ht="12.8" hidden="false" customHeight="false" outlineLevel="0" collapsed="false">
      <c r="A7" s="5" t="s">
        <v>9</v>
      </c>
      <c r="B7" s="12" t="n">
        <v>-1.047446</v>
      </c>
      <c r="C7" s="12" t="n">
        <v>-1.051046</v>
      </c>
      <c r="D7" s="12" t="n">
        <v>-1.046692</v>
      </c>
      <c r="E7" s="12" t="n">
        <v>-1.051216</v>
      </c>
      <c r="H7" s="15" t="s">
        <v>11</v>
      </c>
      <c r="I7" s="10" t="n">
        <f aca="false">AVERAGE(B13,B14,B27,B28,B41,B42,B55,B55,B56)</f>
        <v>-0.920513777777778</v>
      </c>
      <c r="J7" s="11" t="n">
        <f aca="false">MAX(B13,B14,B27,B28,B41,B42,B55,B55,B56)</f>
        <v>-0.918711</v>
      </c>
      <c r="K7" s="11" t="n">
        <f aca="false">MIN(B13,B14,B27,B28,B41,B42,B55,B55,B56)</f>
        <v>-0.921956</v>
      </c>
    </row>
    <row r="8" customFormat="false" ht="12.8" hidden="false" customHeight="false" outlineLevel="0" collapsed="false">
      <c r="A8" s="5" t="s">
        <v>9</v>
      </c>
      <c r="B8" s="12" t="n">
        <v>-1.047445</v>
      </c>
      <c r="C8" s="12" t="n">
        <v>-1.056058</v>
      </c>
      <c r="D8" s="12" t="n">
        <v>-1.046692</v>
      </c>
      <c r="E8" s="12" t="n">
        <v>-1.050187</v>
      </c>
      <c r="H8" s="16" t="s">
        <v>12</v>
      </c>
      <c r="I8" s="17" t="n">
        <f aca="false">AVERAGE(B6:B9,B20:B23,B34:B37,B48:B51)</f>
        <v>-1.045281</v>
      </c>
      <c r="J8" s="11" t="n">
        <f aca="false">MAX(B6:B9,B20:B23,B34:B37,B48:B51)</f>
        <v>-1.043116</v>
      </c>
      <c r="K8" s="11" t="n">
        <f aca="false">MIN(B6:B9,B20:B23,B34:B37,B48:B51)</f>
        <v>-1.047446</v>
      </c>
    </row>
    <row r="9" customFormat="false" ht="12.8" hidden="false" customHeight="false" outlineLevel="0" collapsed="false">
      <c r="A9" s="5" t="s">
        <v>9</v>
      </c>
      <c r="B9" s="12" t="n">
        <v>-1.043117</v>
      </c>
      <c r="C9" s="12" t="n">
        <v>-1.039998</v>
      </c>
      <c r="D9" s="12" t="n">
        <v>-1.05247</v>
      </c>
      <c r="E9" s="12" t="n">
        <v>-1.043602</v>
      </c>
      <c r="J9" s="18"/>
      <c r="K9" s="18"/>
    </row>
    <row r="10" customFormat="false" ht="12.8" hidden="false" customHeight="false" outlineLevel="0" collapsed="false">
      <c r="A10" s="5" t="s">
        <v>9</v>
      </c>
      <c r="B10" s="19" t="n">
        <v>-0.705692</v>
      </c>
      <c r="C10" s="19" t="n">
        <v>-0.691753</v>
      </c>
      <c r="D10" s="19" t="n">
        <v>-0.717076</v>
      </c>
      <c r="E10" s="19" t="n">
        <v>-0.72752</v>
      </c>
      <c r="J10" s="18"/>
      <c r="K10" s="18"/>
    </row>
    <row r="11" customFormat="false" ht="14.9" hidden="false" customHeight="false" outlineLevel="0" collapsed="false">
      <c r="A11" s="5" t="s">
        <v>9</v>
      </c>
      <c r="B11" s="19" t="n">
        <v>-0.662161</v>
      </c>
      <c r="C11" s="19" t="n">
        <v>-0.687943</v>
      </c>
      <c r="D11" s="19" t="n">
        <v>-0.74812</v>
      </c>
      <c r="E11" s="19" t="n">
        <v>-0.722306</v>
      </c>
      <c r="I11" s="7" t="s">
        <v>5</v>
      </c>
      <c r="J11" s="7"/>
      <c r="K11" s="7"/>
    </row>
    <row r="12" customFormat="false" ht="12.8" hidden="false" customHeight="false" outlineLevel="0" collapsed="false">
      <c r="A12" s="5" t="s">
        <v>9</v>
      </c>
      <c r="B12" s="19" t="n">
        <v>-0.662161</v>
      </c>
      <c r="C12" s="19" t="n">
        <v>-0.655703</v>
      </c>
      <c r="D12" s="19" t="n">
        <v>-0.74812</v>
      </c>
      <c r="E12" s="19" t="n">
        <v>-0.664451</v>
      </c>
      <c r="H12" s="8" t="s">
        <v>13</v>
      </c>
      <c r="I12" s="9" t="s">
        <v>6</v>
      </c>
      <c r="J12" s="9" t="s">
        <v>7</v>
      </c>
      <c r="K12" s="9" t="s">
        <v>8</v>
      </c>
    </row>
    <row r="13" customFormat="false" ht="12.8" hidden="false" customHeight="false" outlineLevel="0" collapsed="false">
      <c r="A13" s="5" t="s">
        <v>9</v>
      </c>
      <c r="B13" s="20" t="n">
        <v>-0.918711</v>
      </c>
      <c r="C13" s="20" t="n">
        <v>-0.929679</v>
      </c>
      <c r="D13" s="20" t="n">
        <v>-0.93362</v>
      </c>
      <c r="E13" s="20" t="n">
        <v>-0.923443</v>
      </c>
      <c r="H13" s="5" t="s">
        <v>4</v>
      </c>
      <c r="I13" s="10" t="n">
        <f aca="false">AVERAGE(C2:C5,C16:C19,C30:C33,C44:C47)</f>
        <v>2.158919875</v>
      </c>
      <c r="J13" s="11" t="n">
        <f aca="false">MAX(C2:C5,C16:C19,C30:C33,C44:C47)</f>
        <v>2.195436</v>
      </c>
      <c r="K13" s="10" t="n">
        <f aca="false">MIN(C2:C5,C16:C19,C30:C33,C44:C47)</f>
        <v>2.131844</v>
      </c>
    </row>
    <row r="14" customFormat="false" ht="12.8" hidden="false" customHeight="false" outlineLevel="0" collapsed="false">
      <c r="A14" s="5" t="s">
        <v>9</v>
      </c>
      <c r="B14" s="20" t="n">
        <v>-0.921956</v>
      </c>
      <c r="C14" s="20" t="n">
        <v>-0.92272</v>
      </c>
      <c r="D14" s="20" t="n">
        <v>-0.936066</v>
      </c>
      <c r="E14" s="20" t="n">
        <v>-0.928775</v>
      </c>
      <c r="H14" s="14" t="s">
        <v>10</v>
      </c>
      <c r="I14" s="10" t="n">
        <f aca="false">AVERAGE(C10:C12,C15,C24:C26,C29,C38:C40,C43,C52:C53,C56)</f>
        <v>-0.693854733333333</v>
      </c>
      <c r="J14" s="11" t="n">
        <f aca="false">MAX(C10:C12,C15,C24:C26,C29,C38:C40,C43,C52:C53,C56)</f>
        <v>-0.655703</v>
      </c>
      <c r="K14" s="10" t="n">
        <f aca="false">MIN(C10:C12,C15,C24:C26,C29,C38:C40,C43,C52:C53,C56)</f>
        <v>-0.902356</v>
      </c>
    </row>
    <row r="15" customFormat="false" ht="12.8" hidden="false" customHeight="false" outlineLevel="0" collapsed="false">
      <c r="A15" s="5" t="s">
        <v>9</v>
      </c>
      <c r="B15" s="19" t="n">
        <v>-0.705692</v>
      </c>
      <c r="C15" s="19" t="n">
        <v>-0.664184</v>
      </c>
      <c r="D15" s="19" t="n">
        <v>-0.717076</v>
      </c>
      <c r="E15" s="19" t="n">
        <v>-0.671968</v>
      </c>
      <c r="H15" s="15" t="s">
        <v>11</v>
      </c>
      <c r="I15" s="10" t="n">
        <f aca="false">AVERAGE(C13:C14,C27:C28,C41:C42,C54:C55)</f>
        <v>-0.920146625</v>
      </c>
      <c r="J15" s="11" t="n">
        <f aca="false">MAX(C13:C14,C27:C28,C41:C42,C54:C55)</f>
        <v>-0.90415</v>
      </c>
      <c r="K15" s="10" t="n">
        <f aca="false">MIN(C13:C14,C27:C28,C41:C42,C54:C55)</f>
        <v>-0.929679</v>
      </c>
    </row>
    <row r="16" customFormat="false" ht="12.8" hidden="false" customHeight="false" outlineLevel="0" collapsed="false">
      <c r="A16" s="5" t="s">
        <v>4</v>
      </c>
      <c r="B16" s="6" t="n">
        <v>2.167394</v>
      </c>
      <c r="C16" s="6" t="n">
        <v>2.154648</v>
      </c>
      <c r="D16" s="6" t="n">
        <v>2.162618</v>
      </c>
      <c r="E16" s="6" t="n">
        <v>2.151355</v>
      </c>
      <c r="H16" s="16" t="s">
        <v>12</v>
      </c>
      <c r="I16" s="10" t="n">
        <f aca="false">AVERAGE(C6:C9,C20:C23,C34:C37,C48:C51)</f>
        <v>-1.0482295</v>
      </c>
      <c r="J16" s="11" t="n">
        <f aca="false">MAX(C6:C9,C20:C23,C34:C37,C48:C51)</f>
        <v>-1.039911</v>
      </c>
      <c r="K16" s="11" t="n">
        <f aca="false">MIN(C6:C9,C20:C23,C34:C37,C48:C51)</f>
        <v>-1.057282</v>
      </c>
    </row>
    <row r="17" customFormat="false" ht="12.8" hidden="false" customHeight="false" outlineLevel="0" collapsed="false">
      <c r="A17" s="5" t="s">
        <v>4</v>
      </c>
      <c r="B17" s="6" t="n">
        <v>2.211617</v>
      </c>
      <c r="C17" s="6" t="n">
        <v>2.176474</v>
      </c>
      <c r="D17" s="6" t="n">
        <v>2.13966</v>
      </c>
      <c r="E17" s="6" t="n">
        <v>2.151131</v>
      </c>
    </row>
    <row r="18" customFormat="false" ht="12.8" hidden="false" customHeight="false" outlineLevel="0" collapsed="false">
      <c r="A18" s="5" t="s">
        <v>4</v>
      </c>
      <c r="B18" s="6" t="n">
        <v>2.211617</v>
      </c>
      <c r="C18" s="6" t="n">
        <v>2.131844</v>
      </c>
      <c r="D18" s="6" t="n">
        <v>2.13966</v>
      </c>
      <c r="E18" s="6" t="n">
        <v>2.126896</v>
      </c>
    </row>
    <row r="19" customFormat="false" ht="14.9" hidden="false" customHeight="false" outlineLevel="0" collapsed="false">
      <c r="A19" s="5" t="s">
        <v>4</v>
      </c>
      <c r="B19" s="6" t="n">
        <v>2.167394</v>
      </c>
      <c r="C19" s="6" t="n">
        <v>2.172032</v>
      </c>
      <c r="D19" s="6" t="n">
        <v>2.162618</v>
      </c>
      <c r="E19" s="21" t="n">
        <v>2.063338</v>
      </c>
      <c r="I19" s="7" t="s">
        <v>5</v>
      </c>
      <c r="J19" s="7"/>
      <c r="K19" s="7"/>
    </row>
    <row r="20" customFormat="false" ht="12.8" hidden="false" customHeight="false" outlineLevel="0" collapsed="false">
      <c r="A20" s="5" t="s">
        <v>9</v>
      </c>
      <c r="B20" s="12" t="n">
        <v>-1.047445</v>
      </c>
      <c r="C20" s="12" t="n">
        <v>-1.048388</v>
      </c>
      <c r="D20" s="12" t="n">
        <v>-1.054033</v>
      </c>
      <c r="E20" s="12" t="n">
        <v>-1.04186</v>
      </c>
      <c r="H20" s="8" t="s">
        <v>14</v>
      </c>
      <c r="I20" s="9" t="s">
        <v>6</v>
      </c>
      <c r="J20" s="9" t="s">
        <v>7</v>
      </c>
      <c r="K20" s="9" t="s">
        <v>8</v>
      </c>
    </row>
    <row r="21" customFormat="false" ht="12.8" hidden="false" customHeight="false" outlineLevel="0" collapsed="false">
      <c r="A21" s="5" t="s">
        <v>9</v>
      </c>
      <c r="B21" s="12" t="n">
        <v>-1.043116</v>
      </c>
      <c r="C21" s="12" t="n">
        <v>-1.050103</v>
      </c>
      <c r="D21" s="12" t="n">
        <v>-1.058488</v>
      </c>
      <c r="E21" s="12" t="n">
        <v>-1.045663</v>
      </c>
      <c r="H21" s="5" t="s">
        <v>4</v>
      </c>
      <c r="I21" s="10" t="n">
        <f aca="false">AVERAGE(D2:D5,D16:D19,D30:D33,D44:D47)</f>
        <v>2.1670641875</v>
      </c>
      <c r="J21" s="11" t="n">
        <f aca="false">MAX(D2:D5,D16:D19,D30:D33,D44:D47)</f>
        <v>2.202793</v>
      </c>
      <c r="K21" s="11" t="n">
        <f aca="false">MIN(D2:D5,D16:D19,D30:D33,D44:D47)</f>
        <v>2.120582</v>
      </c>
    </row>
    <row r="22" customFormat="false" ht="12.8" hidden="false" customHeight="false" outlineLevel="0" collapsed="false">
      <c r="A22" s="5" t="s">
        <v>9</v>
      </c>
      <c r="B22" s="12" t="n">
        <v>-1.043116</v>
      </c>
      <c r="C22" s="12" t="n">
        <v>-1.05564</v>
      </c>
      <c r="D22" s="12" t="n">
        <v>-1.058488</v>
      </c>
      <c r="E22" s="22" t="n">
        <v>-1.113012</v>
      </c>
      <c r="H22" s="14" t="s">
        <v>10</v>
      </c>
      <c r="I22" s="10" t="n">
        <f aca="false">AVERAGE(D10:D12,D15,D24:D26,D29,D38:D40,D43,D52:D54,D56)</f>
        <v>-0.7118385625</v>
      </c>
      <c r="J22" s="11" t="n">
        <f aca="false">MAX(D10:D12,D15,D24:D26,D29,D38:D40,D43,D52:D54,D56)</f>
        <v>-0.673582</v>
      </c>
      <c r="K22" s="11" t="n">
        <f aca="false">MIN(D10:D12,D15,D24:D26,D29,D38:D40,D43,D52:D54,D56)</f>
        <v>-0.748122</v>
      </c>
    </row>
    <row r="23" customFormat="false" ht="12.8" hidden="false" customHeight="false" outlineLevel="0" collapsed="false">
      <c r="A23" s="5" t="s">
        <v>9</v>
      </c>
      <c r="B23" s="12" t="n">
        <v>-1.047446</v>
      </c>
      <c r="C23" s="12" t="n">
        <v>-1.039911</v>
      </c>
      <c r="D23" s="12" t="n">
        <v>-1.05423</v>
      </c>
      <c r="E23" s="19" t="n">
        <v>-0.711951</v>
      </c>
      <c r="H23" s="15" t="s">
        <v>11</v>
      </c>
      <c r="I23" s="10" t="n">
        <f aca="false">AVERAGE(D13:D14,D27:D28,D41:D42,D55)</f>
        <v>-0.920375142857143</v>
      </c>
      <c r="J23" s="11" t="n">
        <f aca="false">MAX(D13:D14,D27:D28,D41:D42,D55)</f>
        <v>-0.902492</v>
      </c>
      <c r="K23" s="11" t="n">
        <f aca="false">MIN(D13:D14,D27:D28,D41:D42,D55)</f>
        <v>-0.936066</v>
      </c>
    </row>
    <row r="24" customFormat="false" ht="12.8" hidden="false" customHeight="false" outlineLevel="0" collapsed="false">
      <c r="A24" s="5" t="s">
        <v>9</v>
      </c>
      <c r="B24" s="19" t="n">
        <v>-0.662161</v>
      </c>
      <c r="C24" s="19" t="n">
        <v>-0.694331</v>
      </c>
      <c r="D24" s="19" t="n">
        <v>-0.673582</v>
      </c>
      <c r="E24" s="19" t="n">
        <v>-0.715754</v>
      </c>
      <c r="H24" s="16" t="s">
        <v>12</v>
      </c>
      <c r="I24" s="10" t="n">
        <f aca="false">AVERAGE(D6:D9,D20:D23,D34:D37,D48:D51)</f>
        <v>-1.05243325</v>
      </c>
      <c r="J24" s="11" t="n">
        <f aca="false">MAX(D6:D9,D20:D23,D34:D37,D48:D51)</f>
        <v>-1.046692</v>
      </c>
      <c r="K24" s="10" t="n">
        <f aca="false">MIN(D6:D9,D20:D23,D34:D37,D48:D51)</f>
        <v>-1.058488</v>
      </c>
    </row>
    <row r="25" customFormat="false" ht="12.8" hidden="false" customHeight="false" outlineLevel="0" collapsed="false">
      <c r="A25" s="5" t="s">
        <v>9</v>
      </c>
      <c r="B25" s="19" t="n">
        <v>-0.705691</v>
      </c>
      <c r="C25" s="19" t="n">
        <v>-0.666621</v>
      </c>
      <c r="D25" s="19" t="n">
        <v>-0.683405</v>
      </c>
      <c r="E25" s="19" t="n">
        <v>-0.656045</v>
      </c>
      <c r="J25" s="18"/>
      <c r="K25" s="18"/>
    </row>
    <row r="26" customFormat="false" ht="12.8" hidden="false" customHeight="false" outlineLevel="0" collapsed="false">
      <c r="A26" s="5" t="s">
        <v>9</v>
      </c>
      <c r="B26" s="19" t="n">
        <v>-0.705691</v>
      </c>
      <c r="C26" s="19" t="n">
        <v>-0.694982</v>
      </c>
      <c r="D26" s="19" t="n">
        <v>-0.683405</v>
      </c>
      <c r="E26" s="20" t="n">
        <v>-0.913307</v>
      </c>
      <c r="J26" s="18"/>
      <c r="K26" s="18"/>
    </row>
    <row r="27" customFormat="false" ht="14.9" hidden="false" customHeight="false" outlineLevel="0" collapsed="false">
      <c r="A27" s="5" t="s">
        <v>9</v>
      </c>
      <c r="B27" s="20" t="n">
        <v>-0.921956</v>
      </c>
      <c r="C27" s="20" t="n">
        <v>-0.922196</v>
      </c>
      <c r="D27" s="20" t="n">
        <v>-0.902492</v>
      </c>
      <c r="E27" s="20" t="n">
        <v>-0.946348</v>
      </c>
      <c r="I27" s="7" t="s">
        <v>5</v>
      </c>
      <c r="J27" s="7"/>
      <c r="K27" s="7"/>
    </row>
    <row r="28" customFormat="false" ht="12.8" hidden="false" customHeight="false" outlineLevel="0" collapsed="false">
      <c r="A28" s="5" t="s">
        <v>9</v>
      </c>
      <c r="B28" s="20" t="n">
        <v>-0.918711</v>
      </c>
      <c r="C28" s="20" t="n">
        <v>-0.923863</v>
      </c>
      <c r="D28" s="20" t="n">
        <v>-0.913062</v>
      </c>
      <c r="E28" s="19" t="n">
        <v>-0.656621</v>
      </c>
      <c r="H28" s="8" t="s">
        <v>15</v>
      </c>
      <c r="I28" s="9" t="s">
        <v>6</v>
      </c>
      <c r="J28" s="9" t="s">
        <v>7</v>
      </c>
      <c r="K28" s="9" t="s">
        <v>8</v>
      </c>
    </row>
    <row r="29" customFormat="false" ht="12.8" hidden="false" customHeight="false" outlineLevel="0" collapsed="false">
      <c r="A29" s="5" t="s">
        <v>9</v>
      </c>
      <c r="B29" s="19" t="n">
        <v>-0.662161</v>
      </c>
      <c r="C29" s="19" t="n">
        <v>-0.672295</v>
      </c>
      <c r="D29" s="19" t="n">
        <v>-0.673582</v>
      </c>
      <c r="E29" s="6" t="n">
        <v>2.143301</v>
      </c>
      <c r="H29" s="5" t="s">
        <v>4</v>
      </c>
      <c r="I29" s="10" t="n">
        <f aca="false">AVERAGE(E2:E5,E16:E19,E29:E32,E43:E46)</f>
        <v>2.14272625</v>
      </c>
      <c r="J29" s="11" t="n">
        <f aca="false">MAX(E2:E5,E16:E19,E29:E32,E43:E46)</f>
        <v>2.209051</v>
      </c>
      <c r="K29" s="11" t="n">
        <f aca="false">MIN(E2:E5,E16:E19,E29:E32,E43:E46)</f>
        <v>2.063338</v>
      </c>
    </row>
    <row r="30" customFormat="false" ht="12.8" hidden="false" customHeight="false" outlineLevel="0" collapsed="false">
      <c r="A30" s="5" t="s">
        <v>4</v>
      </c>
      <c r="B30" s="6" t="n">
        <v>2.21162</v>
      </c>
      <c r="C30" s="6" t="n">
        <v>2.172247</v>
      </c>
      <c r="D30" s="6" t="n">
        <v>2.18878</v>
      </c>
      <c r="E30" s="6" t="n">
        <v>2.147701</v>
      </c>
      <c r="H30" s="14" t="s">
        <v>10</v>
      </c>
      <c r="I30" s="10" t="n">
        <f aca="false">AVERAGE(E10:E12,E15,E23:E25,E28,E37:E39,E42,E51:E53,E56)</f>
        <v>-0.6885261875</v>
      </c>
      <c r="J30" s="11" t="n">
        <f aca="false">MAX(E10:E12,E15,E23:E25,E28,E37:E39,E42,E51:E53,E56)</f>
        <v>-0.603765</v>
      </c>
      <c r="K30" s="11" t="n">
        <f aca="false">MIN(E10:E12,E15,E23:E25,E28,E37:E39,E42,E51:E53,E56)</f>
        <v>-0.791418</v>
      </c>
    </row>
    <row r="31" customFormat="false" ht="12.8" hidden="false" customHeight="false" outlineLevel="0" collapsed="false">
      <c r="A31" s="5" t="s">
        <v>4</v>
      </c>
      <c r="B31" s="6" t="n">
        <v>2.167395</v>
      </c>
      <c r="C31" s="6" t="n">
        <v>2.141725</v>
      </c>
      <c r="D31" s="6" t="n">
        <v>2.202793</v>
      </c>
      <c r="E31" s="6" t="n">
        <v>2.209051</v>
      </c>
      <c r="H31" s="15" t="s">
        <v>11</v>
      </c>
      <c r="I31" s="10" t="n">
        <f aca="false">AVERAGE(E13:E14,E26:E27,E40:E41,E54:E55)</f>
        <v>-0.9299045</v>
      </c>
      <c r="J31" s="11" t="n">
        <f aca="false">MAX(E13:E14,E26:E27,E40:E41,E54:E55)</f>
        <v>-0.913307</v>
      </c>
      <c r="K31" s="11" t="n">
        <f aca="false">MIN(E13:E14,E26:E27,E40:E41,E54:E55)</f>
        <v>-0.946348</v>
      </c>
    </row>
    <row r="32" customFormat="false" ht="12.8" hidden="false" customHeight="false" outlineLevel="0" collapsed="false">
      <c r="A32" s="5" t="s">
        <v>4</v>
      </c>
      <c r="B32" s="6" t="n">
        <v>2.167395</v>
      </c>
      <c r="C32" s="6" t="n">
        <v>2.156154</v>
      </c>
      <c r="D32" s="6" t="n">
        <v>2.202793</v>
      </c>
      <c r="E32" s="6" t="n">
        <v>2.183333</v>
      </c>
      <c r="H32" s="16" t="s">
        <v>12</v>
      </c>
      <c r="I32" s="10" t="n">
        <f aca="false">AVERAGE(E6:E9,E20:E22,E33:E36,E47:E50)</f>
        <v>-1.0550616</v>
      </c>
      <c r="J32" s="11" t="n">
        <f aca="false">MAX(E6:E9,E20:E22,E33:E36,E47:E50)</f>
        <v>-1.020797</v>
      </c>
      <c r="K32" s="10" t="n">
        <f aca="false">MIN(E6:E9,E20:E22,E33:E36,E47:E50)</f>
        <v>-1.113012</v>
      </c>
    </row>
    <row r="33" customFormat="false" ht="12.8" hidden="false" customHeight="false" outlineLevel="0" collapsed="false">
      <c r="A33" s="5" t="s">
        <v>4</v>
      </c>
      <c r="B33" s="6" t="n">
        <v>2.21162</v>
      </c>
      <c r="C33" s="6" t="n">
        <v>2.195436</v>
      </c>
      <c r="D33" s="6" t="n">
        <v>2.18878</v>
      </c>
      <c r="E33" s="12" t="n">
        <v>-1.046843</v>
      </c>
    </row>
    <row r="34" customFormat="false" ht="12.8" hidden="false" customHeight="false" outlineLevel="0" collapsed="false">
      <c r="A34" s="5" t="s">
        <v>9</v>
      </c>
      <c r="B34" s="12" t="n">
        <v>-1.043117</v>
      </c>
      <c r="C34" s="12" t="n">
        <v>-1.043437</v>
      </c>
      <c r="D34" s="12" t="n">
        <v>-1.05247</v>
      </c>
      <c r="E34" s="12" t="n">
        <v>-1.051216</v>
      </c>
    </row>
    <row r="35" customFormat="false" ht="12.8" hidden="false" customHeight="false" outlineLevel="0" collapsed="false">
      <c r="A35" s="5" t="s">
        <v>9</v>
      </c>
      <c r="B35" s="12" t="n">
        <v>-1.047446</v>
      </c>
      <c r="C35" s="12" t="n">
        <v>-1.04973</v>
      </c>
      <c r="D35" s="12" t="n">
        <v>-1.053012</v>
      </c>
      <c r="E35" s="12" t="n">
        <v>-1.050187</v>
      </c>
    </row>
    <row r="36" customFormat="false" ht="12.8" hidden="false" customHeight="false" outlineLevel="0" collapsed="false">
      <c r="A36" s="5" t="s">
        <v>9</v>
      </c>
      <c r="B36" s="12" t="n">
        <v>-1.047445</v>
      </c>
      <c r="C36" s="12" t="n">
        <v>-1.057282</v>
      </c>
      <c r="D36" s="12" t="n">
        <v>-1.053011</v>
      </c>
      <c r="E36" s="12" t="n">
        <v>-1.057465</v>
      </c>
    </row>
    <row r="37" customFormat="false" ht="12.8" hidden="false" customHeight="false" outlineLevel="0" collapsed="false">
      <c r="A37" s="5" t="s">
        <v>9</v>
      </c>
      <c r="B37" s="12" t="n">
        <v>-1.043117</v>
      </c>
      <c r="C37" s="12" t="n">
        <v>-1.039998</v>
      </c>
      <c r="D37" s="12" t="n">
        <v>-1.05247</v>
      </c>
      <c r="E37" s="19" t="n">
        <v>-0.727518</v>
      </c>
      <c r="H37" s="23" t="s">
        <v>16</v>
      </c>
      <c r="I37" s="23" t="s">
        <v>4</v>
      </c>
      <c r="J37" s="24" t="s">
        <v>10</v>
      </c>
      <c r="K37" s="25" t="s">
        <v>11</v>
      </c>
      <c r="L37" s="26" t="s">
        <v>12</v>
      </c>
    </row>
    <row r="38" customFormat="false" ht="14.9" hidden="false" customHeight="false" outlineLevel="0" collapsed="false">
      <c r="A38" s="5" t="s">
        <v>9</v>
      </c>
      <c r="B38" s="19" t="n">
        <v>-0.705695</v>
      </c>
      <c r="C38" s="27" t="n">
        <v>-0.902356</v>
      </c>
      <c r="D38" s="19" t="n">
        <v>-0.712916</v>
      </c>
      <c r="E38" s="19" t="n">
        <v>-0.791418</v>
      </c>
      <c r="H38" s="23" t="s">
        <v>17</v>
      </c>
      <c r="I38" s="23" t="n">
        <v>2.19</v>
      </c>
      <c r="J38" s="23" t="n">
        <v>-0.68</v>
      </c>
      <c r="K38" s="23" t="n">
        <v>-0.92</v>
      </c>
      <c r="L38" s="23" t="n">
        <v>-1.05</v>
      </c>
    </row>
    <row r="39" customFormat="false" ht="12.8" hidden="false" customHeight="false" outlineLevel="0" collapsed="false">
      <c r="A39" s="5" t="s">
        <v>9</v>
      </c>
      <c r="B39" s="19" t="n">
        <v>-0.662161</v>
      </c>
      <c r="C39" s="19" t="n">
        <v>-0.687943</v>
      </c>
      <c r="D39" s="19" t="n">
        <v>-0.748119</v>
      </c>
      <c r="E39" s="19" t="n">
        <v>-0.677289</v>
      </c>
    </row>
    <row r="40" customFormat="false" ht="12.8" hidden="false" customHeight="false" outlineLevel="0" collapsed="false">
      <c r="A40" s="5" t="s">
        <v>9</v>
      </c>
      <c r="B40" s="19" t="n">
        <v>-0.662161</v>
      </c>
      <c r="C40" s="19" t="n">
        <v>-0.655703</v>
      </c>
      <c r="D40" s="19" t="n">
        <v>-0.748122</v>
      </c>
      <c r="E40" s="20" t="n">
        <v>-0.935222</v>
      </c>
    </row>
    <row r="41" customFormat="false" ht="12.8" hidden="false" customHeight="false" outlineLevel="0" collapsed="false">
      <c r="A41" s="5" t="s">
        <v>9</v>
      </c>
      <c r="B41" s="20" t="n">
        <v>-0.918711</v>
      </c>
      <c r="C41" s="20" t="n">
        <v>-0.929616</v>
      </c>
      <c r="D41" s="20" t="n">
        <v>-0.933613</v>
      </c>
      <c r="E41" s="20" t="n">
        <v>-0.928772</v>
      </c>
    </row>
    <row r="42" customFormat="false" ht="12.8" hidden="false" customHeight="false" outlineLevel="0" collapsed="false">
      <c r="A42" s="5" t="s">
        <v>9</v>
      </c>
      <c r="B42" s="20" t="n">
        <v>-0.921956</v>
      </c>
      <c r="C42" s="20" t="n">
        <v>-0.906733</v>
      </c>
      <c r="D42" s="20" t="n">
        <v>-0.919337</v>
      </c>
      <c r="E42" s="19" t="n">
        <v>-0.671968</v>
      </c>
    </row>
    <row r="43" customFormat="false" ht="12.8" hidden="false" customHeight="false" outlineLevel="0" collapsed="false">
      <c r="A43" s="5" t="s">
        <v>9</v>
      </c>
      <c r="B43" s="19" t="n">
        <v>-0.705695</v>
      </c>
      <c r="C43" s="19" t="n">
        <v>-0.691244</v>
      </c>
      <c r="D43" s="19" t="n">
        <v>-0.712891</v>
      </c>
      <c r="E43" s="6" t="n">
        <v>2.151355</v>
      </c>
    </row>
    <row r="44" customFormat="false" ht="12.8" hidden="false" customHeight="false" outlineLevel="0" collapsed="false">
      <c r="A44" s="5" t="s">
        <v>4</v>
      </c>
      <c r="B44" s="6" t="n">
        <v>2.167394</v>
      </c>
      <c r="C44" s="6" t="n">
        <v>2.154867</v>
      </c>
      <c r="D44" s="6" t="n">
        <v>2.120585</v>
      </c>
      <c r="E44" s="6" t="n">
        <v>2.148988</v>
      </c>
    </row>
    <row r="45" customFormat="false" ht="12.8" hidden="false" customHeight="false" outlineLevel="0" collapsed="false">
      <c r="A45" s="5" t="s">
        <v>4</v>
      </c>
      <c r="B45" s="6" t="n">
        <v>2.211617</v>
      </c>
      <c r="C45" s="6" t="n">
        <v>2.176474</v>
      </c>
      <c r="D45" s="6" t="n">
        <v>2.13966</v>
      </c>
      <c r="E45" s="21" t="n">
        <v>2.084267</v>
      </c>
    </row>
    <row r="46" customFormat="false" ht="12.8" hidden="false" customHeight="false" outlineLevel="0" collapsed="false">
      <c r="A46" s="5" t="s">
        <v>4</v>
      </c>
      <c r="B46" s="6" t="n">
        <v>2.211617</v>
      </c>
      <c r="C46" s="6" t="n">
        <v>2.131844</v>
      </c>
      <c r="D46" s="6" t="n">
        <v>2.13966</v>
      </c>
      <c r="E46" s="21" t="n">
        <v>2.063338</v>
      </c>
    </row>
    <row r="47" customFormat="false" ht="12.8" hidden="false" customHeight="false" outlineLevel="0" collapsed="false">
      <c r="A47" s="5" t="s">
        <v>4</v>
      </c>
      <c r="B47" s="6" t="n">
        <v>2.167394</v>
      </c>
      <c r="C47" s="6" t="n">
        <v>2.18327</v>
      </c>
      <c r="D47" s="6" t="n">
        <v>2.120582</v>
      </c>
      <c r="E47" s="12" t="n">
        <v>-1.041856</v>
      </c>
    </row>
    <row r="48" customFormat="false" ht="12.8" hidden="false" customHeight="false" outlineLevel="0" collapsed="false">
      <c r="A48" s="5" t="s">
        <v>9</v>
      </c>
      <c r="B48" s="12" t="n">
        <v>-1.047445</v>
      </c>
      <c r="C48" s="12" t="n">
        <v>-1.048388</v>
      </c>
      <c r="D48" s="12" t="n">
        <v>-1.054033</v>
      </c>
      <c r="E48" s="12" t="n">
        <v>-1.045663</v>
      </c>
    </row>
    <row r="49" customFormat="false" ht="12.8" hidden="false" customHeight="false" outlineLevel="0" collapsed="false">
      <c r="A49" s="5" t="s">
        <v>9</v>
      </c>
      <c r="B49" s="12" t="n">
        <v>-1.043116</v>
      </c>
      <c r="C49" s="12" t="n">
        <v>-1.054034</v>
      </c>
      <c r="D49" s="12" t="n">
        <v>-1.04814</v>
      </c>
      <c r="E49" s="22" t="n">
        <v>-1.113012</v>
      </c>
    </row>
    <row r="50" customFormat="false" ht="12.8" hidden="false" customHeight="false" outlineLevel="0" collapsed="false">
      <c r="A50" s="5" t="s">
        <v>9</v>
      </c>
      <c r="B50" s="12" t="n">
        <v>-1.043116</v>
      </c>
      <c r="C50" s="12" t="n">
        <v>-1.054311</v>
      </c>
      <c r="D50" s="12" t="n">
        <v>-1.048003</v>
      </c>
      <c r="E50" s="12" t="n">
        <v>-1.020797</v>
      </c>
    </row>
    <row r="51" customFormat="false" ht="12.8" hidden="false" customHeight="false" outlineLevel="0" collapsed="false">
      <c r="A51" s="5" t="s">
        <v>9</v>
      </c>
      <c r="B51" s="12" t="n">
        <v>-1.047446</v>
      </c>
      <c r="C51" s="12" t="n">
        <v>-1.039911</v>
      </c>
      <c r="D51" s="12" t="n">
        <v>-1.05423</v>
      </c>
      <c r="E51" s="19" t="n">
        <v>-0.706733</v>
      </c>
    </row>
    <row r="52" customFormat="false" ht="12.8" hidden="false" customHeight="false" outlineLevel="0" collapsed="false">
      <c r="A52" s="5" t="s">
        <v>9</v>
      </c>
      <c r="B52" s="19" t="n">
        <v>-0.662162</v>
      </c>
      <c r="C52" s="19" t="n">
        <v>-0.666621</v>
      </c>
      <c r="D52" s="19" t="n">
        <v>-0.730277</v>
      </c>
      <c r="E52" s="19" t="n">
        <v>-0.603765</v>
      </c>
    </row>
    <row r="53" customFormat="false" ht="12.8" hidden="false" customHeight="false" outlineLevel="0" collapsed="false">
      <c r="A53" s="5" t="s">
        <v>9</v>
      </c>
      <c r="B53" s="19" t="n">
        <v>-0.705691</v>
      </c>
      <c r="C53" s="19" t="n">
        <v>-0.694983</v>
      </c>
      <c r="D53" s="19" t="n">
        <v>-0.683405</v>
      </c>
      <c r="E53" s="19" t="n">
        <v>-0.654491</v>
      </c>
    </row>
    <row r="54" customFormat="false" ht="12.8" hidden="false" customHeight="false" outlineLevel="0" collapsed="false">
      <c r="A54" s="5" t="s">
        <v>9</v>
      </c>
      <c r="B54" s="19" t="n">
        <v>-0.705691</v>
      </c>
      <c r="C54" s="20" t="n">
        <v>-0.922216</v>
      </c>
      <c r="D54" s="19" t="n">
        <v>-0.683405</v>
      </c>
      <c r="E54" s="20" t="n">
        <v>-0.923307</v>
      </c>
    </row>
    <row r="55" customFormat="false" ht="12.8" hidden="false" customHeight="false" outlineLevel="0" collapsed="false">
      <c r="A55" s="5" t="s">
        <v>9</v>
      </c>
      <c r="B55" s="20" t="n">
        <v>-0.921956</v>
      </c>
      <c r="C55" s="20" t="n">
        <v>-0.90415</v>
      </c>
      <c r="D55" s="20" t="n">
        <v>-0.904436</v>
      </c>
      <c r="E55" s="20" t="n">
        <v>-0.940062</v>
      </c>
    </row>
    <row r="56" customFormat="false" ht="12.8" hidden="false" customHeight="false" outlineLevel="0" collapsed="false">
      <c r="A56" s="5" t="s">
        <v>9</v>
      </c>
      <c r="B56" s="20" t="n">
        <v>-0.918711</v>
      </c>
      <c r="C56" s="19" t="n">
        <v>-0.681159</v>
      </c>
      <c r="D56" s="19" t="n">
        <v>-0.725916</v>
      </c>
      <c r="E56" s="19" t="n">
        <v>-0.656621</v>
      </c>
    </row>
    <row r="57" customFormat="false" ht="12.8" hidden="false" customHeight="false" outlineLevel="0" collapsed="false">
      <c r="A57" s="5" t="s">
        <v>9</v>
      </c>
      <c r="B57" s="19" t="n">
        <v>-0.662162</v>
      </c>
      <c r="C57" s="6"/>
      <c r="D57" s="6"/>
      <c r="E57" s="28"/>
    </row>
  </sheetData>
  <mergeCells count="4">
    <mergeCell ref="I3:K3"/>
    <mergeCell ref="I11:K11"/>
    <mergeCell ref="I19:K19"/>
    <mergeCell ref="I27:K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2024-10-06T20:50:23Z</dcterms:modified>
  <cp:revision>6</cp:revision>
  <dc:subject/>
  <dc:title/>
</cp:coreProperties>
</file>