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uronymus\Desktop\Scrapeyscrapey\selenium test\Dataframes\Seminar data\"/>
    </mc:Choice>
  </mc:AlternateContent>
  <bookViews>
    <workbookView xWindow="0" yWindow="0" windowWidth="28800" windowHeight="11700" activeTab="2"/>
  </bookViews>
  <sheets>
    <sheet name="Sheet1" sheetId="1" r:id="rId1"/>
    <sheet name="Weltbild" sheetId="10" r:id="rId2"/>
    <sheet name="Thalia" sheetId="11" r:id="rId3"/>
    <sheet name="Meidasaturn" sheetId="2" r:id="rId4"/>
    <sheet name="Otto" sheetId="4" r:id="rId5"/>
    <sheet name="HUbert Burda" sheetId="5" r:id="rId6"/>
    <sheet name="Conrad" sheetId="6" r:id="rId7"/>
    <sheet name="Mindfactory" sheetId="7" r:id="rId8"/>
    <sheet name="Expert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9" l="1"/>
  <c r="G3" i="9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G2" i="9"/>
  <c r="F2" i="9"/>
  <c r="L3" i="7"/>
  <c r="M3" i="7"/>
  <c r="N3" i="7"/>
  <c r="O3" i="7"/>
  <c r="P3" i="7"/>
  <c r="L4" i="7"/>
  <c r="M4" i="7"/>
  <c r="N4" i="7"/>
  <c r="O4" i="7"/>
  <c r="P4" i="7"/>
  <c r="L5" i="7"/>
  <c r="M5" i="7"/>
  <c r="N5" i="7"/>
  <c r="O5" i="7"/>
  <c r="P5" i="7"/>
  <c r="L6" i="7"/>
  <c r="M6" i="7"/>
  <c r="N6" i="7"/>
  <c r="O6" i="7"/>
  <c r="P6" i="7"/>
  <c r="L7" i="7"/>
  <c r="M7" i="7"/>
  <c r="N7" i="7"/>
  <c r="O7" i="7"/>
  <c r="P7" i="7"/>
  <c r="L8" i="7"/>
  <c r="M8" i="7"/>
  <c r="N8" i="7"/>
  <c r="O8" i="7"/>
  <c r="P8" i="7"/>
  <c r="L9" i="7"/>
  <c r="M9" i="7"/>
  <c r="N9" i="7"/>
  <c r="O9" i="7"/>
  <c r="P9" i="7"/>
  <c r="L10" i="7"/>
  <c r="M10" i="7"/>
  <c r="N10" i="7"/>
  <c r="O10" i="7"/>
  <c r="P10" i="7"/>
  <c r="L11" i="7"/>
  <c r="M11" i="7"/>
  <c r="N11" i="7"/>
  <c r="O11" i="7"/>
  <c r="P11" i="7"/>
  <c r="L12" i="7"/>
  <c r="M12" i="7"/>
  <c r="N12" i="7"/>
  <c r="O12" i="7"/>
  <c r="P12" i="7"/>
  <c r="L13" i="7"/>
  <c r="M13" i="7"/>
  <c r="N13" i="7"/>
  <c r="O13" i="7"/>
  <c r="P13" i="7"/>
  <c r="L14" i="7"/>
  <c r="M14" i="7"/>
  <c r="N14" i="7"/>
  <c r="O14" i="7"/>
  <c r="P14" i="7"/>
  <c r="L15" i="7"/>
  <c r="M15" i="7"/>
  <c r="N15" i="7"/>
  <c r="O15" i="7"/>
  <c r="P15" i="7"/>
  <c r="L16" i="7"/>
  <c r="M16" i="7"/>
  <c r="N16" i="7"/>
  <c r="O16" i="7"/>
  <c r="P16" i="7"/>
  <c r="L17" i="7"/>
  <c r="M17" i="7"/>
  <c r="N17" i="7"/>
  <c r="O17" i="7"/>
  <c r="P17" i="7"/>
  <c r="L18" i="7"/>
  <c r="M18" i="7"/>
  <c r="N18" i="7"/>
  <c r="O18" i="7"/>
  <c r="P18" i="7"/>
  <c r="L19" i="7"/>
  <c r="M19" i="7"/>
  <c r="N19" i="7"/>
  <c r="O19" i="7"/>
  <c r="P19" i="7"/>
  <c r="L20" i="7"/>
  <c r="M20" i="7"/>
  <c r="N20" i="7"/>
  <c r="O20" i="7"/>
  <c r="P20" i="7"/>
  <c r="L21" i="7"/>
  <c r="M21" i="7"/>
  <c r="N21" i="7"/>
  <c r="O21" i="7"/>
  <c r="P21" i="7"/>
  <c r="L22" i="7"/>
  <c r="M22" i="7"/>
  <c r="N22" i="7"/>
  <c r="O22" i="7"/>
  <c r="P22" i="7"/>
  <c r="L23" i="7"/>
  <c r="M23" i="7"/>
  <c r="N23" i="7"/>
  <c r="O23" i="7"/>
  <c r="P23" i="7"/>
  <c r="L24" i="7"/>
  <c r="M24" i="7"/>
  <c r="N24" i="7"/>
  <c r="O24" i="7"/>
  <c r="P24" i="7"/>
  <c r="L25" i="7"/>
  <c r="M25" i="7"/>
  <c r="N25" i="7"/>
  <c r="O25" i="7"/>
  <c r="P25" i="7"/>
  <c r="L26" i="7"/>
  <c r="M26" i="7"/>
  <c r="N26" i="7"/>
  <c r="O26" i="7"/>
  <c r="P26" i="7"/>
  <c r="L27" i="7"/>
  <c r="M27" i="7"/>
  <c r="N27" i="7"/>
  <c r="O27" i="7"/>
  <c r="P27" i="7"/>
  <c r="L28" i="7"/>
  <c r="M28" i="7"/>
  <c r="N28" i="7"/>
  <c r="O28" i="7"/>
  <c r="P28" i="7"/>
  <c r="L29" i="7"/>
  <c r="M29" i="7"/>
  <c r="N29" i="7"/>
  <c r="O29" i="7"/>
  <c r="P29" i="7"/>
  <c r="L30" i="7"/>
  <c r="M30" i="7"/>
  <c r="N30" i="7"/>
  <c r="O30" i="7"/>
  <c r="P30" i="7"/>
  <c r="L31" i="7"/>
  <c r="M31" i="7"/>
  <c r="N31" i="7"/>
  <c r="O31" i="7"/>
  <c r="P31" i="7"/>
  <c r="L32" i="7"/>
  <c r="M32" i="7"/>
  <c r="N32" i="7"/>
  <c r="O32" i="7"/>
  <c r="P32" i="7"/>
  <c r="L33" i="7"/>
  <c r="M33" i="7"/>
  <c r="N33" i="7"/>
  <c r="O33" i="7"/>
  <c r="P33" i="7"/>
  <c r="M2" i="7"/>
  <c r="N2" i="7"/>
  <c r="O2" i="7"/>
  <c r="P2" i="7"/>
  <c r="L2" i="7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I2" i="6"/>
  <c r="J2" i="6"/>
  <c r="H2" i="6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G2" i="5"/>
  <c r="F2" i="5"/>
  <c r="E45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2" i="9"/>
  <c r="C3" i="9"/>
  <c r="D3" i="9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D2" i="9"/>
  <c r="C2" i="9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2" i="7"/>
  <c r="F3" i="7"/>
  <c r="G3" i="7"/>
  <c r="H3" i="7"/>
  <c r="I3" i="7"/>
  <c r="J3" i="7"/>
  <c r="F4" i="7"/>
  <c r="G4" i="7"/>
  <c r="H4" i="7"/>
  <c r="I4" i="7"/>
  <c r="J4" i="7"/>
  <c r="F5" i="7"/>
  <c r="G5" i="7"/>
  <c r="H5" i="7"/>
  <c r="I5" i="7"/>
  <c r="J5" i="7"/>
  <c r="F6" i="7"/>
  <c r="G6" i="7"/>
  <c r="H6" i="7"/>
  <c r="I6" i="7"/>
  <c r="J6" i="7"/>
  <c r="F7" i="7"/>
  <c r="G7" i="7"/>
  <c r="H7" i="7"/>
  <c r="I7" i="7"/>
  <c r="J7" i="7"/>
  <c r="F8" i="7"/>
  <c r="G8" i="7"/>
  <c r="H8" i="7"/>
  <c r="I8" i="7"/>
  <c r="J8" i="7"/>
  <c r="F9" i="7"/>
  <c r="G9" i="7"/>
  <c r="H9" i="7"/>
  <c r="I9" i="7"/>
  <c r="J9" i="7"/>
  <c r="F10" i="7"/>
  <c r="G10" i="7"/>
  <c r="H10" i="7"/>
  <c r="I10" i="7"/>
  <c r="J10" i="7"/>
  <c r="F11" i="7"/>
  <c r="G11" i="7"/>
  <c r="H11" i="7"/>
  <c r="I11" i="7"/>
  <c r="J11" i="7"/>
  <c r="F12" i="7"/>
  <c r="G12" i="7"/>
  <c r="H12" i="7"/>
  <c r="I12" i="7"/>
  <c r="J12" i="7"/>
  <c r="F13" i="7"/>
  <c r="G13" i="7"/>
  <c r="H13" i="7"/>
  <c r="I13" i="7"/>
  <c r="J13" i="7"/>
  <c r="F14" i="7"/>
  <c r="G14" i="7"/>
  <c r="H14" i="7"/>
  <c r="I14" i="7"/>
  <c r="J14" i="7"/>
  <c r="F15" i="7"/>
  <c r="G15" i="7"/>
  <c r="H15" i="7"/>
  <c r="I15" i="7"/>
  <c r="J15" i="7"/>
  <c r="F16" i="7"/>
  <c r="G16" i="7"/>
  <c r="H16" i="7"/>
  <c r="I16" i="7"/>
  <c r="J16" i="7"/>
  <c r="F17" i="7"/>
  <c r="G17" i="7"/>
  <c r="H17" i="7"/>
  <c r="I17" i="7"/>
  <c r="J17" i="7"/>
  <c r="F18" i="7"/>
  <c r="G18" i="7"/>
  <c r="H18" i="7"/>
  <c r="I18" i="7"/>
  <c r="J18" i="7"/>
  <c r="F19" i="7"/>
  <c r="G19" i="7"/>
  <c r="H19" i="7"/>
  <c r="I19" i="7"/>
  <c r="J19" i="7"/>
  <c r="F20" i="7"/>
  <c r="G20" i="7"/>
  <c r="H20" i="7"/>
  <c r="I20" i="7"/>
  <c r="J20" i="7"/>
  <c r="F21" i="7"/>
  <c r="G21" i="7"/>
  <c r="H21" i="7"/>
  <c r="I21" i="7"/>
  <c r="J21" i="7"/>
  <c r="F22" i="7"/>
  <c r="G22" i="7"/>
  <c r="H22" i="7"/>
  <c r="I22" i="7"/>
  <c r="J22" i="7"/>
  <c r="F23" i="7"/>
  <c r="G23" i="7"/>
  <c r="H23" i="7"/>
  <c r="I23" i="7"/>
  <c r="J23" i="7"/>
  <c r="F24" i="7"/>
  <c r="G24" i="7"/>
  <c r="H24" i="7"/>
  <c r="I24" i="7"/>
  <c r="J24" i="7"/>
  <c r="F25" i="7"/>
  <c r="G25" i="7"/>
  <c r="H25" i="7"/>
  <c r="I25" i="7"/>
  <c r="J25" i="7"/>
  <c r="F26" i="7"/>
  <c r="G26" i="7"/>
  <c r="H26" i="7"/>
  <c r="I26" i="7"/>
  <c r="J26" i="7"/>
  <c r="F27" i="7"/>
  <c r="G27" i="7"/>
  <c r="H27" i="7"/>
  <c r="I27" i="7"/>
  <c r="J27" i="7"/>
  <c r="F28" i="7"/>
  <c r="G28" i="7"/>
  <c r="H28" i="7"/>
  <c r="I28" i="7"/>
  <c r="J28" i="7"/>
  <c r="F29" i="7"/>
  <c r="G29" i="7"/>
  <c r="H29" i="7"/>
  <c r="I29" i="7"/>
  <c r="J29" i="7"/>
  <c r="F30" i="7"/>
  <c r="G30" i="7"/>
  <c r="H30" i="7"/>
  <c r="I30" i="7"/>
  <c r="J30" i="7"/>
  <c r="F31" i="7"/>
  <c r="G31" i="7"/>
  <c r="H31" i="7"/>
  <c r="I31" i="7"/>
  <c r="J31" i="7"/>
  <c r="F32" i="7"/>
  <c r="G32" i="7"/>
  <c r="H32" i="7"/>
  <c r="I32" i="7"/>
  <c r="J32" i="7"/>
  <c r="F33" i="7"/>
  <c r="G33" i="7"/>
  <c r="H33" i="7"/>
  <c r="I33" i="7"/>
  <c r="J33" i="7"/>
  <c r="G2" i="7"/>
  <c r="H2" i="7"/>
  <c r="I2" i="7"/>
  <c r="J2" i="7"/>
  <c r="F2" i="7"/>
  <c r="G46" i="6" l="1"/>
  <c r="G45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2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2" i="6"/>
  <c r="G56" i="5"/>
  <c r="E5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D2" i="5"/>
  <c r="C2" i="5"/>
  <c r="F88" i="2"/>
  <c r="E8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C3" i="2"/>
  <c r="C4" i="2"/>
  <c r="C5" i="2"/>
  <c r="C6" i="2"/>
  <c r="C7" i="2"/>
  <c r="E7" i="2" s="1"/>
  <c r="C8" i="2"/>
  <c r="C9" i="2"/>
  <c r="C10" i="2"/>
  <c r="C11" i="2"/>
  <c r="C12" i="2"/>
  <c r="C13" i="2"/>
  <c r="E13" i="2" s="1"/>
  <c r="C14" i="2"/>
  <c r="C15" i="2"/>
  <c r="C16" i="2"/>
  <c r="C17" i="2"/>
  <c r="C18" i="2"/>
  <c r="C19" i="2"/>
  <c r="C20" i="2"/>
  <c r="C21" i="2"/>
  <c r="C22" i="2"/>
  <c r="C23" i="2"/>
  <c r="E23" i="2" s="1"/>
  <c r="C24" i="2"/>
  <c r="C25" i="2"/>
  <c r="C26" i="2"/>
  <c r="C27" i="2"/>
  <c r="C28" i="2"/>
  <c r="C29" i="2"/>
  <c r="E29" i="2" s="1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D2" i="2"/>
  <c r="C2" i="2"/>
  <c r="E18" i="2" l="1"/>
  <c r="E41" i="2"/>
  <c r="E84" i="2"/>
  <c r="E78" i="2"/>
  <c r="E48" i="2"/>
  <c r="E83" i="2"/>
  <c r="E77" i="2"/>
  <c r="E71" i="2"/>
  <c r="E65" i="2"/>
  <c r="E59" i="2"/>
  <c r="E53" i="2"/>
  <c r="E46" i="2"/>
  <c r="E42" i="2"/>
  <c r="E37" i="2"/>
  <c r="E24" i="2"/>
  <c r="E19" i="2"/>
  <c r="E14" i="2"/>
  <c r="E8" i="2"/>
  <c r="E85" i="2"/>
  <c r="E79" i="2"/>
  <c r="E73" i="2"/>
  <c r="E67" i="2"/>
  <c r="E61" i="2"/>
  <c r="E55" i="2"/>
  <c r="E49" i="2"/>
  <c r="E34" i="2"/>
  <c r="E4" i="2"/>
  <c r="E39" i="2"/>
  <c r="E50" i="2"/>
  <c r="E38" i="2"/>
  <c r="E30" i="2"/>
  <c r="E25" i="2"/>
  <c r="E15" i="2"/>
  <c r="E9" i="2"/>
  <c r="E3" i="2"/>
  <c r="E76" i="2"/>
  <c r="E58" i="2"/>
  <c r="E82" i="2"/>
  <c r="E70" i="2"/>
  <c r="E64" i="2"/>
  <c r="E52" i="2"/>
  <c r="E47" i="2"/>
  <c r="E44" i="2"/>
  <c r="E31" i="2"/>
  <c r="E26" i="2"/>
  <c r="E20" i="2"/>
  <c r="E16" i="2"/>
  <c r="E10" i="2"/>
  <c r="E87" i="2"/>
  <c r="E69" i="2"/>
  <c r="E63" i="2"/>
  <c r="E57" i="2"/>
  <c r="E51" i="2"/>
  <c r="E40" i="2"/>
  <c r="E36" i="2"/>
  <c r="E33" i="2"/>
  <c r="E28" i="2"/>
  <c r="E22" i="2"/>
  <c r="E12" i="2"/>
  <c r="E6" i="2"/>
  <c r="E75" i="2"/>
  <c r="E68" i="2"/>
  <c r="E62" i="2"/>
  <c r="E56" i="2"/>
  <c r="E81" i="2"/>
  <c r="E74" i="2"/>
  <c r="E72" i="2"/>
  <c r="E66" i="2"/>
  <c r="E60" i="2"/>
  <c r="E54" i="2"/>
  <c r="E45" i="2"/>
  <c r="E35" i="2"/>
  <c r="E32" i="2"/>
  <c r="E27" i="2"/>
  <c r="E21" i="2"/>
  <c r="E17" i="2"/>
  <c r="E11" i="2"/>
  <c r="E5" i="2"/>
  <c r="E2" i="2"/>
  <c r="E43" i="2"/>
  <c r="E80" i="2"/>
  <c r="E86" i="2"/>
  <c r="F123" i="1" l="1"/>
  <c r="AK123" i="1" s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E123" i="1"/>
  <c r="D123" i="1"/>
</calcChain>
</file>

<file path=xl/sharedStrings.xml><?xml version="1.0" encoding="utf-8"?>
<sst xmlns="http://schemas.openxmlformats.org/spreadsheetml/2006/main" count="2835" uniqueCount="270">
  <si>
    <t>Products</t>
  </si>
  <si>
    <t>Saturn &amp; Media Markt Group</t>
    <phoneticPr fontId="2" type="noConversion"/>
  </si>
  <si>
    <t>Notebooksbilliger</t>
    <phoneticPr fontId="2" type="noConversion"/>
  </si>
  <si>
    <t>Otto Group</t>
    <phoneticPr fontId="2" type="noConversion"/>
  </si>
  <si>
    <t>Hubert Burde Media Group</t>
    <phoneticPr fontId="2" type="noConversion"/>
  </si>
  <si>
    <t>Conrad</t>
    <phoneticPr fontId="2" type="noConversion"/>
  </si>
  <si>
    <t>Mindfactory</t>
    <phoneticPr fontId="2" type="noConversion"/>
  </si>
  <si>
    <t>Hertie Group</t>
    <phoneticPr fontId="2" type="noConversion"/>
  </si>
  <si>
    <t>Expert</t>
    <phoneticPr fontId="2" type="noConversion"/>
  </si>
  <si>
    <t>Weltbild</t>
  </si>
  <si>
    <t>Bücher.de</t>
  </si>
  <si>
    <t>Jokers</t>
  </si>
  <si>
    <t>Thalia</t>
  </si>
  <si>
    <t>bol.de</t>
  </si>
  <si>
    <t>Product ID</t>
    <phoneticPr fontId="2" type="noConversion"/>
  </si>
  <si>
    <t>Product Name</t>
    <phoneticPr fontId="2" type="noConversion"/>
  </si>
  <si>
    <t>Amozon</t>
    <phoneticPr fontId="2" type="noConversion"/>
  </si>
  <si>
    <t>Lidl</t>
    <phoneticPr fontId="5" type="noConversion"/>
  </si>
  <si>
    <t>Apple</t>
  </si>
  <si>
    <t>Saturn</t>
  </si>
  <si>
    <t>Media Markt</t>
  </si>
  <si>
    <t>Notebooksbilliger</t>
  </si>
  <si>
    <t>Nullprozentshop(12 month)</t>
    <phoneticPr fontId="2" type="noConversion"/>
  </si>
  <si>
    <t>Otto</t>
  </si>
  <si>
    <t>Quelle</t>
  </si>
  <si>
    <t>Baur</t>
    <phoneticPr fontId="2" type="noConversion"/>
  </si>
  <si>
    <t>Neckermann</t>
  </si>
  <si>
    <t>Schwab</t>
  </si>
  <si>
    <t>Computeruniverse</t>
  </si>
  <si>
    <t>Conrad</t>
  </si>
  <si>
    <t>Völkner</t>
    <phoneticPr fontId="2" type="noConversion"/>
  </si>
  <si>
    <t>Digitalo</t>
  </si>
  <si>
    <t>Vibuonline</t>
  </si>
  <si>
    <t>Drive City</t>
    <phoneticPr fontId="2" type="noConversion"/>
  </si>
  <si>
    <t>Compuland</t>
    <phoneticPr fontId="2" type="noConversion"/>
  </si>
  <si>
    <t>Compuland City</t>
    <phoneticPr fontId="2" type="noConversion"/>
  </si>
  <si>
    <t>Hertie</t>
    <phoneticPr fontId="2" type="noConversion"/>
  </si>
  <si>
    <t>Telefon.de</t>
  </si>
  <si>
    <t>Expert</t>
  </si>
  <si>
    <t>Expert Technomarkt</t>
    <phoneticPr fontId="2" type="noConversion"/>
  </si>
  <si>
    <t>.</t>
    <phoneticPr fontId="2" type="noConversion"/>
  </si>
  <si>
    <t>tablet</t>
    <phoneticPr fontId="2" type="noConversion"/>
  </si>
  <si>
    <t>53010NBK?MSD</t>
    <phoneticPr fontId="2" type="noConversion"/>
  </si>
  <si>
    <t>HUAWEI MediaPad M5 Lite Wi-Fi. Tablet. 64 GB. 4 GB RAM</t>
  </si>
  <si>
    <t>SM-T510NZKFDBT</t>
    <phoneticPr fontId="2" type="noConversion"/>
  </si>
  <si>
    <t>Samsung Galaxy Tab A 10.1 T510 64GB. 3GB RAM. schwarz</t>
  </si>
  <si>
    <t xml:space="preserve">SM-P610NZAADBT </t>
    <phoneticPr fontId="2" type="noConversion"/>
  </si>
  <si>
    <t>SAMSUNG Galaxy Tab S6 Lite Wi-Fi. Tablet. 64 GB. 4 GB RAM. 10.4 Zoll. Android 10.0 - One UI 2.1 - Knox 3.5</t>
  </si>
  <si>
    <t>SM-T720NZKADBT</t>
    <phoneticPr fontId="2" type="noConversion"/>
  </si>
  <si>
    <t>SAMSUNG Galaxy Tab S5E Wi-Fi. Tablet. 64 GB. 4 GB RAM. 10.5 Zoll</t>
    <phoneticPr fontId="2" type="noConversion"/>
  </si>
  <si>
    <t>53010JTQ?MSD</t>
    <phoneticPr fontId="2" type="noConversion"/>
  </si>
  <si>
    <t>HUAWEI MediaPad T5. Tablet. 32 GB. 3 GB RAM. 10.1 Zoll. Android 8. EMUI 8.0</t>
  </si>
  <si>
    <t>MY232FD/A</t>
    <phoneticPr fontId="2" type="noConversion"/>
  </si>
  <si>
    <t>Apple iPad Pro 11" 128GB. Space Gray</t>
  </si>
  <si>
    <t>MUUJ2FD/A</t>
    <phoneticPr fontId="2" type="noConversion"/>
  </si>
  <si>
    <t>Apple iPad Air 3 64GB. Space Gray</t>
  </si>
  <si>
    <t>MXAT2FD/A</t>
    <phoneticPr fontId="2" type="noConversion"/>
  </si>
  <si>
    <t>APPLE iPad Pro 12.9 (2020). Tablet. 256 GB. 12.9 Zoll. iPadOS</t>
  </si>
  <si>
    <t>MUU32FD/A</t>
    <phoneticPr fontId="2" type="noConversion"/>
  </si>
  <si>
    <t>APPLE iPad mini (2019) WiFi. Tablet. 256 GB. 7.9 Zoll. iOS 12</t>
  </si>
  <si>
    <t>MW772FD/A</t>
    <phoneticPr fontId="2" type="noConversion"/>
  </si>
  <si>
    <t>APPLE iPad (2019). Tablet. 128 GB. 10.2 Zoll. iPadOS</t>
  </si>
  <si>
    <t>smartphone</t>
    <phoneticPr fontId="2" type="noConversion"/>
  </si>
  <si>
    <t>SM-G970FZKDDBT</t>
    <phoneticPr fontId="2" type="noConversion"/>
  </si>
  <si>
    <t xml:space="preserve">Samsung Galaxy S10e  128GB </t>
    <phoneticPr fontId="2" type="noConversion"/>
  </si>
  <si>
    <t>SM-A515FZKVEUB</t>
  </si>
  <si>
    <t>Samsung Galaxy A51 Duos A515F/DSN 128GB/4GB prism crush black</t>
    <phoneticPr fontId="2" type="noConversion"/>
  </si>
  <si>
    <t>SM-G980FZADEUB</t>
    <phoneticPr fontId="2" type="noConversion"/>
  </si>
  <si>
    <t xml:space="preserve">Samsung Galaxy S20 G980F/DS </t>
    <phoneticPr fontId="2" type="noConversion"/>
  </si>
  <si>
    <t>SM-A405FZKDDBT</t>
    <phoneticPr fontId="2" type="noConversion"/>
  </si>
  <si>
    <t>Samsung Galaxy A40 Duos A405FN/DS schwarz</t>
    <phoneticPr fontId="2" type="noConversion"/>
  </si>
  <si>
    <t>51093NDV?MSD</t>
    <phoneticPr fontId="2" type="noConversion"/>
  </si>
  <si>
    <t>HUAWEI P30. 128 GB. Black</t>
  </si>
  <si>
    <t>MWC22ZD/A?MSD</t>
    <phoneticPr fontId="2" type="noConversion"/>
  </si>
  <si>
    <t>APPLE iPhone 11 Pro. 64 GB. Space Grau</t>
  </si>
  <si>
    <t>MWLT2ZD/A?MSD</t>
    <phoneticPr fontId="2" type="noConversion"/>
  </si>
  <si>
    <t>Apple iPhone 11 64GB schwarz</t>
    <phoneticPr fontId="2" type="noConversion"/>
  </si>
  <si>
    <t>MT9E2ZD/A</t>
    <phoneticPr fontId="2" type="noConversion"/>
  </si>
  <si>
    <t>Apple iPhone XS 64GB grau</t>
    <phoneticPr fontId="2" type="noConversion"/>
  </si>
  <si>
    <t>MX9R2ZD/A?MSD</t>
    <phoneticPr fontId="2" type="noConversion"/>
  </si>
  <si>
    <t>Apple iPhone SE (2020) 64GB schwarz</t>
    <phoneticPr fontId="2" type="noConversion"/>
  </si>
  <si>
    <t>XIAOMI Redmi Note 8T. 64 GB</t>
    <phoneticPr fontId="2" type="noConversion"/>
  </si>
  <si>
    <t>printer</t>
    <phoneticPr fontId="2" type="noConversion"/>
  </si>
  <si>
    <t>C11CG03401</t>
    <phoneticPr fontId="2" type="noConversion"/>
  </si>
  <si>
    <t>EPSON WorkForce Pro WF-C5710DWF. 4-in-1 Multifunktionsdrucker</t>
  </si>
  <si>
    <t>MFCL2710DWG1</t>
    <phoneticPr fontId="2" type="noConversion"/>
  </si>
  <si>
    <t>Brother MFC-L2710DW. S/W-Laser</t>
  </si>
  <si>
    <t>7KW75A#B19</t>
    <phoneticPr fontId="2" type="noConversion"/>
  </si>
  <si>
    <t>HP Color LaserJet Pro MFP M283fdw</t>
    <phoneticPr fontId="2" type="noConversion"/>
  </si>
  <si>
    <t>MFCL3750CDWG1</t>
    <phoneticPr fontId="2" type="noConversion"/>
  </si>
  <si>
    <t>Brother MFC-L3750CDW</t>
    <phoneticPr fontId="2" type="noConversion"/>
  </si>
  <si>
    <t>C11CG19401</t>
  </si>
  <si>
    <t>Epson EcoTank ET-4750</t>
    <phoneticPr fontId="2" type="noConversion"/>
  </si>
  <si>
    <t>6HU09A#B19</t>
    <phoneticPr fontId="2" type="noConversion"/>
  </si>
  <si>
    <t>HP Laser 107w. S/W-Laser</t>
  </si>
  <si>
    <t>HL1212WVBG1</t>
    <phoneticPr fontId="2" type="noConversion"/>
  </si>
  <si>
    <t>Brother HL-1212W. S/W-Laser</t>
  </si>
  <si>
    <t>3109C006</t>
    <phoneticPr fontId="2" type="noConversion"/>
  </si>
  <si>
    <t>CANON TS705. Drucker</t>
  </si>
  <si>
    <t>C11CG38402</t>
    <phoneticPr fontId="2" type="noConversion"/>
  </si>
  <si>
    <t>Epson WorkForce WF-7210DTW</t>
    <phoneticPr fontId="2" type="noConversion"/>
  </si>
  <si>
    <t>C11CG43402</t>
    <phoneticPr fontId="2" type="noConversion"/>
  </si>
  <si>
    <t>Epson Expression Photo HD XP-15000</t>
    <phoneticPr fontId="2" type="noConversion"/>
  </si>
  <si>
    <t>toys</t>
    <phoneticPr fontId="2" type="noConversion"/>
  </si>
  <si>
    <t>playmobil Back to the Future - DeLorean (70317)</t>
    <phoneticPr fontId="2" type="noConversion"/>
  </si>
  <si>
    <t>What Do You Meme?</t>
    <phoneticPr fontId="2" type="noConversion"/>
  </si>
  <si>
    <t>Hasbro Nerf N-Strike Elite Disruptor (B9837)</t>
    <phoneticPr fontId="2" type="noConversion"/>
  </si>
  <si>
    <t>LEGO Ninjago - Lloyds Titan-Mech (70676)</t>
    <phoneticPr fontId="2" type="noConversion"/>
  </si>
  <si>
    <t>LEGO Technic - Geländegängiger Kranwagen (42082)</t>
    <phoneticPr fontId="2" type="noConversion"/>
  </si>
  <si>
    <t>Lotti Karotti (21556)</t>
    <phoneticPr fontId="2" type="noConversion"/>
  </si>
  <si>
    <t>HASBRO Monopoly Fortnite Gesellschaftsspiel</t>
    <phoneticPr fontId="2" type="noConversion"/>
  </si>
  <si>
    <t>Monopoly Gamer Mario Kart</t>
    <phoneticPr fontId="2" type="noConversion"/>
  </si>
  <si>
    <t>Ravensburger GraviTrax Starter-Set (27590)</t>
    <phoneticPr fontId="2" type="noConversion"/>
  </si>
  <si>
    <t>LEGO City - Personenzug</t>
    <phoneticPr fontId="2" type="noConversion"/>
  </si>
  <si>
    <t>movies</t>
    <phoneticPr fontId="2" type="noConversion"/>
  </si>
  <si>
    <t>Teenage Mutant Ninja Turtles</t>
    <phoneticPr fontId="2" type="noConversion"/>
  </si>
  <si>
    <t>Star Wars: Der Aufstieg Skywalkers - (Blu-ray)</t>
    <phoneticPr fontId="2" type="noConversion"/>
  </si>
  <si>
    <t>Fast &amp; Furious - 8 Movie Collection Blu-ray</t>
    <phoneticPr fontId="2" type="noConversion"/>
  </si>
  <si>
    <t>Pirates of the Caribbean 1 - 5 - (Blu-ray)</t>
    <phoneticPr fontId="2" type="noConversion"/>
  </si>
  <si>
    <t>Joker [Blu-ray]</t>
    <phoneticPr fontId="2" type="noConversion"/>
  </si>
  <si>
    <t>Jurassic World Blu-ray</t>
    <phoneticPr fontId="2" type="noConversion"/>
  </si>
  <si>
    <t>Die Eiskönigin 2 (DVD)</t>
    <phoneticPr fontId="2" type="noConversion"/>
  </si>
  <si>
    <t>Trolls - Feiern mit den Trolls</t>
    <phoneticPr fontId="2" type="noConversion"/>
  </si>
  <si>
    <t>Die Tribute von Panem (Complete Collection) Blu-ray</t>
    <phoneticPr fontId="2" type="noConversion"/>
  </si>
  <si>
    <t>Bad Boys for Life - (Blu-ray)</t>
    <phoneticPr fontId="2" type="noConversion"/>
  </si>
  <si>
    <t>Fotograpfie</t>
    <phoneticPr fontId="2" type="noConversion"/>
  </si>
  <si>
    <t>3637C002AA</t>
    <phoneticPr fontId="2" type="noConversion"/>
  </si>
  <si>
    <t>Canon PowerShot G7 X Mark III Digitalkamera</t>
    <phoneticPr fontId="2" type="noConversion"/>
  </si>
  <si>
    <t>2955C002AA</t>
    <phoneticPr fontId="2" type="noConversion"/>
  </si>
  <si>
    <t>Canon PowerShot SX740 HS schwarz</t>
    <phoneticPr fontId="2" type="noConversion"/>
  </si>
  <si>
    <t>1072C020AA</t>
    <phoneticPr fontId="2" type="noConversion"/>
  </si>
  <si>
    <t>Canon PowerShot SX620 HS schwarz (1072C002)</t>
    <phoneticPr fontId="2" type="noConversion"/>
  </si>
  <si>
    <t>2728C003AA</t>
    <phoneticPr fontId="2" type="noConversion"/>
  </si>
  <si>
    <t>Canon EOS 2000D Kit 18-55mm IS II Spiegelreflexkamera</t>
    <phoneticPr fontId="2" type="noConversion"/>
  </si>
  <si>
    <t>2680C064AA</t>
    <phoneticPr fontId="2" type="noConversion"/>
  </si>
  <si>
    <t>Canon EOS M50 Kit Systemkamera</t>
    <phoneticPr fontId="2" type="noConversion"/>
  </si>
  <si>
    <t>3380C023AA</t>
    <phoneticPr fontId="2" type="noConversion"/>
  </si>
  <si>
    <t>Canon EOS RP mit Objektivadapter EF-EOS R (3380C023)</t>
    <phoneticPr fontId="2" type="noConversion"/>
  </si>
  <si>
    <t>DMC-TZ81EG-S</t>
    <phoneticPr fontId="2" type="noConversion"/>
  </si>
  <si>
    <t>Panasonic Lumix DMC-TZ81 schwarz</t>
    <phoneticPr fontId="2" type="noConversion"/>
  </si>
  <si>
    <t>DSCRX100M2.CE3</t>
    <phoneticPr fontId="2" type="noConversion"/>
  </si>
  <si>
    <t>Sony Cyber-shot DSC-RX100 II Zeiss Digitalkamera Schwarz</t>
    <phoneticPr fontId="2" type="noConversion"/>
  </si>
  <si>
    <t>DSCHX60B.CE3</t>
    <phoneticPr fontId="2" type="noConversion"/>
  </si>
  <si>
    <t>Sony Cyber-shot DSC-HX60 schwarz</t>
    <phoneticPr fontId="2" type="noConversion"/>
  </si>
  <si>
    <t>ILCE6000LBCDI.YD</t>
    <phoneticPr fontId="2" type="noConversion"/>
  </si>
  <si>
    <t>Sony Alpha 6000 KIT (ILCE-6000L)</t>
    <phoneticPr fontId="2" type="noConversion"/>
  </si>
  <si>
    <t>Webcam</t>
    <phoneticPr fontId="2" type="noConversion"/>
  </si>
  <si>
    <t>960-001102</t>
    <phoneticPr fontId="2" type="noConversion"/>
  </si>
  <si>
    <t>Logitech ConferenceCam MeetUp black (960-001102)</t>
    <phoneticPr fontId="2" type="noConversion"/>
  </si>
  <si>
    <t>960-001055</t>
    <phoneticPr fontId="2" type="noConversion"/>
  </si>
  <si>
    <t>Logitech HD Pro C920 (960-001055)</t>
    <phoneticPr fontId="2" type="noConversion"/>
  </si>
  <si>
    <t>960-001088</t>
    <phoneticPr fontId="2" type="noConversion"/>
  </si>
  <si>
    <t>Logitech C922 Pro Stream (960-001088)</t>
    <phoneticPr fontId="2" type="noConversion"/>
  </si>
  <si>
    <t>960-001186</t>
    <phoneticPr fontId="2" type="noConversion"/>
  </si>
  <si>
    <t>Logitech PTZ Pro 2 (960-001186)</t>
    <phoneticPr fontId="2" type="noConversion"/>
  </si>
  <si>
    <t>960-001063</t>
    <phoneticPr fontId="2" type="noConversion"/>
  </si>
  <si>
    <t>Logitech HD C270 (960-001063)</t>
    <phoneticPr fontId="2" type="noConversion"/>
  </si>
  <si>
    <t>960-001224</t>
    <phoneticPr fontId="2" type="noConversion"/>
  </si>
  <si>
    <t>Logitech Rally Plus ConferenceCam System. schwarz (960-001224)</t>
    <phoneticPr fontId="2" type="noConversion"/>
  </si>
  <si>
    <t>960-001227</t>
    <phoneticPr fontId="2" type="noConversion"/>
  </si>
  <si>
    <t>Logitech Rally Camera (960-001227)</t>
    <phoneticPr fontId="2" type="noConversion"/>
  </si>
  <si>
    <t>960-001106</t>
    <phoneticPr fontId="2" type="noConversion"/>
  </si>
  <si>
    <t>Logitech BRIO (960-001106)</t>
    <phoneticPr fontId="2" type="noConversion"/>
  </si>
  <si>
    <t>960-001065</t>
    <phoneticPr fontId="2" type="noConversion"/>
  </si>
  <si>
    <t>Logitech HD C310 (960-001065)</t>
    <phoneticPr fontId="2" type="noConversion"/>
  </si>
  <si>
    <t>960-000736/960-001056</t>
    <phoneticPr fontId="2" type="noConversion"/>
  </si>
  <si>
    <t>Logitech HD C615 (960-000736/960-001056)</t>
    <phoneticPr fontId="2" type="noConversion"/>
  </si>
  <si>
    <t>Music</t>
    <phoneticPr fontId="2" type="noConversion"/>
  </si>
  <si>
    <t>Das Haus An Der Ampel - [CD]</t>
    <phoneticPr fontId="2" type="noConversion"/>
  </si>
  <si>
    <t>Sing meinen Song: Das Tauschkonzert Vol.7 (Deluxe - [CD]</t>
    <phoneticPr fontId="2" type="noConversion"/>
  </si>
  <si>
    <t>Drei Tenöre in Concert 1990</t>
    <phoneticPr fontId="2" type="noConversion"/>
  </si>
  <si>
    <t>Treppenhaus</t>
    <phoneticPr fontId="2" type="noConversion"/>
  </si>
  <si>
    <t>Bravo Hits Vol. 109</t>
    <phoneticPr fontId="2" type="noConversion"/>
  </si>
  <si>
    <t>30 Jahre</t>
    <phoneticPr fontId="2" type="noConversion"/>
  </si>
  <si>
    <t>After Hours</t>
    <phoneticPr fontId="2" type="noConversion"/>
  </si>
  <si>
    <t>Nico Santos</t>
    <phoneticPr fontId="2" type="noConversion"/>
  </si>
  <si>
    <t>Herzenssache</t>
    <phoneticPr fontId="2" type="noConversion"/>
  </si>
  <si>
    <t>16..99</t>
    <phoneticPr fontId="2" type="noConversion"/>
  </si>
  <si>
    <t>Embryo</t>
    <phoneticPr fontId="2" type="noConversion"/>
  </si>
  <si>
    <t>washing machine</t>
    <phoneticPr fontId="2" type="noConversion"/>
  </si>
  <si>
    <t>WS12T440</t>
    <phoneticPr fontId="2" type="noConversion"/>
  </si>
  <si>
    <t>Siemens iQ500 WS12T440 Frontlader</t>
    <phoneticPr fontId="2" type="noConversion"/>
  </si>
  <si>
    <t>WM14N121</t>
    <phoneticPr fontId="2" type="noConversion"/>
  </si>
  <si>
    <t>Siemens iQ300 WM14N121 Frontlader</t>
    <phoneticPr fontId="2" type="noConversion"/>
  </si>
  <si>
    <t>Siemens iQ300 WM14N0A1 Frontlader</t>
    <phoneticPr fontId="2" type="noConversion"/>
  </si>
  <si>
    <t>WM14W570</t>
    <phoneticPr fontId="2" type="noConversion"/>
  </si>
  <si>
    <t>Siemens iQ700 WM14W570 Frontlader</t>
    <phoneticPr fontId="2" type="noConversion"/>
  </si>
  <si>
    <t>WLT24440</t>
    <phoneticPr fontId="2" type="noConversion"/>
  </si>
  <si>
    <t>Bosch Serie 6 WLT24440 Avantixx 6 Frontlader</t>
    <phoneticPr fontId="2" type="noConversion"/>
  </si>
  <si>
    <t>WAW32541</t>
    <phoneticPr fontId="2" type="noConversion"/>
  </si>
  <si>
    <t>Bosch Serie 8 WAW32541 Frontlader</t>
    <phoneticPr fontId="2" type="noConversion"/>
  </si>
  <si>
    <t>598..94</t>
  </si>
  <si>
    <t>WAV28M40</t>
    <phoneticPr fontId="2" type="noConversion"/>
  </si>
  <si>
    <t>Bosch Serie 8 WAV28M40 Frontlader</t>
    <phoneticPr fontId="2" type="noConversion"/>
  </si>
  <si>
    <t>WAW28570</t>
    <phoneticPr fontId="2" type="noConversion"/>
  </si>
  <si>
    <t>Bosch Serie 8 WAW28570 Frontlader</t>
    <phoneticPr fontId="2" type="noConversion"/>
  </si>
  <si>
    <t>WAN28270</t>
    <phoneticPr fontId="2" type="noConversion"/>
  </si>
  <si>
    <t>Bosch Serie 4 WAN28270 Frontlader</t>
    <phoneticPr fontId="2" type="noConversion"/>
  </si>
  <si>
    <t>WAK28248</t>
    <phoneticPr fontId="2" type="noConversion"/>
  </si>
  <si>
    <t>Bosch Serie 4 WAK28248 Frontlader</t>
    <phoneticPr fontId="2" type="noConversion"/>
  </si>
  <si>
    <t>beamer</t>
    <phoneticPr fontId="2" type="noConversion"/>
  </si>
  <si>
    <t>LG PH550G</t>
    <phoneticPr fontId="2" type="noConversion"/>
  </si>
  <si>
    <t>Viewsonic PJD7720HD </t>
    <phoneticPr fontId="2" type="noConversion"/>
  </si>
  <si>
    <t>Xoro HLB 500</t>
    <phoneticPr fontId="2" type="noConversion"/>
  </si>
  <si>
    <t>LA VAGUE HD151</t>
    <phoneticPr fontId="2" type="noConversion"/>
  </si>
  <si>
    <t>ACER PL 6510</t>
    <phoneticPr fontId="2" type="noConversion"/>
  </si>
  <si>
    <t>Acer Nitro G550 DLP</t>
    <phoneticPr fontId="2" type="noConversion"/>
  </si>
  <si>
    <t>Epson EH-TW7000</t>
    <phoneticPr fontId="2" type="noConversion"/>
  </si>
  <si>
    <t>Acer P1150</t>
    <phoneticPr fontId="2" type="noConversion"/>
  </si>
  <si>
    <t>Epson EB-U05</t>
    <phoneticPr fontId="2" type="noConversion"/>
  </si>
  <si>
    <t>BenQ MW535</t>
    <phoneticPr fontId="2" type="noConversion"/>
  </si>
  <si>
    <t>Monitor</t>
    <phoneticPr fontId="2" type="noConversion"/>
  </si>
  <si>
    <t>Samsung C24F396FHU</t>
    <phoneticPr fontId="2" type="noConversion"/>
  </si>
  <si>
    <t>Samsung U32J592UQU </t>
    <phoneticPr fontId="2" type="noConversion"/>
  </si>
  <si>
    <t>Samsung C49HG90DMU</t>
    <phoneticPr fontId="2" type="noConversion"/>
  </si>
  <si>
    <t>HP 27m</t>
    <phoneticPr fontId="2" type="noConversion"/>
  </si>
  <si>
    <t>Samsung C34H892</t>
    <phoneticPr fontId="2" type="noConversion"/>
  </si>
  <si>
    <t>Viewsonic VG2439SMH-2</t>
    <phoneticPr fontId="2" type="noConversion"/>
  </si>
  <si>
    <t>BenQ EL2870U</t>
    <phoneticPr fontId="2" type="noConversion"/>
  </si>
  <si>
    <t>Asus VP278H</t>
    <phoneticPr fontId="2" type="noConversion"/>
  </si>
  <si>
    <t>LG 32MP58HQ-P</t>
    <phoneticPr fontId="2" type="noConversion"/>
  </si>
  <si>
    <t>Iiyama G-Master GB2530HSU-B1</t>
    <phoneticPr fontId="2" type="noConversion"/>
  </si>
  <si>
    <t>TV</t>
    <phoneticPr fontId="2" type="noConversion"/>
  </si>
  <si>
    <t>Samsung RU7179</t>
    <phoneticPr fontId="2" type="noConversion"/>
  </si>
  <si>
    <t>MEDION X14311</t>
    <phoneticPr fontId="2" type="noConversion"/>
  </si>
  <si>
    <t>LG 86UM7600PLB </t>
    <phoneticPr fontId="2" type="noConversion"/>
  </si>
  <si>
    <t>Samsung Q60R</t>
    <phoneticPr fontId="2" type="noConversion"/>
  </si>
  <si>
    <t>55UM71007LB</t>
    <phoneticPr fontId="2" type="noConversion"/>
  </si>
  <si>
    <t>LG 75UK6200PLB</t>
    <phoneticPr fontId="2" type="noConversion"/>
  </si>
  <si>
    <t>Samsung RU8009</t>
    <phoneticPr fontId="2" type="noConversion"/>
  </si>
  <si>
    <t>LG Electronics 49UM7050PLF</t>
    <phoneticPr fontId="2" type="noConversion"/>
  </si>
  <si>
    <t>Sony KD-55XH8096</t>
    <phoneticPr fontId="2" type="noConversion"/>
  </si>
  <si>
    <t>Philips 32PFS5803</t>
    <phoneticPr fontId="2" type="noConversion"/>
  </si>
  <si>
    <t>Tchibo</t>
    <phoneticPr fontId="2" type="noConversion"/>
  </si>
  <si>
    <t>QVC</t>
    <phoneticPr fontId="2" type="noConversion"/>
  </si>
  <si>
    <t>.</t>
  </si>
  <si>
    <t>Cyberport</t>
  </si>
  <si>
    <t>R_Cp</t>
  </si>
  <si>
    <t>R_Cu</t>
  </si>
  <si>
    <t>d</t>
  </si>
  <si>
    <t>R_D</t>
  </si>
  <si>
    <t>R_V</t>
  </si>
  <si>
    <t>D</t>
  </si>
  <si>
    <t>R_MF</t>
  </si>
  <si>
    <t>R_VO</t>
  </si>
  <si>
    <t>R_DC</t>
  </si>
  <si>
    <t>R_CL</t>
  </si>
  <si>
    <t>R_CLC</t>
  </si>
  <si>
    <t>R_E</t>
  </si>
  <si>
    <t>R_ET</t>
  </si>
  <si>
    <t>Store</t>
  </si>
  <si>
    <t>Ranking</t>
  </si>
  <si>
    <t>RMD_CP</t>
  </si>
  <si>
    <t>RMD_CU</t>
  </si>
  <si>
    <t>RMD</t>
  </si>
  <si>
    <t>RMD_C</t>
  </si>
  <si>
    <t>RMD_V</t>
  </si>
  <si>
    <t>RMD_D</t>
  </si>
  <si>
    <t>RMD_MF</t>
  </si>
  <si>
    <t>RMD_VO</t>
  </si>
  <si>
    <t>RMD_DC</t>
  </si>
  <si>
    <t>RMD_CL</t>
  </si>
  <si>
    <t>RMD_CLC</t>
  </si>
  <si>
    <t>RMD_E</t>
  </si>
  <si>
    <t>RMD_ET</t>
  </si>
  <si>
    <t>WB</t>
  </si>
  <si>
    <t>BU</t>
  </si>
  <si>
    <t>JO</t>
  </si>
  <si>
    <t>Th</t>
  </si>
  <si>
    <t>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</si>
</sst>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_);[Red]\(0.00\)"/>
    <numFmt numFmtId="165" formatCode="0.00_ "/>
    <numFmt numFmtId="166" formatCode="0_ "/>
  </numFmts>
  <fonts count="9">
    <font>
      <sz val="12"/>
      <color theme="1"/>
      <name val="Calibri"/>
      <family val="2"/>
      <charset val="134"/>
      <scheme val="minor"/>
    </font>
    <font>
      <sz val="12"/>
      <color theme="1"/>
      <name val="Malgun Gothic Semilight"/>
      <family val="2"/>
      <charset val="134"/>
    </font>
    <font>
      <sz val="9"/>
      <name val="Calibri"/>
      <family val="2"/>
      <charset val="134"/>
      <scheme val="minor"/>
    </font>
    <font>
      <sz val="11"/>
      <color theme="1"/>
      <name val="Malgun Gothic Semilight"/>
      <family val="2"/>
      <charset val="134"/>
    </font>
    <font>
      <sz val="11"/>
      <color rgb="FF000000"/>
      <name val="Malgun Gothic Semilight"/>
      <family val="2"/>
      <charset val="134"/>
    </font>
    <font>
      <sz val="9"/>
      <name val="Calibri"/>
      <family val="3"/>
      <charset val="134"/>
      <scheme val="minor"/>
    </font>
    <font>
      <sz val="10"/>
      <color theme="1"/>
      <name val="Malgun Gothic Semilight"/>
      <family val="2"/>
      <charset val="134"/>
    </font>
    <font>
      <sz val="12"/>
      <color rgb="FF444444"/>
      <name val="Malgun Gothic Semilight"/>
      <family val="2"/>
      <charset val="134"/>
    </font>
    <font>
      <sz val="12"/>
      <color rgb="FF000000"/>
      <name val="Malgun Gothic Semilight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166" fontId="1" fillId="0" borderId="0" xfId="0" applyNumberFormat="1" applyFont="1" applyFill="1" applyAlignment="1">
      <alignment horizontal="left" vertical="center"/>
    </xf>
    <xf numFmtId="165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ol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opLeftCell="M1" zoomScale="75" workbookViewId="0">
      <pane ySplit="1" topLeftCell="A61" activePane="bottomLeft" state="frozen"/>
      <selection activeCell="M1" sqref="M1"/>
      <selection pane="bottomLeft" activeCell="AJ112" sqref="AI83:AJ112"/>
    </sheetView>
  </sheetViews>
  <sheetFormatPr baseColWidth="10" defaultColWidth="10.875" defaultRowHeight="15.75"/>
  <cols>
    <col min="1" max="1" width="17.875" style="5" bestFit="1" customWidth="1"/>
    <col min="2" max="2" width="23.5" style="5" bestFit="1" customWidth="1"/>
    <col min="3" max="3" width="104.875" style="5" bestFit="1" customWidth="1"/>
    <col min="4" max="16384" width="10.875" style="5"/>
  </cols>
  <sheetData>
    <row r="1" spans="1:36" ht="17.25">
      <c r="A1" s="1"/>
      <c r="B1" s="1"/>
      <c r="C1" s="3" t="s">
        <v>0</v>
      </c>
      <c r="D1" s="2"/>
      <c r="E1" s="3"/>
      <c r="F1" s="3"/>
      <c r="G1" s="3"/>
      <c r="H1" s="3"/>
      <c r="I1" s="15" t="s">
        <v>1</v>
      </c>
      <c r="J1" s="15"/>
      <c r="K1" s="15" t="s">
        <v>2</v>
      </c>
      <c r="L1" s="15"/>
      <c r="M1" s="15" t="s">
        <v>3</v>
      </c>
      <c r="N1" s="15"/>
      <c r="O1" s="15"/>
      <c r="P1" s="15"/>
      <c r="Q1" s="15"/>
      <c r="R1" s="15" t="s">
        <v>4</v>
      </c>
      <c r="S1" s="15"/>
      <c r="T1" s="15" t="s">
        <v>5</v>
      </c>
      <c r="U1" s="15"/>
      <c r="V1" s="15"/>
      <c r="W1" s="15" t="s">
        <v>6</v>
      </c>
      <c r="X1" s="15"/>
      <c r="Y1" s="15"/>
      <c r="Z1" s="15"/>
      <c r="AA1" s="15"/>
      <c r="AB1" s="15" t="s">
        <v>7</v>
      </c>
      <c r="AC1" s="15"/>
      <c r="AD1" s="15" t="s">
        <v>8</v>
      </c>
      <c r="AE1" s="15"/>
      <c r="AF1" s="4" t="s">
        <v>9</v>
      </c>
      <c r="AG1" s="4" t="s">
        <v>10</v>
      </c>
      <c r="AH1" s="4" t="s">
        <v>11</v>
      </c>
      <c r="AI1" s="4" t="s">
        <v>12</v>
      </c>
      <c r="AJ1" s="4" t="s">
        <v>13</v>
      </c>
    </row>
    <row r="2" spans="1:36" ht="17.25">
      <c r="A2" s="1"/>
      <c r="B2" s="6" t="s">
        <v>14</v>
      </c>
      <c r="C2" s="6" t="s">
        <v>15</v>
      </c>
      <c r="D2" s="7" t="s">
        <v>16</v>
      </c>
      <c r="E2" s="8" t="s">
        <v>17</v>
      </c>
      <c r="F2" s="8" t="s">
        <v>233</v>
      </c>
      <c r="G2" s="8" t="s">
        <v>18</v>
      </c>
      <c r="H2" s="8" t="s">
        <v>234</v>
      </c>
      <c r="I2" s="8" t="s">
        <v>19</v>
      </c>
      <c r="J2" s="8" t="s">
        <v>20</v>
      </c>
      <c r="K2" s="8" t="s">
        <v>21</v>
      </c>
      <c r="L2" s="8" t="s">
        <v>22</v>
      </c>
      <c r="M2" s="8" t="s">
        <v>23</v>
      </c>
      <c r="N2" s="8" t="s">
        <v>24</v>
      </c>
      <c r="O2" s="8" t="s">
        <v>25</v>
      </c>
      <c r="P2" s="8" t="s">
        <v>26</v>
      </c>
      <c r="Q2" s="8" t="s">
        <v>27</v>
      </c>
      <c r="R2" s="8" t="s">
        <v>236</v>
      </c>
      <c r="S2" s="8" t="s">
        <v>28</v>
      </c>
      <c r="T2" s="8" t="s">
        <v>29</v>
      </c>
      <c r="U2" s="8" t="s">
        <v>30</v>
      </c>
      <c r="V2" s="8" t="s">
        <v>31</v>
      </c>
      <c r="W2" s="8" t="s">
        <v>6</v>
      </c>
      <c r="X2" s="8" t="s">
        <v>32</v>
      </c>
      <c r="Y2" s="8" t="s">
        <v>33</v>
      </c>
      <c r="Z2" s="8" t="s">
        <v>34</v>
      </c>
      <c r="AA2" s="8" t="s">
        <v>35</v>
      </c>
      <c r="AB2" s="8" t="s">
        <v>36</v>
      </c>
      <c r="AC2" s="8" t="s">
        <v>37</v>
      </c>
      <c r="AD2" s="8" t="s">
        <v>38</v>
      </c>
      <c r="AE2" s="8" t="s">
        <v>39</v>
      </c>
      <c r="AF2" s="6" t="s">
        <v>40</v>
      </c>
      <c r="AG2" s="6" t="s">
        <v>40</v>
      </c>
      <c r="AH2" s="6" t="s">
        <v>40</v>
      </c>
      <c r="AI2" s="6" t="s">
        <v>40</v>
      </c>
      <c r="AJ2" s="6" t="s">
        <v>40</v>
      </c>
    </row>
    <row r="3" spans="1:36" ht="17.25">
      <c r="A3" s="14" t="s">
        <v>41</v>
      </c>
      <c r="B3" s="6" t="s">
        <v>42</v>
      </c>
      <c r="C3" s="6" t="s">
        <v>43</v>
      </c>
      <c r="D3" s="7">
        <v>260</v>
      </c>
      <c r="E3" s="6" t="s">
        <v>40</v>
      </c>
      <c r="F3" s="6" t="s">
        <v>40</v>
      </c>
      <c r="G3" s="6" t="s">
        <v>40</v>
      </c>
      <c r="H3" s="9" t="s">
        <v>235</v>
      </c>
      <c r="I3" s="6">
        <v>269</v>
      </c>
      <c r="J3" s="6">
        <v>269</v>
      </c>
      <c r="K3" s="6">
        <v>269</v>
      </c>
      <c r="L3" s="6">
        <v>245.04</v>
      </c>
      <c r="M3" s="6">
        <v>239.99</v>
      </c>
      <c r="N3" s="6">
        <v>239.99</v>
      </c>
      <c r="O3" s="6">
        <v>239.99</v>
      </c>
      <c r="P3" s="6">
        <v>239.99</v>
      </c>
      <c r="Q3" s="6">
        <v>239.99</v>
      </c>
      <c r="R3" s="6">
        <v>269</v>
      </c>
      <c r="S3" s="6">
        <v>278.18</v>
      </c>
      <c r="T3" s="6">
        <v>269</v>
      </c>
      <c r="U3" s="6">
        <v>269</v>
      </c>
      <c r="V3" s="6">
        <v>269</v>
      </c>
      <c r="W3" s="6" t="s">
        <v>40</v>
      </c>
      <c r="X3" s="6" t="s">
        <v>40</v>
      </c>
      <c r="Y3" s="6" t="s">
        <v>40</v>
      </c>
      <c r="Z3" s="6" t="s">
        <v>40</v>
      </c>
      <c r="AA3" s="6" t="s">
        <v>40</v>
      </c>
      <c r="AB3" s="6" t="s">
        <v>40</v>
      </c>
      <c r="AC3" s="6" t="s">
        <v>40</v>
      </c>
      <c r="AD3" s="6" t="s">
        <v>40</v>
      </c>
      <c r="AE3" s="6" t="s">
        <v>40</v>
      </c>
      <c r="AF3" s="6" t="s">
        <v>40</v>
      </c>
      <c r="AG3" s="6" t="s">
        <v>40</v>
      </c>
      <c r="AH3" s="6" t="s">
        <v>40</v>
      </c>
      <c r="AI3" s="6" t="s">
        <v>40</v>
      </c>
      <c r="AJ3" s="6" t="s">
        <v>40</v>
      </c>
    </row>
    <row r="4" spans="1:36" ht="17.25">
      <c r="A4" s="14"/>
      <c r="B4" s="6" t="s">
        <v>44</v>
      </c>
      <c r="C4" s="6" t="s">
        <v>45</v>
      </c>
      <c r="D4" s="7">
        <v>229.9</v>
      </c>
      <c r="E4" s="6" t="s">
        <v>40</v>
      </c>
      <c r="F4" s="6" t="s">
        <v>40</v>
      </c>
      <c r="G4" s="6" t="s">
        <v>40</v>
      </c>
      <c r="H4" s="9" t="s">
        <v>235</v>
      </c>
      <c r="I4" s="6">
        <v>229.99</v>
      </c>
      <c r="J4" s="6">
        <v>229.99</v>
      </c>
      <c r="K4" s="6">
        <v>234.15</v>
      </c>
      <c r="L4" s="6">
        <v>213</v>
      </c>
      <c r="M4" s="6">
        <v>279.99</v>
      </c>
      <c r="N4" s="6"/>
      <c r="O4" s="6">
        <v>279.99</v>
      </c>
      <c r="P4" s="6">
        <v>279.99</v>
      </c>
      <c r="Q4" s="6">
        <v>279.99</v>
      </c>
      <c r="R4" s="6">
        <v>249</v>
      </c>
      <c r="S4" s="6">
        <v>256.99</v>
      </c>
      <c r="T4" s="6">
        <v>259</v>
      </c>
      <c r="U4" s="6" t="s">
        <v>40</v>
      </c>
      <c r="V4" s="6">
        <v>259</v>
      </c>
      <c r="W4" s="6">
        <v>228.81</v>
      </c>
      <c r="X4" s="6">
        <v>228.97</v>
      </c>
      <c r="Y4" s="6">
        <v>228.98</v>
      </c>
      <c r="Z4" s="6">
        <v>228.96</v>
      </c>
      <c r="AA4" s="6">
        <v>263.19</v>
      </c>
      <c r="AB4" s="6">
        <v>261.60000000000002</v>
      </c>
      <c r="AC4" s="6" t="s">
        <v>40</v>
      </c>
      <c r="AD4" s="6">
        <v>229</v>
      </c>
      <c r="AE4" s="6" t="s">
        <v>40</v>
      </c>
      <c r="AF4" s="6" t="s">
        <v>40</v>
      </c>
      <c r="AG4" s="6" t="s">
        <v>40</v>
      </c>
      <c r="AH4" s="6" t="s">
        <v>40</v>
      </c>
      <c r="AI4" s="6" t="s">
        <v>40</v>
      </c>
      <c r="AJ4" s="6" t="s">
        <v>40</v>
      </c>
    </row>
    <row r="5" spans="1:36" ht="17.25">
      <c r="A5" s="14"/>
      <c r="B5" s="6" t="s">
        <v>46</v>
      </c>
      <c r="C5" s="6" t="s">
        <v>47</v>
      </c>
      <c r="D5" s="7">
        <v>379</v>
      </c>
      <c r="E5" s="6" t="s">
        <v>40</v>
      </c>
      <c r="F5" s="6" t="s">
        <v>40</v>
      </c>
      <c r="G5" s="6" t="s">
        <v>40</v>
      </c>
      <c r="H5" s="9" t="s">
        <v>235</v>
      </c>
      <c r="I5" s="6">
        <v>379</v>
      </c>
      <c r="J5" s="6">
        <v>379</v>
      </c>
      <c r="K5" s="6">
        <v>379</v>
      </c>
      <c r="L5" s="6">
        <v>350.04</v>
      </c>
      <c r="M5" s="6">
        <v>379</v>
      </c>
      <c r="N5" s="6">
        <v>379</v>
      </c>
      <c r="O5" s="6">
        <v>379</v>
      </c>
      <c r="P5" s="6">
        <v>379</v>
      </c>
      <c r="Q5" s="6">
        <v>379</v>
      </c>
      <c r="R5" s="6">
        <v>379</v>
      </c>
      <c r="S5" s="6">
        <v>378.61</v>
      </c>
      <c r="T5" s="6" t="s">
        <v>40</v>
      </c>
      <c r="U5" s="6">
        <v>379</v>
      </c>
      <c r="V5" s="6">
        <v>379</v>
      </c>
      <c r="W5" s="6">
        <v>378.42</v>
      </c>
      <c r="X5" s="6">
        <v>378.58</v>
      </c>
      <c r="Y5" s="6">
        <v>378.59</v>
      </c>
      <c r="Z5" s="6">
        <v>378.57</v>
      </c>
      <c r="AA5" s="6">
        <v>443.75</v>
      </c>
      <c r="AB5" s="6" t="s">
        <v>40</v>
      </c>
      <c r="AC5" s="6" t="s">
        <v>40</v>
      </c>
      <c r="AD5" s="6">
        <v>379</v>
      </c>
      <c r="AE5" s="6" t="s">
        <v>40</v>
      </c>
      <c r="AF5" s="6" t="s">
        <v>40</v>
      </c>
      <c r="AG5" s="6" t="s">
        <v>40</v>
      </c>
      <c r="AH5" s="6" t="s">
        <v>40</v>
      </c>
      <c r="AI5" s="6" t="s">
        <v>40</v>
      </c>
      <c r="AJ5" s="6" t="s">
        <v>40</v>
      </c>
    </row>
    <row r="6" spans="1:36" ht="17.25">
      <c r="A6" s="14"/>
      <c r="B6" s="6" t="s">
        <v>48</v>
      </c>
      <c r="C6" s="6" t="s">
        <v>49</v>
      </c>
      <c r="D6" s="7">
        <v>429</v>
      </c>
      <c r="E6" s="6" t="s">
        <v>40</v>
      </c>
      <c r="F6" s="6" t="s">
        <v>40</v>
      </c>
      <c r="G6" s="6" t="s">
        <v>40</v>
      </c>
      <c r="H6" s="9" t="s">
        <v>235</v>
      </c>
      <c r="I6" s="6">
        <v>425.99</v>
      </c>
      <c r="J6" s="6">
        <v>425.99</v>
      </c>
      <c r="K6" s="6" t="s">
        <v>40</v>
      </c>
      <c r="L6" s="6"/>
      <c r="M6" s="6" t="s">
        <v>40</v>
      </c>
      <c r="N6" s="6" t="s">
        <v>40</v>
      </c>
      <c r="O6" s="6" t="s">
        <v>40</v>
      </c>
      <c r="P6" s="6" t="s">
        <v>40</v>
      </c>
      <c r="Q6" s="6" t="s">
        <v>40</v>
      </c>
      <c r="R6" s="6">
        <v>429</v>
      </c>
      <c r="S6" s="6">
        <v>416.13</v>
      </c>
      <c r="T6" s="6" t="s">
        <v>40</v>
      </c>
      <c r="U6" s="6" t="s">
        <v>40</v>
      </c>
      <c r="V6" s="6" t="s">
        <v>40</v>
      </c>
      <c r="W6" s="6">
        <v>417.85</v>
      </c>
      <c r="X6" s="6">
        <v>425.94</v>
      </c>
      <c r="Y6" s="6">
        <v>425</v>
      </c>
      <c r="Z6" s="6">
        <v>425.94</v>
      </c>
      <c r="AA6" s="6">
        <v>489.44</v>
      </c>
      <c r="AB6" s="6">
        <v>437.3</v>
      </c>
      <c r="AC6" s="6" t="s">
        <v>40</v>
      </c>
      <c r="AD6" s="6">
        <v>429</v>
      </c>
      <c r="AE6" s="6" t="s">
        <v>40</v>
      </c>
      <c r="AF6" s="6" t="s">
        <v>40</v>
      </c>
      <c r="AG6" s="6" t="s">
        <v>40</v>
      </c>
      <c r="AH6" s="6" t="s">
        <v>40</v>
      </c>
      <c r="AI6" s="6" t="s">
        <v>40</v>
      </c>
      <c r="AJ6" s="6" t="s">
        <v>40</v>
      </c>
    </row>
    <row r="7" spans="1:36" ht="17.25">
      <c r="A7" s="14"/>
      <c r="B7" s="6" t="s">
        <v>50</v>
      </c>
      <c r="C7" s="6" t="s">
        <v>51</v>
      </c>
      <c r="D7" s="7">
        <v>169</v>
      </c>
      <c r="E7" s="10" t="s">
        <v>40</v>
      </c>
      <c r="F7" s="6" t="s">
        <v>40</v>
      </c>
      <c r="G7" s="6" t="s">
        <v>40</v>
      </c>
      <c r="H7" s="9" t="s">
        <v>235</v>
      </c>
      <c r="I7" s="6">
        <v>168.99</v>
      </c>
      <c r="J7" s="6">
        <v>168.99</v>
      </c>
      <c r="K7" s="6">
        <v>169</v>
      </c>
      <c r="L7" s="6">
        <v>180.96</v>
      </c>
      <c r="M7" s="6">
        <v>179.99</v>
      </c>
      <c r="N7" s="6">
        <v>179.99</v>
      </c>
      <c r="O7" s="6">
        <v>179.99</v>
      </c>
      <c r="P7" s="6">
        <v>179.99</v>
      </c>
      <c r="Q7" s="6" t="s">
        <v>40</v>
      </c>
      <c r="R7" s="6">
        <v>189</v>
      </c>
      <c r="S7" s="6">
        <v>190.9</v>
      </c>
      <c r="T7" s="6">
        <v>193</v>
      </c>
      <c r="U7" s="6">
        <v>192.99</v>
      </c>
      <c r="V7" s="6">
        <v>192.99</v>
      </c>
      <c r="W7" s="6">
        <v>243.46</v>
      </c>
      <c r="X7" s="6">
        <v>243.49</v>
      </c>
      <c r="Y7" s="6">
        <v>243.51</v>
      </c>
      <c r="Z7" s="6">
        <v>243.47</v>
      </c>
      <c r="AA7" s="6">
        <v>274.01</v>
      </c>
      <c r="AB7" s="6" t="s">
        <v>40</v>
      </c>
      <c r="AC7" s="6" t="s">
        <v>40</v>
      </c>
      <c r="AD7" s="6">
        <v>169.99</v>
      </c>
      <c r="AE7" s="6">
        <v>249</v>
      </c>
      <c r="AF7" s="6" t="s">
        <v>40</v>
      </c>
      <c r="AG7" s="6" t="s">
        <v>40</v>
      </c>
      <c r="AH7" s="6" t="s">
        <v>40</v>
      </c>
      <c r="AI7" s="6" t="s">
        <v>40</v>
      </c>
      <c r="AJ7" s="6" t="s">
        <v>40</v>
      </c>
    </row>
    <row r="8" spans="1:36" ht="17.25">
      <c r="A8" s="14"/>
      <c r="B8" s="6" t="s">
        <v>52</v>
      </c>
      <c r="C8" s="6" t="s">
        <v>53</v>
      </c>
      <c r="D8" s="7">
        <v>879</v>
      </c>
      <c r="E8" s="10" t="s">
        <v>40</v>
      </c>
      <c r="F8" s="6" t="s">
        <v>40</v>
      </c>
      <c r="G8" s="6">
        <v>879</v>
      </c>
      <c r="H8" s="9" t="s">
        <v>235</v>
      </c>
      <c r="I8" s="6">
        <v>879</v>
      </c>
      <c r="J8" s="6">
        <v>879</v>
      </c>
      <c r="K8" s="6">
        <v>879</v>
      </c>
      <c r="L8" s="6">
        <v>849.96</v>
      </c>
      <c r="M8" s="6">
        <v>879</v>
      </c>
      <c r="N8" s="6">
        <v>879</v>
      </c>
      <c r="O8" s="6">
        <v>879</v>
      </c>
      <c r="P8" s="6">
        <v>879</v>
      </c>
      <c r="Q8" s="6" t="s">
        <v>40</v>
      </c>
      <c r="R8" s="6">
        <v>879</v>
      </c>
      <c r="S8" s="6">
        <v>879</v>
      </c>
      <c r="T8" s="6">
        <v>879</v>
      </c>
      <c r="U8" s="6">
        <v>879</v>
      </c>
      <c r="V8" s="6">
        <v>879</v>
      </c>
      <c r="W8" s="6">
        <v>987.81</v>
      </c>
      <c r="X8" s="6">
        <v>987.91</v>
      </c>
      <c r="Y8" s="6">
        <v>987.98</v>
      </c>
      <c r="Z8" s="6">
        <v>987.96</v>
      </c>
      <c r="AA8" s="6">
        <v>1131.68</v>
      </c>
      <c r="AB8" s="6" t="s">
        <v>40</v>
      </c>
      <c r="AC8" s="6" t="s">
        <v>40</v>
      </c>
      <c r="AD8" s="6" t="s">
        <v>40</v>
      </c>
      <c r="AE8" s="6" t="s">
        <v>40</v>
      </c>
      <c r="AF8" s="6" t="s">
        <v>40</v>
      </c>
      <c r="AG8" s="6" t="s">
        <v>40</v>
      </c>
      <c r="AH8" s="6" t="s">
        <v>40</v>
      </c>
      <c r="AI8" s="6" t="s">
        <v>40</v>
      </c>
      <c r="AJ8" s="6" t="s">
        <v>40</v>
      </c>
    </row>
    <row r="9" spans="1:36" ht="17.25">
      <c r="A9" s="14"/>
      <c r="B9" s="6" t="s">
        <v>54</v>
      </c>
      <c r="C9" s="6" t="s">
        <v>55</v>
      </c>
      <c r="D9" s="7">
        <v>515</v>
      </c>
      <c r="E9" s="6" t="s">
        <v>40</v>
      </c>
      <c r="F9" s="6" t="s">
        <v>40</v>
      </c>
      <c r="G9" s="6">
        <v>549</v>
      </c>
      <c r="H9" s="9" t="s">
        <v>235</v>
      </c>
      <c r="I9" s="6">
        <v>529.99</v>
      </c>
      <c r="J9" s="6">
        <v>529.99</v>
      </c>
      <c r="K9" s="6">
        <v>519</v>
      </c>
      <c r="L9" s="6">
        <v>489.96</v>
      </c>
      <c r="M9" s="6">
        <v>519</v>
      </c>
      <c r="N9" s="6">
        <v>549</v>
      </c>
      <c r="O9" s="6">
        <v>549</v>
      </c>
      <c r="P9" s="6" t="s">
        <v>40</v>
      </c>
      <c r="Q9" s="6" t="s">
        <v>40</v>
      </c>
      <c r="R9" s="6">
        <v>519</v>
      </c>
      <c r="S9" s="6">
        <v>523.99</v>
      </c>
      <c r="T9" s="6">
        <v>539</v>
      </c>
      <c r="U9" s="6">
        <v>539</v>
      </c>
      <c r="V9" s="6">
        <v>519</v>
      </c>
      <c r="W9" s="6" t="s">
        <v>40</v>
      </c>
      <c r="X9" s="6" t="s">
        <v>40</v>
      </c>
      <c r="Y9" s="6" t="s">
        <v>40</v>
      </c>
      <c r="Z9" s="6" t="s">
        <v>40</v>
      </c>
      <c r="AA9" s="6" t="s">
        <v>40</v>
      </c>
      <c r="AB9" s="6" t="s">
        <v>40</v>
      </c>
      <c r="AC9" s="6" t="s">
        <v>40</v>
      </c>
      <c r="AD9" s="6">
        <v>549</v>
      </c>
      <c r="AE9" s="6" t="s">
        <v>40</v>
      </c>
      <c r="AF9" s="6" t="s">
        <v>40</v>
      </c>
      <c r="AG9" s="6" t="s">
        <v>40</v>
      </c>
      <c r="AH9" s="6" t="s">
        <v>40</v>
      </c>
      <c r="AI9" s="6" t="s">
        <v>40</v>
      </c>
      <c r="AJ9" s="6" t="s">
        <v>40</v>
      </c>
    </row>
    <row r="10" spans="1:36" ht="17.25">
      <c r="A10" s="14"/>
      <c r="B10" s="6" t="s">
        <v>56</v>
      </c>
      <c r="C10" s="6" t="s">
        <v>57</v>
      </c>
      <c r="D10" s="7">
        <v>1199</v>
      </c>
      <c r="E10" s="6" t="s">
        <v>40</v>
      </c>
      <c r="F10" s="6" t="s">
        <v>40</v>
      </c>
      <c r="G10" s="6">
        <v>1209</v>
      </c>
      <c r="H10" s="9" t="s">
        <v>235</v>
      </c>
      <c r="I10" s="6">
        <v>1199</v>
      </c>
      <c r="J10" s="6">
        <v>1199</v>
      </c>
      <c r="K10" s="6">
        <v>1209</v>
      </c>
      <c r="L10" s="6">
        <v>1179.96</v>
      </c>
      <c r="M10" s="6">
        <v>1209</v>
      </c>
      <c r="N10" s="6">
        <v>1269</v>
      </c>
      <c r="O10" s="6">
        <v>1209</v>
      </c>
      <c r="P10" s="6">
        <v>1209</v>
      </c>
      <c r="Q10" s="6" t="s">
        <v>40</v>
      </c>
      <c r="R10" s="6">
        <v>1209</v>
      </c>
      <c r="S10" s="6">
        <v>1187.8900000000001</v>
      </c>
      <c r="T10" s="6">
        <v>1209</v>
      </c>
      <c r="U10" s="6">
        <v>1209</v>
      </c>
      <c r="V10" s="6">
        <v>1199</v>
      </c>
      <c r="W10" s="6">
        <v>1152.8800000000001</v>
      </c>
      <c r="X10" s="6">
        <v>1153.04</v>
      </c>
      <c r="Y10" s="6">
        <v>1139.93</v>
      </c>
      <c r="Z10" s="6">
        <v>1153.03</v>
      </c>
      <c r="AA10" s="6">
        <v>1297.78</v>
      </c>
      <c r="AB10" s="6" t="s">
        <v>40</v>
      </c>
      <c r="AC10" s="6" t="s">
        <v>40</v>
      </c>
      <c r="AD10" s="6" t="s">
        <v>40</v>
      </c>
      <c r="AE10" s="6" t="s">
        <v>40</v>
      </c>
      <c r="AF10" s="6" t="s">
        <v>40</v>
      </c>
      <c r="AG10" s="6" t="s">
        <v>40</v>
      </c>
      <c r="AH10" s="6" t="s">
        <v>40</v>
      </c>
      <c r="AI10" s="6" t="s">
        <v>40</v>
      </c>
      <c r="AJ10" s="6" t="s">
        <v>40</v>
      </c>
    </row>
    <row r="11" spans="1:36" ht="17.25">
      <c r="A11" s="14"/>
      <c r="B11" s="6" t="s">
        <v>58</v>
      </c>
      <c r="C11" s="6" t="s">
        <v>59</v>
      </c>
      <c r="D11" s="7">
        <v>591.88</v>
      </c>
      <c r="E11" s="6" t="s">
        <v>40</v>
      </c>
      <c r="F11" s="6" t="s">
        <v>40</v>
      </c>
      <c r="G11" s="6">
        <v>619</v>
      </c>
      <c r="H11" s="9" t="s">
        <v>235</v>
      </c>
      <c r="I11" s="6">
        <v>589.99</v>
      </c>
      <c r="J11" s="6">
        <v>589.99</v>
      </c>
      <c r="K11" s="6">
        <v>599</v>
      </c>
      <c r="L11" s="6">
        <v>569.99</v>
      </c>
      <c r="M11" s="6">
        <v>619</v>
      </c>
      <c r="N11" s="6" t="s">
        <v>40</v>
      </c>
      <c r="O11" s="6">
        <v>619</v>
      </c>
      <c r="P11" s="6">
        <v>619</v>
      </c>
      <c r="Q11" s="6" t="s">
        <v>40</v>
      </c>
      <c r="R11" s="6">
        <v>599</v>
      </c>
      <c r="S11" s="6">
        <v>583.08000000000004</v>
      </c>
      <c r="T11" s="6">
        <v>619</v>
      </c>
      <c r="U11" s="6">
        <v>619</v>
      </c>
      <c r="V11" s="6">
        <v>591.88</v>
      </c>
      <c r="W11" s="6">
        <v>582.89</v>
      </c>
      <c r="X11" s="6">
        <v>583.04999999999995</v>
      </c>
      <c r="Y11" s="6">
        <v>583.05999999999995</v>
      </c>
      <c r="Z11" s="6">
        <v>583.04</v>
      </c>
      <c r="AA11" s="6">
        <v>672.14</v>
      </c>
      <c r="AB11" s="6" t="s">
        <v>40</v>
      </c>
      <c r="AC11" s="6" t="s">
        <v>40</v>
      </c>
      <c r="AD11" s="6">
        <v>619</v>
      </c>
      <c r="AE11" s="6" t="s">
        <v>40</v>
      </c>
      <c r="AF11" s="6" t="s">
        <v>40</v>
      </c>
      <c r="AG11" s="6" t="s">
        <v>40</v>
      </c>
      <c r="AH11" s="6" t="s">
        <v>40</v>
      </c>
      <c r="AI11" s="6" t="s">
        <v>40</v>
      </c>
      <c r="AJ11" s="6" t="s">
        <v>40</v>
      </c>
    </row>
    <row r="12" spans="1:36" ht="17.25">
      <c r="A12" s="14"/>
      <c r="B12" s="6" t="s">
        <v>60</v>
      </c>
      <c r="C12" s="6" t="s">
        <v>61</v>
      </c>
      <c r="D12" s="7">
        <v>439</v>
      </c>
      <c r="E12" s="6" t="s">
        <v>40</v>
      </c>
      <c r="F12" s="6" t="s">
        <v>40</v>
      </c>
      <c r="G12" s="6">
        <v>479</v>
      </c>
      <c r="H12" s="9" t="s">
        <v>235</v>
      </c>
      <c r="I12" s="6">
        <v>459.99</v>
      </c>
      <c r="J12" s="6">
        <v>459.99</v>
      </c>
      <c r="K12" s="6">
        <v>459</v>
      </c>
      <c r="L12" s="6">
        <v>429.99</v>
      </c>
      <c r="M12" s="6">
        <v>479</v>
      </c>
      <c r="N12" s="6">
        <v>479</v>
      </c>
      <c r="O12" s="6">
        <v>479</v>
      </c>
      <c r="P12" s="6">
        <v>479</v>
      </c>
      <c r="Q12" s="6" t="s">
        <v>40</v>
      </c>
      <c r="R12" s="6">
        <v>439</v>
      </c>
      <c r="S12" s="6">
        <v>459.98</v>
      </c>
      <c r="T12" s="6">
        <v>479</v>
      </c>
      <c r="U12" s="6">
        <v>479</v>
      </c>
      <c r="V12" s="6">
        <v>439</v>
      </c>
      <c r="W12" s="6">
        <v>448.81</v>
      </c>
      <c r="X12" s="6">
        <v>448.97</v>
      </c>
      <c r="Y12" s="6">
        <v>448.98</v>
      </c>
      <c r="Z12" s="6">
        <v>448.96</v>
      </c>
      <c r="AA12" s="6">
        <v>522.66</v>
      </c>
      <c r="AB12" s="6">
        <v>479</v>
      </c>
      <c r="AC12" s="6">
        <v>479</v>
      </c>
      <c r="AD12" s="6">
        <v>459.99</v>
      </c>
      <c r="AE12" s="6" t="s">
        <v>40</v>
      </c>
      <c r="AF12" s="6" t="s">
        <v>40</v>
      </c>
      <c r="AG12" s="6" t="s">
        <v>40</v>
      </c>
      <c r="AH12" s="6" t="s">
        <v>40</v>
      </c>
      <c r="AI12" s="6" t="s">
        <v>40</v>
      </c>
      <c r="AJ12" s="6" t="s">
        <v>40</v>
      </c>
    </row>
    <row r="13" spans="1:36" ht="17.25">
      <c r="A13" s="14" t="s">
        <v>82</v>
      </c>
      <c r="B13" s="6" t="s">
        <v>83</v>
      </c>
      <c r="C13" s="6" t="s">
        <v>84</v>
      </c>
      <c r="D13" s="7">
        <v>247.99</v>
      </c>
      <c r="E13" s="6" t="s">
        <v>40</v>
      </c>
      <c r="F13" s="6" t="s">
        <v>40</v>
      </c>
      <c r="G13" s="6" t="s">
        <v>40</v>
      </c>
      <c r="H13" s="6" t="s">
        <v>40</v>
      </c>
      <c r="I13" s="6">
        <v>259.99</v>
      </c>
      <c r="J13" s="6">
        <v>259.99</v>
      </c>
      <c r="K13" s="6" t="s">
        <v>40</v>
      </c>
      <c r="L13" s="6">
        <v>245.99</v>
      </c>
      <c r="M13" s="6">
        <v>333</v>
      </c>
      <c r="N13" s="6">
        <v>333</v>
      </c>
      <c r="O13" s="6" t="s">
        <v>40</v>
      </c>
      <c r="P13" s="6" t="s">
        <v>40</v>
      </c>
      <c r="Q13" s="6">
        <v>333</v>
      </c>
      <c r="R13" s="6">
        <v>320</v>
      </c>
      <c r="S13" s="6">
        <v>270.06</v>
      </c>
      <c r="T13" s="6">
        <v>315</v>
      </c>
      <c r="U13" s="6">
        <v>315</v>
      </c>
      <c r="V13" s="6">
        <v>315</v>
      </c>
      <c r="W13" s="6">
        <v>258.8</v>
      </c>
      <c r="X13" s="6">
        <v>258.95999999999998</v>
      </c>
      <c r="Y13" s="6">
        <v>258.97000000000003</v>
      </c>
      <c r="Z13" s="6">
        <v>258.95</v>
      </c>
      <c r="AA13" s="6">
        <v>297.04000000000002</v>
      </c>
      <c r="AB13" s="6" t="s">
        <v>40</v>
      </c>
      <c r="AC13" s="6" t="s">
        <v>40</v>
      </c>
      <c r="AD13" s="6" t="s">
        <v>40</v>
      </c>
      <c r="AE13" s="6" t="s">
        <v>40</v>
      </c>
      <c r="AF13" s="6" t="s">
        <v>40</v>
      </c>
      <c r="AG13" s="6" t="s">
        <v>40</v>
      </c>
      <c r="AH13" s="6" t="s">
        <v>40</v>
      </c>
      <c r="AI13" s="6" t="s">
        <v>40</v>
      </c>
      <c r="AJ13" s="6" t="s">
        <v>40</v>
      </c>
    </row>
    <row r="14" spans="1:36" ht="17.25">
      <c r="A14" s="14"/>
      <c r="B14" s="6" t="s">
        <v>85</v>
      </c>
      <c r="C14" s="6" t="s">
        <v>86</v>
      </c>
      <c r="D14" s="7">
        <v>184.96</v>
      </c>
      <c r="E14" s="6" t="s">
        <v>40</v>
      </c>
      <c r="F14" s="6" t="s">
        <v>40</v>
      </c>
      <c r="G14" s="6" t="s">
        <v>40</v>
      </c>
      <c r="H14" s="6" t="s">
        <v>40</v>
      </c>
      <c r="I14" s="6">
        <v>195.99</v>
      </c>
      <c r="J14" s="6">
        <v>195.99</v>
      </c>
      <c r="K14" s="6">
        <v>183.99</v>
      </c>
      <c r="L14" s="6" t="s">
        <v>40</v>
      </c>
      <c r="M14" s="6" t="s">
        <v>40</v>
      </c>
      <c r="N14" s="6" t="s">
        <v>40</v>
      </c>
      <c r="O14" s="6" t="s">
        <v>40</v>
      </c>
      <c r="P14" s="6" t="s">
        <v>40</v>
      </c>
      <c r="Q14" s="6" t="s">
        <v>40</v>
      </c>
      <c r="R14" s="6">
        <v>204</v>
      </c>
      <c r="S14" s="6">
        <v>199</v>
      </c>
      <c r="T14" s="6">
        <v>214.99</v>
      </c>
      <c r="U14" s="6">
        <v>198.64</v>
      </c>
      <c r="V14" s="6">
        <v>195.99</v>
      </c>
      <c r="W14" s="6">
        <v>195.05</v>
      </c>
      <c r="X14" s="6">
        <v>201.97</v>
      </c>
      <c r="Y14" s="6">
        <v>199.02</v>
      </c>
      <c r="Z14" s="6">
        <v>197.04</v>
      </c>
      <c r="AA14" s="6">
        <v>231.85</v>
      </c>
      <c r="AB14" s="6" t="s">
        <v>40</v>
      </c>
      <c r="AC14" s="6" t="s">
        <v>40</v>
      </c>
      <c r="AD14" s="6">
        <v>175.01</v>
      </c>
      <c r="AE14" s="6">
        <v>179</v>
      </c>
      <c r="AF14" s="6" t="s">
        <v>40</v>
      </c>
      <c r="AG14" s="6" t="s">
        <v>40</v>
      </c>
      <c r="AH14" s="6" t="s">
        <v>40</v>
      </c>
      <c r="AI14" s="6" t="s">
        <v>40</v>
      </c>
      <c r="AJ14" s="6" t="s">
        <v>40</v>
      </c>
    </row>
    <row r="15" spans="1:36" ht="17.25">
      <c r="A15" s="14"/>
      <c r="B15" s="6" t="s">
        <v>87</v>
      </c>
      <c r="C15" s="6" t="s">
        <v>88</v>
      </c>
      <c r="D15" s="7">
        <v>349</v>
      </c>
      <c r="E15" s="6" t="s">
        <v>40</v>
      </c>
      <c r="F15" s="6" t="s">
        <v>40</v>
      </c>
      <c r="G15" s="6" t="s">
        <v>40</v>
      </c>
      <c r="H15" s="6" t="s">
        <v>40</v>
      </c>
      <c r="I15" s="6">
        <v>369</v>
      </c>
      <c r="J15" s="6">
        <v>369</v>
      </c>
      <c r="K15" s="6">
        <v>359</v>
      </c>
      <c r="L15" s="6">
        <v>329.99</v>
      </c>
      <c r="M15" s="6">
        <v>403.2</v>
      </c>
      <c r="N15" s="6">
        <v>403.2</v>
      </c>
      <c r="O15" s="6" t="s">
        <v>40</v>
      </c>
      <c r="P15" s="6">
        <v>403.13</v>
      </c>
      <c r="Q15" s="6">
        <v>403.2</v>
      </c>
      <c r="R15" s="6">
        <v>379</v>
      </c>
      <c r="S15" s="6">
        <v>359</v>
      </c>
      <c r="T15" s="6">
        <v>405</v>
      </c>
      <c r="U15" s="6">
        <v>389</v>
      </c>
      <c r="V15" s="6">
        <v>380.99</v>
      </c>
      <c r="W15" s="6">
        <v>399.03</v>
      </c>
      <c r="X15" s="6">
        <v>399.06</v>
      </c>
      <c r="Y15" s="6">
        <v>399.08</v>
      </c>
      <c r="Z15" s="6">
        <v>399.04</v>
      </c>
      <c r="AA15" s="6">
        <v>445.9</v>
      </c>
      <c r="AB15" s="6" t="s">
        <v>40</v>
      </c>
      <c r="AC15" s="6" t="s">
        <v>40</v>
      </c>
      <c r="AD15" s="6">
        <v>369</v>
      </c>
      <c r="AE15" s="6" t="s">
        <v>40</v>
      </c>
      <c r="AF15" s="6" t="s">
        <v>40</v>
      </c>
      <c r="AG15" s="6" t="s">
        <v>40</v>
      </c>
      <c r="AH15" s="6" t="s">
        <v>40</v>
      </c>
      <c r="AI15" s="6" t="s">
        <v>40</v>
      </c>
      <c r="AJ15" s="6" t="s">
        <v>40</v>
      </c>
    </row>
    <row r="16" spans="1:36" ht="17.25">
      <c r="A16" s="14"/>
      <c r="B16" s="6" t="s">
        <v>89</v>
      </c>
      <c r="C16" s="6" t="s">
        <v>90</v>
      </c>
      <c r="D16" s="7">
        <v>362.95</v>
      </c>
      <c r="E16" s="6" t="s">
        <v>40</v>
      </c>
      <c r="F16" s="6" t="s">
        <v>40</v>
      </c>
      <c r="G16" s="6" t="s">
        <v>40</v>
      </c>
      <c r="H16" s="6" t="s">
        <v>40</v>
      </c>
      <c r="I16" s="6">
        <v>389.99</v>
      </c>
      <c r="J16" s="6">
        <v>389.99</v>
      </c>
      <c r="K16" s="6" t="s">
        <v>40</v>
      </c>
      <c r="L16" s="6" t="s">
        <v>40</v>
      </c>
      <c r="M16" s="6">
        <v>449</v>
      </c>
      <c r="N16" s="6">
        <v>449</v>
      </c>
      <c r="O16" s="6" t="s">
        <v>40</v>
      </c>
      <c r="P16" s="6" t="s">
        <v>40</v>
      </c>
      <c r="Q16" s="6">
        <v>449</v>
      </c>
      <c r="R16" s="6">
        <v>395</v>
      </c>
      <c r="S16" s="6">
        <v>403</v>
      </c>
      <c r="T16" s="6">
        <v>429</v>
      </c>
      <c r="U16" s="6">
        <v>429</v>
      </c>
      <c r="V16" s="6">
        <v>403.91</v>
      </c>
      <c r="W16" s="6">
        <v>349.8</v>
      </c>
      <c r="X16" s="6">
        <v>402.81</v>
      </c>
      <c r="Y16" s="6">
        <v>402.67</v>
      </c>
      <c r="Z16" s="6">
        <v>402.73</v>
      </c>
      <c r="AA16" s="6">
        <v>468.67</v>
      </c>
      <c r="AB16" s="6" t="s">
        <v>40</v>
      </c>
      <c r="AC16" s="6" t="s">
        <v>40</v>
      </c>
      <c r="AD16" s="6">
        <v>391.05</v>
      </c>
      <c r="AE16" s="6" t="s">
        <v>40</v>
      </c>
      <c r="AF16" s="6" t="s">
        <v>40</v>
      </c>
      <c r="AG16" s="6" t="s">
        <v>40</v>
      </c>
      <c r="AH16" s="6" t="s">
        <v>40</v>
      </c>
      <c r="AI16" s="6" t="s">
        <v>40</v>
      </c>
      <c r="AJ16" s="6" t="s">
        <v>40</v>
      </c>
    </row>
    <row r="17" spans="1:36" ht="17.25">
      <c r="A17" s="14"/>
      <c r="B17" s="6" t="s">
        <v>91</v>
      </c>
      <c r="C17" s="6" t="s">
        <v>92</v>
      </c>
      <c r="D17" s="7">
        <v>369.99</v>
      </c>
      <c r="E17" s="6" t="s">
        <v>40</v>
      </c>
      <c r="F17" s="6" t="s">
        <v>40</v>
      </c>
      <c r="G17" s="6" t="s">
        <v>40</v>
      </c>
      <c r="H17" s="6" t="s">
        <v>40</v>
      </c>
      <c r="I17" s="6">
        <v>369.99</v>
      </c>
      <c r="J17" s="6">
        <v>369.99</v>
      </c>
      <c r="K17" s="6" t="s">
        <v>40</v>
      </c>
      <c r="L17" s="6" t="s">
        <v>40</v>
      </c>
      <c r="M17" s="6">
        <v>374.77</v>
      </c>
      <c r="N17" s="6">
        <v>374.77</v>
      </c>
      <c r="O17" s="6">
        <v>374.77</v>
      </c>
      <c r="P17" s="6" t="s">
        <v>40</v>
      </c>
      <c r="Q17" s="6">
        <v>374.77</v>
      </c>
      <c r="R17" s="6">
        <v>391</v>
      </c>
      <c r="S17" s="6">
        <v>369.99</v>
      </c>
      <c r="T17" s="6">
        <v>425</v>
      </c>
      <c r="U17" s="6">
        <v>409</v>
      </c>
      <c r="V17" s="6">
        <v>425</v>
      </c>
      <c r="W17" s="6" t="s">
        <v>40</v>
      </c>
      <c r="X17" s="6" t="s">
        <v>40</v>
      </c>
      <c r="Y17" s="6" t="s">
        <v>40</v>
      </c>
      <c r="Z17" s="6" t="s">
        <v>40</v>
      </c>
      <c r="AA17" s="6" t="s">
        <v>40</v>
      </c>
      <c r="AB17" s="6" t="s">
        <v>40</v>
      </c>
      <c r="AC17" s="6" t="s">
        <v>40</v>
      </c>
      <c r="AD17" s="6">
        <v>379</v>
      </c>
      <c r="AE17" s="6">
        <v>399</v>
      </c>
      <c r="AF17" s="6" t="s">
        <v>40</v>
      </c>
      <c r="AG17" s="6" t="s">
        <v>40</v>
      </c>
      <c r="AH17" s="6" t="s">
        <v>40</v>
      </c>
      <c r="AI17" s="6" t="s">
        <v>40</v>
      </c>
      <c r="AJ17" s="6" t="s">
        <v>40</v>
      </c>
    </row>
    <row r="18" spans="1:36" ht="17.25">
      <c r="A18" s="14"/>
      <c r="B18" s="6" t="s">
        <v>93</v>
      </c>
      <c r="C18" s="6" t="s">
        <v>94</v>
      </c>
      <c r="D18" s="7">
        <v>112.63</v>
      </c>
      <c r="E18" s="6" t="s">
        <v>40</v>
      </c>
      <c r="F18" s="6" t="s">
        <v>40</v>
      </c>
      <c r="G18" s="6" t="s">
        <v>40</v>
      </c>
      <c r="H18" s="6" t="s">
        <v>40</v>
      </c>
      <c r="I18" s="6">
        <v>119.9</v>
      </c>
      <c r="J18" s="6">
        <v>119.9</v>
      </c>
      <c r="K18" s="6" t="s">
        <v>40</v>
      </c>
      <c r="L18" s="6">
        <v>77.989999999999995</v>
      </c>
      <c r="M18" s="6">
        <v>106</v>
      </c>
      <c r="N18" s="6">
        <v>106</v>
      </c>
      <c r="O18" s="6" t="s">
        <v>40</v>
      </c>
      <c r="P18" s="6">
        <v>106</v>
      </c>
      <c r="Q18" s="6">
        <v>106</v>
      </c>
      <c r="R18" s="6">
        <v>99.9</v>
      </c>
      <c r="S18" s="6">
        <v>98</v>
      </c>
      <c r="T18" s="6">
        <v>104.99</v>
      </c>
      <c r="U18" s="6">
        <v>98.94</v>
      </c>
      <c r="V18" s="6">
        <v>98.96</v>
      </c>
      <c r="W18" s="6">
        <v>98.75</v>
      </c>
      <c r="X18" s="6">
        <v>98.91</v>
      </c>
      <c r="Y18" s="6">
        <v>98.92</v>
      </c>
      <c r="Z18" s="6">
        <v>98.9</v>
      </c>
      <c r="AA18" s="6">
        <v>118.76</v>
      </c>
      <c r="AB18" s="6" t="s">
        <v>40</v>
      </c>
      <c r="AC18" s="6" t="s">
        <v>40</v>
      </c>
      <c r="AD18" s="6">
        <v>109</v>
      </c>
      <c r="AE18" s="6">
        <v>109</v>
      </c>
      <c r="AF18" s="6" t="s">
        <v>40</v>
      </c>
      <c r="AG18" s="6" t="s">
        <v>40</v>
      </c>
      <c r="AH18" s="6" t="s">
        <v>40</v>
      </c>
      <c r="AI18" s="6" t="s">
        <v>40</v>
      </c>
      <c r="AJ18" s="6" t="s">
        <v>40</v>
      </c>
    </row>
    <row r="19" spans="1:36" ht="17.25">
      <c r="A19" s="14"/>
      <c r="B19" s="6" t="s">
        <v>95</v>
      </c>
      <c r="C19" s="6" t="s">
        <v>96</v>
      </c>
      <c r="D19" s="7">
        <v>110.99</v>
      </c>
      <c r="E19" s="6" t="s">
        <v>40</v>
      </c>
      <c r="F19" s="6" t="s">
        <v>40</v>
      </c>
      <c r="G19" s="6" t="s">
        <v>40</v>
      </c>
      <c r="H19" s="6" t="s">
        <v>40</v>
      </c>
      <c r="I19" s="6">
        <v>199.99</v>
      </c>
      <c r="J19" s="6" t="s">
        <v>40</v>
      </c>
      <c r="K19" s="6">
        <v>221.67</v>
      </c>
      <c r="L19" s="6" t="s">
        <v>40</v>
      </c>
      <c r="M19" s="6">
        <v>127.31</v>
      </c>
      <c r="N19" s="6">
        <v>127.31</v>
      </c>
      <c r="O19" s="6" t="s">
        <v>40</v>
      </c>
      <c r="P19" s="6" t="s">
        <v>40</v>
      </c>
      <c r="Q19" s="6">
        <v>127.31</v>
      </c>
      <c r="R19" s="6">
        <v>110.9</v>
      </c>
      <c r="S19" s="6">
        <v>121.9</v>
      </c>
      <c r="T19" s="6">
        <v>146.83000000000001</v>
      </c>
      <c r="U19" s="6">
        <v>146.83000000000001</v>
      </c>
      <c r="V19" s="6" t="s">
        <v>40</v>
      </c>
      <c r="W19" s="6" t="s">
        <v>40</v>
      </c>
      <c r="X19" s="6" t="s">
        <v>40</v>
      </c>
      <c r="Y19" s="6" t="s">
        <v>40</v>
      </c>
      <c r="Z19" s="6" t="s">
        <v>40</v>
      </c>
      <c r="AA19" s="6" t="s">
        <v>40</v>
      </c>
      <c r="AB19" s="6" t="s">
        <v>40</v>
      </c>
      <c r="AC19" s="6" t="s">
        <v>40</v>
      </c>
      <c r="AD19" s="6" t="s">
        <v>40</v>
      </c>
      <c r="AE19" s="6" t="s">
        <v>40</v>
      </c>
      <c r="AF19" s="6" t="s">
        <v>40</v>
      </c>
      <c r="AG19" s="6" t="s">
        <v>40</v>
      </c>
      <c r="AH19" s="6" t="s">
        <v>40</v>
      </c>
      <c r="AI19" s="6" t="s">
        <v>40</v>
      </c>
      <c r="AJ19" s="6" t="s">
        <v>40</v>
      </c>
    </row>
    <row r="20" spans="1:36" ht="17.25">
      <c r="A20" s="14"/>
      <c r="B20" s="6" t="s">
        <v>97</v>
      </c>
      <c r="C20" s="6" t="s">
        <v>98</v>
      </c>
      <c r="D20" s="7">
        <v>79.790000000000006</v>
      </c>
      <c r="E20" s="6" t="s">
        <v>40</v>
      </c>
      <c r="F20" s="6" t="s">
        <v>40</v>
      </c>
      <c r="G20" s="6" t="s">
        <v>40</v>
      </c>
      <c r="H20" s="6" t="s">
        <v>40</v>
      </c>
      <c r="I20" s="6">
        <v>74.989999999999995</v>
      </c>
      <c r="J20" s="6">
        <v>74.989999999999995</v>
      </c>
      <c r="K20" s="6" t="s">
        <v>40</v>
      </c>
      <c r="L20" s="6" t="s">
        <v>40</v>
      </c>
      <c r="M20" s="6">
        <v>82.63</v>
      </c>
      <c r="N20" s="6">
        <v>82.63</v>
      </c>
      <c r="O20" s="6" t="s">
        <v>40</v>
      </c>
      <c r="P20" s="6">
        <v>82.63</v>
      </c>
      <c r="Q20" s="6">
        <v>82.63</v>
      </c>
      <c r="R20" s="6">
        <v>76.900000000000006</v>
      </c>
      <c r="S20" s="6">
        <v>82.9</v>
      </c>
      <c r="T20" s="6">
        <v>77.989999999999995</v>
      </c>
      <c r="U20" s="6">
        <v>69.040000000000006</v>
      </c>
      <c r="V20" s="6">
        <v>68.98</v>
      </c>
      <c r="W20" s="6">
        <v>77.510000000000005</v>
      </c>
      <c r="X20" s="6">
        <v>77.67</v>
      </c>
      <c r="Y20" s="6">
        <v>77.680000000000007</v>
      </c>
      <c r="Z20" s="6">
        <v>77.66</v>
      </c>
      <c r="AA20" s="6">
        <v>94.85</v>
      </c>
      <c r="AB20" s="6" t="s">
        <v>40</v>
      </c>
      <c r="AC20" s="6" t="s">
        <v>40</v>
      </c>
      <c r="AD20" s="6">
        <v>69.989999999999995</v>
      </c>
      <c r="AE20" s="6" t="s">
        <v>40</v>
      </c>
      <c r="AF20" s="6" t="s">
        <v>40</v>
      </c>
      <c r="AG20" s="6" t="s">
        <v>40</v>
      </c>
      <c r="AH20" s="6" t="s">
        <v>40</v>
      </c>
      <c r="AI20" s="6" t="s">
        <v>40</v>
      </c>
      <c r="AJ20" s="6" t="s">
        <v>40</v>
      </c>
    </row>
    <row r="21" spans="1:36" ht="17.25">
      <c r="A21" s="14"/>
      <c r="B21" s="6" t="s">
        <v>99</v>
      </c>
      <c r="C21" s="6" t="s">
        <v>100</v>
      </c>
      <c r="D21" s="7">
        <v>165</v>
      </c>
      <c r="E21" s="6" t="s">
        <v>40</v>
      </c>
      <c r="F21" s="6" t="s">
        <v>40</v>
      </c>
      <c r="G21" s="6" t="s">
        <v>40</v>
      </c>
      <c r="H21" s="6" t="s">
        <v>40</v>
      </c>
      <c r="I21" s="6">
        <v>169.99</v>
      </c>
      <c r="J21" s="6">
        <v>169.99</v>
      </c>
      <c r="K21" s="6">
        <v>128.99</v>
      </c>
      <c r="L21" s="6">
        <v>140.99</v>
      </c>
      <c r="M21" s="6">
        <v>166.99</v>
      </c>
      <c r="N21" s="6">
        <v>166.99</v>
      </c>
      <c r="O21" s="6" t="s">
        <v>40</v>
      </c>
      <c r="P21" s="6">
        <v>166.99</v>
      </c>
      <c r="Q21" s="6">
        <v>166.99</v>
      </c>
      <c r="R21" s="6">
        <v>163.9</v>
      </c>
      <c r="S21" s="6">
        <v>154.9</v>
      </c>
      <c r="T21" s="6">
        <v>179.99</v>
      </c>
      <c r="U21" s="6">
        <v>179.99</v>
      </c>
      <c r="V21" s="6">
        <v>179.99</v>
      </c>
      <c r="W21" s="6">
        <v>163.36000000000001</v>
      </c>
      <c r="X21" s="6">
        <v>163.52000000000001</v>
      </c>
      <c r="Y21" s="6" t="s">
        <v>40</v>
      </c>
      <c r="Z21" s="6" t="s">
        <v>40</v>
      </c>
      <c r="AA21" s="6" t="s">
        <v>40</v>
      </c>
      <c r="AB21" s="6" t="s">
        <v>40</v>
      </c>
      <c r="AC21" s="6" t="s">
        <v>40</v>
      </c>
      <c r="AD21" s="6">
        <v>189</v>
      </c>
      <c r="AE21" s="6">
        <v>179</v>
      </c>
      <c r="AF21" s="6" t="s">
        <v>40</v>
      </c>
      <c r="AG21" s="6" t="s">
        <v>40</v>
      </c>
      <c r="AH21" s="6" t="s">
        <v>40</v>
      </c>
      <c r="AI21" s="6" t="s">
        <v>40</v>
      </c>
      <c r="AJ21" s="6" t="s">
        <v>40</v>
      </c>
    </row>
    <row r="22" spans="1:36" ht="17.25">
      <c r="A22" s="14"/>
      <c r="B22" s="6" t="s">
        <v>101</v>
      </c>
      <c r="C22" s="6" t="s">
        <v>102</v>
      </c>
      <c r="D22" s="7">
        <v>260</v>
      </c>
      <c r="E22" s="6" t="s">
        <v>40</v>
      </c>
      <c r="F22" s="6" t="s">
        <v>40</v>
      </c>
      <c r="G22" s="6" t="s">
        <v>40</v>
      </c>
      <c r="H22" s="6" t="s">
        <v>40</v>
      </c>
      <c r="I22" s="6">
        <v>279.99</v>
      </c>
      <c r="J22" s="6" t="s">
        <v>40</v>
      </c>
      <c r="K22" s="6">
        <v>293.49</v>
      </c>
      <c r="L22" s="6" t="s">
        <v>40</v>
      </c>
      <c r="M22" s="6">
        <v>279.99</v>
      </c>
      <c r="N22" s="6">
        <v>279.99</v>
      </c>
      <c r="O22" s="6" t="s">
        <v>40</v>
      </c>
      <c r="P22" s="6" t="s">
        <v>40</v>
      </c>
      <c r="Q22" s="6">
        <v>279.99</v>
      </c>
      <c r="R22" s="6">
        <v>276</v>
      </c>
      <c r="S22" s="6">
        <v>265</v>
      </c>
      <c r="T22" s="6">
        <v>305</v>
      </c>
      <c r="U22" s="6" t="s">
        <v>40</v>
      </c>
      <c r="V22" s="6">
        <v>305</v>
      </c>
      <c r="W22" s="6">
        <v>292.16000000000003</v>
      </c>
      <c r="X22" s="6">
        <v>292.32</v>
      </c>
      <c r="Y22" s="6">
        <v>292.33</v>
      </c>
      <c r="Z22" s="6">
        <v>292.31</v>
      </c>
      <c r="AA22" s="6" t="s">
        <v>40</v>
      </c>
      <c r="AB22" s="6" t="s">
        <v>40</v>
      </c>
      <c r="AC22" s="6" t="s">
        <v>40</v>
      </c>
      <c r="AD22" s="6" t="s">
        <v>40</v>
      </c>
      <c r="AE22" s="6" t="s">
        <v>40</v>
      </c>
      <c r="AF22" s="6" t="s">
        <v>40</v>
      </c>
      <c r="AG22" s="6" t="s">
        <v>40</v>
      </c>
      <c r="AH22" s="6" t="s">
        <v>40</v>
      </c>
      <c r="AI22" s="6" t="s">
        <v>40</v>
      </c>
      <c r="AJ22" s="6" t="s">
        <v>40</v>
      </c>
    </row>
    <row r="23" spans="1:36" ht="17.25">
      <c r="A23" s="14" t="s">
        <v>62</v>
      </c>
      <c r="B23" s="6" t="s">
        <v>63</v>
      </c>
      <c r="C23" s="6" t="s">
        <v>64</v>
      </c>
      <c r="D23" s="7">
        <v>469.99</v>
      </c>
      <c r="E23" s="6">
        <v>128</v>
      </c>
      <c r="F23" s="6" t="s">
        <v>40</v>
      </c>
      <c r="G23" s="6" t="s">
        <v>40</v>
      </c>
      <c r="H23" s="9" t="s">
        <v>235</v>
      </c>
      <c r="I23" s="6">
        <v>529</v>
      </c>
      <c r="J23" s="6">
        <v>529</v>
      </c>
      <c r="K23" s="6">
        <v>587.02</v>
      </c>
      <c r="L23" s="6">
        <v>589.99</v>
      </c>
      <c r="M23" s="6">
        <v>619.99</v>
      </c>
      <c r="N23" s="6">
        <v>619.99</v>
      </c>
      <c r="O23" s="6">
        <v>619.99</v>
      </c>
      <c r="P23" s="6">
        <v>619.99</v>
      </c>
      <c r="Q23" s="6" t="s">
        <v>40</v>
      </c>
      <c r="R23" s="6">
        <v>599</v>
      </c>
      <c r="S23" s="6">
        <v>624.95000000000005</v>
      </c>
      <c r="T23" s="6">
        <v>562.99</v>
      </c>
      <c r="U23" s="6" t="s">
        <v>40</v>
      </c>
      <c r="V23" s="6" t="s">
        <v>40</v>
      </c>
      <c r="W23" s="6" t="s">
        <v>40</v>
      </c>
      <c r="X23" s="6" t="s">
        <v>40</v>
      </c>
      <c r="Y23" s="6" t="s">
        <v>40</v>
      </c>
      <c r="Z23" s="6" t="s">
        <v>40</v>
      </c>
      <c r="AA23" s="6" t="s">
        <v>40</v>
      </c>
      <c r="AB23" s="6" t="s">
        <v>40</v>
      </c>
      <c r="AC23" s="6" t="s">
        <v>40</v>
      </c>
      <c r="AD23" s="6">
        <v>599</v>
      </c>
      <c r="AE23" s="6" t="s">
        <v>40</v>
      </c>
      <c r="AF23" s="6" t="s">
        <v>40</v>
      </c>
      <c r="AG23" s="6" t="s">
        <v>40</v>
      </c>
      <c r="AH23" s="6" t="s">
        <v>40</v>
      </c>
      <c r="AI23" s="6" t="s">
        <v>40</v>
      </c>
      <c r="AJ23" s="6" t="s">
        <v>40</v>
      </c>
    </row>
    <row r="24" spans="1:36" ht="17.25">
      <c r="A24" s="14"/>
      <c r="B24" s="11" t="s">
        <v>65</v>
      </c>
      <c r="C24" s="6" t="s">
        <v>66</v>
      </c>
      <c r="D24" s="7">
        <v>319.99</v>
      </c>
      <c r="E24" s="6">
        <v>312</v>
      </c>
      <c r="F24" s="6" t="s">
        <v>40</v>
      </c>
      <c r="G24" s="6" t="s">
        <v>40</v>
      </c>
      <c r="H24" s="9" t="s">
        <v>235</v>
      </c>
      <c r="I24" s="6">
        <v>319</v>
      </c>
      <c r="J24" s="6">
        <v>319</v>
      </c>
      <c r="K24" s="6">
        <v>309.99</v>
      </c>
      <c r="L24" s="6">
        <v>287.99</v>
      </c>
      <c r="M24" s="6">
        <v>329.99</v>
      </c>
      <c r="N24" s="6">
        <v>329.99</v>
      </c>
      <c r="O24" s="6">
        <v>329.99</v>
      </c>
      <c r="P24" s="6">
        <v>329.99</v>
      </c>
      <c r="Q24" s="6">
        <v>329.99</v>
      </c>
      <c r="R24" s="6">
        <v>311</v>
      </c>
      <c r="S24" s="6">
        <v>304.99</v>
      </c>
      <c r="T24" s="6">
        <v>329.99</v>
      </c>
      <c r="U24" s="6">
        <v>322.99</v>
      </c>
      <c r="V24" s="6">
        <v>316.95</v>
      </c>
      <c r="W24" s="6">
        <v>304.94</v>
      </c>
      <c r="X24" s="6">
        <v>304.95999999999998</v>
      </c>
      <c r="Y24" s="6">
        <v>304.97000000000003</v>
      </c>
      <c r="Z24" s="6">
        <v>304.95</v>
      </c>
      <c r="AA24" s="6">
        <v>353.79</v>
      </c>
      <c r="AB24" s="6">
        <v>336.6</v>
      </c>
      <c r="AC24" s="6">
        <v>336.6</v>
      </c>
      <c r="AD24" s="6">
        <v>299</v>
      </c>
      <c r="AE24" s="6" t="s">
        <v>40</v>
      </c>
      <c r="AF24" s="6" t="s">
        <v>40</v>
      </c>
      <c r="AG24" s="6" t="s">
        <v>40</v>
      </c>
      <c r="AH24" s="6" t="s">
        <v>40</v>
      </c>
      <c r="AI24" s="6" t="s">
        <v>40</v>
      </c>
      <c r="AJ24" s="6" t="s">
        <v>40</v>
      </c>
    </row>
    <row r="25" spans="1:36" ht="17.25">
      <c r="A25" s="14"/>
      <c r="B25" s="6" t="s">
        <v>67</v>
      </c>
      <c r="C25" s="6" t="s">
        <v>68</v>
      </c>
      <c r="D25" s="7">
        <v>730</v>
      </c>
      <c r="E25" s="6" t="s">
        <v>40</v>
      </c>
      <c r="F25" s="6" t="s">
        <v>40</v>
      </c>
      <c r="G25" s="6" t="s">
        <v>40</v>
      </c>
      <c r="H25" s="9" t="s">
        <v>235</v>
      </c>
      <c r="I25" s="6">
        <v>829</v>
      </c>
      <c r="J25" s="6">
        <v>829</v>
      </c>
      <c r="K25" s="6">
        <v>777</v>
      </c>
      <c r="L25" s="6">
        <v>747.99</v>
      </c>
      <c r="M25" s="6">
        <v>889.99</v>
      </c>
      <c r="N25" s="6">
        <v>889.99</v>
      </c>
      <c r="O25" s="6">
        <v>889.99</v>
      </c>
      <c r="P25" s="6">
        <v>889.99</v>
      </c>
      <c r="Q25" s="6">
        <v>889.99</v>
      </c>
      <c r="R25" s="6">
        <v>814</v>
      </c>
      <c r="S25" s="6">
        <v>814</v>
      </c>
      <c r="T25" s="6">
        <v>894.99</v>
      </c>
      <c r="U25" s="6">
        <v>846.99</v>
      </c>
      <c r="V25" s="6">
        <v>829.9</v>
      </c>
      <c r="W25" s="6">
        <v>761.05</v>
      </c>
      <c r="X25" s="6">
        <v>768.97</v>
      </c>
      <c r="Y25" s="6">
        <v>768.98</v>
      </c>
      <c r="Z25" s="6">
        <v>768.96</v>
      </c>
      <c r="AA25" s="6">
        <v>883.92</v>
      </c>
      <c r="AB25" s="6" t="s">
        <v>40</v>
      </c>
      <c r="AC25" s="6" t="s">
        <v>40</v>
      </c>
      <c r="AD25" s="6">
        <v>899</v>
      </c>
      <c r="AE25" s="6" t="s">
        <v>40</v>
      </c>
      <c r="AF25" s="6" t="s">
        <v>40</v>
      </c>
      <c r="AG25" s="6" t="s">
        <v>40</v>
      </c>
      <c r="AH25" s="6" t="s">
        <v>40</v>
      </c>
      <c r="AI25" s="6" t="s">
        <v>40</v>
      </c>
      <c r="AJ25" s="6" t="s">
        <v>40</v>
      </c>
    </row>
    <row r="26" spans="1:36" ht="17.25">
      <c r="A26" s="14"/>
      <c r="B26" s="6" t="s">
        <v>69</v>
      </c>
      <c r="C26" s="6" t="s">
        <v>70</v>
      </c>
      <c r="D26" s="7">
        <v>210</v>
      </c>
      <c r="E26" s="6">
        <v>219</v>
      </c>
      <c r="F26" s="6">
        <v>229</v>
      </c>
      <c r="G26" s="6" t="s">
        <v>40</v>
      </c>
      <c r="H26" s="9" t="s">
        <v>235</v>
      </c>
      <c r="I26" s="6">
        <v>204</v>
      </c>
      <c r="J26" s="6">
        <v>204</v>
      </c>
      <c r="K26" s="6">
        <v>209</v>
      </c>
      <c r="L26" s="6">
        <v>199.99</v>
      </c>
      <c r="M26" s="6">
        <v>239.99</v>
      </c>
      <c r="N26" s="6">
        <v>239.99</v>
      </c>
      <c r="O26" s="6">
        <v>239.99</v>
      </c>
      <c r="P26" s="6">
        <v>239.99</v>
      </c>
      <c r="Q26" s="6">
        <v>239.99</v>
      </c>
      <c r="R26" s="6">
        <v>209</v>
      </c>
      <c r="S26" s="6">
        <v>209</v>
      </c>
      <c r="T26" s="6">
        <v>223.99</v>
      </c>
      <c r="U26" s="6">
        <v>223.95</v>
      </c>
      <c r="V26" s="6">
        <v>220.36</v>
      </c>
      <c r="W26" s="6">
        <v>204.95</v>
      </c>
      <c r="X26" s="6">
        <v>207.95</v>
      </c>
      <c r="Y26" s="6">
        <v>209.88</v>
      </c>
      <c r="Z26" s="6">
        <v>207.95</v>
      </c>
      <c r="AA26" s="6">
        <v>247.2</v>
      </c>
      <c r="AB26" s="6">
        <v>250.8</v>
      </c>
      <c r="AC26" s="6">
        <v>250.8</v>
      </c>
      <c r="AD26" s="6">
        <v>219</v>
      </c>
      <c r="AE26" s="6">
        <v>239</v>
      </c>
      <c r="AF26" s="6" t="s">
        <v>40</v>
      </c>
      <c r="AG26" s="6" t="s">
        <v>40</v>
      </c>
      <c r="AH26" s="6" t="s">
        <v>40</v>
      </c>
      <c r="AI26" s="6" t="s">
        <v>40</v>
      </c>
      <c r="AJ26" s="6" t="s">
        <v>40</v>
      </c>
    </row>
    <row r="27" spans="1:36" ht="17.25">
      <c r="A27" s="14"/>
      <c r="B27" s="6" t="s">
        <v>71</v>
      </c>
      <c r="C27" s="6" t="s">
        <v>72</v>
      </c>
      <c r="D27" s="7">
        <v>407.79</v>
      </c>
      <c r="E27" s="6" t="s">
        <v>40</v>
      </c>
      <c r="F27" s="6" t="s">
        <v>40</v>
      </c>
      <c r="G27" s="6" t="s">
        <v>40</v>
      </c>
      <c r="H27" s="9" t="s">
        <v>235</v>
      </c>
      <c r="I27" s="6">
        <v>419.99</v>
      </c>
      <c r="J27" s="6">
        <v>419.99</v>
      </c>
      <c r="K27" s="6">
        <v>409</v>
      </c>
      <c r="L27" s="6">
        <v>379.99</v>
      </c>
      <c r="M27" s="6">
        <v>499.99</v>
      </c>
      <c r="N27" s="6">
        <v>499.99</v>
      </c>
      <c r="O27" s="6">
        <v>499.99</v>
      </c>
      <c r="P27" s="6">
        <v>499.99</v>
      </c>
      <c r="Q27" s="6">
        <v>499.99</v>
      </c>
      <c r="R27" s="6">
        <v>459</v>
      </c>
      <c r="S27" s="6">
        <v>399.9</v>
      </c>
      <c r="T27" s="6">
        <v>426.99</v>
      </c>
      <c r="U27" s="6">
        <v>426.99</v>
      </c>
      <c r="V27" s="6">
        <v>426.99</v>
      </c>
      <c r="W27" s="6">
        <v>394.85</v>
      </c>
      <c r="X27" s="6">
        <v>394.88</v>
      </c>
      <c r="Y27" s="6">
        <v>394.89</v>
      </c>
      <c r="Z27" s="6">
        <v>394.86</v>
      </c>
      <c r="AA27" s="6">
        <v>440.99</v>
      </c>
      <c r="AB27" s="6">
        <v>417.5</v>
      </c>
      <c r="AC27" s="6">
        <v>417.5</v>
      </c>
      <c r="AD27" s="6">
        <v>429</v>
      </c>
      <c r="AE27" s="6" t="s">
        <v>40</v>
      </c>
      <c r="AF27" s="6" t="s">
        <v>40</v>
      </c>
      <c r="AG27" s="6" t="s">
        <v>40</v>
      </c>
      <c r="AH27" s="6" t="s">
        <v>40</v>
      </c>
      <c r="AI27" s="6" t="s">
        <v>40</v>
      </c>
      <c r="AJ27" s="6" t="s">
        <v>40</v>
      </c>
    </row>
    <row r="28" spans="1:36" ht="17.25">
      <c r="A28" s="14"/>
      <c r="B28" s="6" t="s">
        <v>73</v>
      </c>
      <c r="C28" s="6" t="s">
        <v>74</v>
      </c>
      <c r="D28" s="7">
        <v>1045</v>
      </c>
      <c r="E28" s="6" t="s">
        <v>40</v>
      </c>
      <c r="F28" s="6" t="s">
        <v>40</v>
      </c>
      <c r="G28" s="6">
        <v>1149</v>
      </c>
      <c r="H28" s="6">
        <v>1119</v>
      </c>
      <c r="I28" s="6">
        <v>1119</v>
      </c>
      <c r="J28" s="6">
        <v>1119</v>
      </c>
      <c r="K28" s="6">
        <v>1099</v>
      </c>
      <c r="L28" s="6">
        <v>1069.99</v>
      </c>
      <c r="M28" s="6">
        <v>1149</v>
      </c>
      <c r="N28" s="6">
        <v>1149</v>
      </c>
      <c r="O28" s="6">
        <v>1149</v>
      </c>
      <c r="P28" s="6">
        <v>1149</v>
      </c>
      <c r="Q28" s="6">
        <v>1149</v>
      </c>
      <c r="R28" s="6">
        <v>1109</v>
      </c>
      <c r="S28" s="6">
        <v>1069</v>
      </c>
      <c r="T28" s="6">
        <v>1149</v>
      </c>
      <c r="U28" s="6">
        <v>1149</v>
      </c>
      <c r="V28" s="6">
        <v>1095.3699999999999</v>
      </c>
      <c r="W28" s="6">
        <v>1058.81</v>
      </c>
      <c r="X28" s="6">
        <v>1058.97</v>
      </c>
      <c r="Y28" s="6">
        <v>1158.98</v>
      </c>
      <c r="Z28" s="6">
        <v>1158.96</v>
      </c>
      <c r="AA28" s="6">
        <v>1339.3</v>
      </c>
      <c r="AB28" s="6">
        <v>1149</v>
      </c>
      <c r="AC28" s="6">
        <v>1149</v>
      </c>
      <c r="AD28" s="6">
        <v>1099</v>
      </c>
      <c r="AE28" s="6">
        <v>1149</v>
      </c>
      <c r="AF28" s="6" t="s">
        <v>40</v>
      </c>
      <c r="AG28" s="6" t="s">
        <v>40</v>
      </c>
      <c r="AH28" s="6" t="s">
        <v>40</v>
      </c>
      <c r="AI28" s="6" t="s">
        <v>40</v>
      </c>
      <c r="AJ28" s="6" t="s">
        <v>40</v>
      </c>
    </row>
    <row r="29" spans="1:36" ht="17.25">
      <c r="A29" s="14"/>
      <c r="B29" s="6" t="s">
        <v>75</v>
      </c>
      <c r="C29" s="6" t="s">
        <v>76</v>
      </c>
      <c r="D29" s="7">
        <v>729</v>
      </c>
      <c r="E29" s="6" t="s">
        <v>40</v>
      </c>
      <c r="F29" s="6" t="s">
        <v>40</v>
      </c>
      <c r="G29" s="6">
        <v>799</v>
      </c>
      <c r="H29" s="6" t="s">
        <v>40</v>
      </c>
      <c r="I29" s="6">
        <v>769</v>
      </c>
      <c r="J29" s="6">
        <v>769</v>
      </c>
      <c r="K29" s="6">
        <v>759</v>
      </c>
      <c r="L29" s="6">
        <v>729.99</v>
      </c>
      <c r="M29" s="6">
        <v>799</v>
      </c>
      <c r="N29" s="6">
        <v>799</v>
      </c>
      <c r="O29" s="6">
        <v>799</v>
      </c>
      <c r="P29" s="6">
        <v>799</v>
      </c>
      <c r="Q29" s="6">
        <v>799</v>
      </c>
      <c r="R29" s="6">
        <v>759</v>
      </c>
      <c r="S29" s="6">
        <v>749.99</v>
      </c>
      <c r="T29" s="6">
        <v>799</v>
      </c>
      <c r="U29" s="6">
        <v>799</v>
      </c>
      <c r="V29" s="6">
        <v>799</v>
      </c>
      <c r="W29" s="6">
        <v>728.81</v>
      </c>
      <c r="X29" s="6">
        <v>756.97</v>
      </c>
      <c r="Y29" s="6">
        <v>749.98</v>
      </c>
      <c r="Z29" s="6">
        <v>749.95</v>
      </c>
      <c r="AA29" s="6">
        <v>858.99</v>
      </c>
      <c r="AB29" s="6">
        <v>799</v>
      </c>
      <c r="AC29" s="6">
        <v>799</v>
      </c>
      <c r="AD29" s="6">
        <v>759</v>
      </c>
      <c r="AE29" s="6">
        <v>799</v>
      </c>
      <c r="AF29" s="6" t="s">
        <v>40</v>
      </c>
      <c r="AG29" s="6" t="s">
        <v>40</v>
      </c>
      <c r="AH29" s="6" t="s">
        <v>40</v>
      </c>
      <c r="AI29" s="6" t="s">
        <v>40</v>
      </c>
      <c r="AJ29" s="6" t="s">
        <v>40</v>
      </c>
    </row>
    <row r="30" spans="1:36" ht="17.25">
      <c r="A30" s="14"/>
      <c r="B30" s="6" t="s">
        <v>77</v>
      </c>
      <c r="C30" s="6" t="s">
        <v>78</v>
      </c>
      <c r="D30" s="7">
        <v>654.99</v>
      </c>
      <c r="E30" s="6">
        <v>679</v>
      </c>
      <c r="F30" s="6" t="s">
        <v>40</v>
      </c>
      <c r="G30" s="6" t="s">
        <v>40</v>
      </c>
      <c r="H30" s="6" t="s">
        <v>40</v>
      </c>
      <c r="I30" s="6">
        <v>679</v>
      </c>
      <c r="J30" s="6">
        <v>679</v>
      </c>
      <c r="K30" s="6">
        <v>669</v>
      </c>
      <c r="L30" s="6">
        <v>639.99</v>
      </c>
      <c r="M30" s="6">
        <v>699.99</v>
      </c>
      <c r="N30" s="6">
        <v>699.99</v>
      </c>
      <c r="O30" s="6">
        <v>699.99</v>
      </c>
      <c r="P30" s="6">
        <v>699.99</v>
      </c>
      <c r="Q30" s="6">
        <v>699.99</v>
      </c>
      <c r="R30" s="6">
        <v>649</v>
      </c>
      <c r="S30" s="6">
        <v>669</v>
      </c>
      <c r="T30" s="6" t="s">
        <v>40</v>
      </c>
      <c r="U30" s="6" t="s">
        <v>40</v>
      </c>
      <c r="V30" s="6" t="s">
        <v>40</v>
      </c>
      <c r="W30" s="6">
        <v>648.80999999999995</v>
      </c>
      <c r="X30" s="6">
        <v>648.97</v>
      </c>
      <c r="Y30" s="6">
        <v>648.98</v>
      </c>
      <c r="Z30" s="6">
        <v>648.96</v>
      </c>
      <c r="AA30" s="6">
        <v>748.26</v>
      </c>
      <c r="AB30" s="6">
        <v>694.8</v>
      </c>
      <c r="AC30" s="6">
        <v>694.8</v>
      </c>
      <c r="AD30" s="6">
        <v>669</v>
      </c>
      <c r="AE30" s="6">
        <v>689</v>
      </c>
      <c r="AF30" s="6" t="s">
        <v>40</v>
      </c>
      <c r="AG30" s="6" t="s">
        <v>40</v>
      </c>
      <c r="AH30" s="6" t="s">
        <v>40</v>
      </c>
      <c r="AI30" s="6" t="s">
        <v>40</v>
      </c>
      <c r="AJ30" s="6" t="s">
        <v>40</v>
      </c>
    </row>
    <row r="31" spans="1:36" ht="17.25">
      <c r="A31" s="14"/>
      <c r="B31" s="6" t="s">
        <v>79</v>
      </c>
      <c r="C31" s="6" t="s">
        <v>80</v>
      </c>
      <c r="D31" s="7">
        <v>479</v>
      </c>
      <c r="E31" s="6" t="s">
        <v>40</v>
      </c>
      <c r="F31" s="6" t="s">
        <v>40</v>
      </c>
      <c r="G31" s="6">
        <v>479</v>
      </c>
      <c r="H31" s="6" t="s">
        <v>40</v>
      </c>
      <c r="I31" s="6">
        <v>479</v>
      </c>
      <c r="J31" s="6">
        <v>479</v>
      </c>
      <c r="K31" s="6">
        <v>479</v>
      </c>
      <c r="L31" s="6">
        <v>449.99</v>
      </c>
      <c r="M31" s="6">
        <v>479</v>
      </c>
      <c r="N31" s="6">
        <v>479</v>
      </c>
      <c r="O31" s="6">
        <v>479</v>
      </c>
      <c r="P31" s="6">
        <v>479</v>
      </c>
      <c r="Q31" s="6">
        <v>479</v>
      </c>
      <c r="R31" s="6">
        <v>479</v>
      </c>
      <c r="S31" s="6">
        <v>479</v>
      </c>
      <c r="T31" s="6">
        <v>479</v>
      </c>
      <c r="U31" s="6" t="s">
        <v>40</v>
      </c>
      <c r="V31" s="6" t="s">
        <v>40</v>
      </c>
      <c r="W31" s="6">
        <v>510.52</v>
      </c>
      <c r="X31" s="6">
        <v>515.83000000000004</v>
      </c>
      <c r="Y31" s="6">
        <v>515.78</v>
      </c>
      <c r="Z31" s="6">
        <v>515.73</v>
      </c>
      <c r="AA31" s="6">
        <v>598.78</v>
      </c>
      <c r="AB31" s="6" t="s">
        <v>40</v>
      </c>
      <c r="AC31" s="6" t="s">
        <v>40</v>
      </c>
      <c r="AD31" s="6">
        <v>479</v>
      </c>
      <c r="AE31" s="6" t="s">
        <v>40</v>
      </c>
      <c r="AF31" s="6" t="s">
        <v>40</v>
      </c>
      <c r="AG31" s="6" t="s">
        <v>40</v>
      </c>
      <c r="AH31" s="6" t="s">
        <v>40</v>
      </c>
      <c r="AI31" s="6" t="s">
        <v>40</v>
      </c>
      <c r="AJ31" s="6" t="s">
        <v>40</v>
      </c>
    </row>
    <row r="32" spans="1:36" ht="17.25">
      <c r="A32" s="14"/>
      <c r="B32" s="6">
        <v>2613610</v>
      </c>
      <c r="C32" s="6" t="s">
        <v>81</v>
      </c>
      <c r="D32" s="7">
        <v>155.88999999999999</v>
      </c>
      <c r="E32" s="6">
        <v>169</v>
      </c>
      <c r="F32" s="6">
        <v>179</v>
      </c>
      <c r="G32" s="6" t="s">
        <v>40</v>
      </c>
      <c r="H32" s="6" t="s">
        <v>40</v>
      </c>
      <c r="I32" s="6">
        <v>189</v>
      </c>
      <c r="J32" s="6">
        <v>189</v>
      </c>
      <c r="K32" s="6">
        <v>168.9</v>
      </c>
      <c r="L32" s="6">
        <v>153.99</v>
      </c>
      <c r="M32" s="6">
        <v>189.99</v>
      </c>
      <c r="N32" s="6">
        <v>189.99</v>
      </c>
      <c r="O32" s="6">
        <v>189.99</v>
      </c>
      <c r="P32" s="6">
        <v>189.99</v>
      </c>
      <c r="Q32" s="6">
        <v>189.99</v>
      </c>
      <c r="R32" s="6">
        <v>169.9</v>
      </c>
      <c r="S32" s="6">
        <v>168.9</v>
      </c>
      <c r="T32" s="6">
        <v>192.99</v>
      </c>
      <c r="U32" s="6">
        <v>194.99</v>
      </c>
      <c r="V32" s="6">
        <v>189.12</v>
      </c>
      <c r="W32" s="6" t="s">
        <v>40</v>
      </c>
      <c r="X32" s="6" t="s">
        <v>40</v>
      </c>
      <c r="Y32" s="6" t="s">
        <v>40</v>
      </c>
      <c r="Z32" s="6" t="s">
        <v>40</v>
      </c>
      <c r="AA32" s="6" t="s">
        <v>40</v>
      </c>
      <c r="AB32" s="6" t="s">
        <v>40</v>
      </c>
      <c r="AC32" s="6" t="s">
        <v>40</v>
      </c>
      <c r="AD32" s="6">
        <v>169</v>
      </c>
      <c r="AE32" s="6">
        <v>169</v>
      </c>
      <c r="AF32" s="6" t="s">
        <v>40</v>
      </c>
      <c r="AG32" s="6" t="s">
        <v>40</v>
      </c>
      <c r="AH32" s="6" t="s">
        <v>40</v>
      </c>
      <c r="AI32" s="6" t="s">
        <v>40</v>
      </c>
      <c r="AJ32" s="6" t="s">
        <v>40</v>
      </c>
    </row>
    <row r="33" spans="1:36" ht="17.25">
      <c r="A33" s="14" t="s">
        <v>146</v>
      </c>
      <c r="B33" s="6" t="s">
        <v>147</v>
      </c>
      <c r="C33" s="6" t="s">
        <v>148</v>
      </c>
      <c r="D33" s="7">
        <v>879</v>
      </c>
      <c r="E33" s="6" t="s">
        <v>40</v>
      </c>
      <c r="F33" s="6" t="s">
        <v>40</v>
      </c>
      <c r="G33" s="6" t="s">
        <v>40</v>
      </c>
      <c r="H33" s="6" t="s">
        <v>40</v>
      </c>
      <c r="I33" s="6" t="s">
        <v>40</v>
      </c>
      <c r="J33" s="6" t="s">
        <v>40</v>
      </c>
      <c r="K33" s="6" t="s">
        <v>40</v>
      </c>
      <c r="L33" s="6" t="s">
        <v>40</v>
      </c>
      <c r="M33" s="6" t="s">
        <v>40</v>
      </c>
      <c r="N33" s="6" t="s">
        <v>40</v>
      </c>
      <c r="O33" s="6" t="s">
        <v>40</v>
      </c>
      <c r="P33" s="6" t="s">
        <v>40</v>
      </c>
      <c r="Q33" s="6" t="s">
        <v>40</v>
      </c>
      <c r="R33" s="6">
        <v>898</v>
      </c>
      <c r="S33" s="6">
        <v>948.99</v>
      </c>
      <c r="T33" s="6">
        <v>1055</v>
      </c>
      <c r="U33" s="6">
        <v>1059</v>
      </c>
      <c r="V33" s="6">
        <v>903.99</v>
      </c>
      <c r="W33" s="6">
        <v>921.69</v>
      </c>
      <c r="X33" s="6">
        <v>921.85</v>
      </c>
      <c r="Y33" s="6">
        <v>921.86</v>
      </c>
      <c r="Z33" s="6">
        <v>921.84</v>
      </c>
      <c r="AA33" s="6">
        <v>1069.3800000000001</v>
      </c>
      <c r="AB33" s="6" t="s">
        <v>40</v>
      </c>
      <c r="AC33" s="6" t="s">
        <v>40</v>
      </c>
      <c r="AD33" s="6" t="s">
        <v>40</v>
      </c>
      <c r="AE33" s="6" t="s">
        <v>40</v>
      </c>
      <c r="AF33" s="6" t="s">
        <v>40</v>
      </c>
      <c r="AG33" s="6" t="s">
        <v>40</v>
      </c>
      <c r="AH33" s="6" t="s">
        <v>40</v>
      </c>
      <c r="AI33" s="6" t="s">
        <v>40</v>
      </c>
      <c r="AJ33" s="6" t="s">
        <v>40</v>
      </c>
    </row>
    <row r="34" spans="1:36" ht="17.25">
      <c r="A34" s="14"/>
      <c r="B34" s="6" t="s">
        <v>149</v>
      </c>
      <c r="C34" s="6" t="s">
        <v>150</v>
      </c>
      <c r="D34" s="7">
        <v>289</v>
      </c>
      <c r="E34" s="6" t="s">
        <v>40</v>
      </c>
      <c r="F34" s="6" t="s">
        <v>40</v>
      </c>
      <c r="G34" s="6" t="s">
        <v>40</v>
      </c>
      <c r="H34" s="6" t="s">
        <v>40</v>
      </c>
      <c r="I34" s="6">
        <v>109</v>
      </c>
      <c r="J34" s="6">
        <v>109</v>
      </c>
      <c r="K34" s="6" t="s">
        <v>40</v>
      </c>
      <c r="L34" s="6" t="s">
        <v>40</v>
      </c>
      <c r="M34" s="6" t="s">
        <v>40</v>
      </c>
      <c r="N34" s="6" t="s">
        <v>40</v>
      </c>
      <c r="O34" s="6" t="s">
        <v>40</v>
      </c>
      <c r="P34" s="6" t="s">
        <v>40</v>
      </c>
      <c r="Q34" s="6" t="s">
        <v>40</v>
      </c>
      <c r="R34" s="6">
        <v>104.9</v>
      </c>
      <c r="S34" s="6" t="s">
        <v>40</v>
      </c>
      <c r="T34" s="6" t="s">
        <v>40</v>
      </c>
      <c r="U34" s="6" t="s">
        <v>40</v>
      </c>
      <c r="V34" s="6" t="s">
        <v>40</v>
      </c>
      <c r="W34" s="6" t="s">
        <v>40</v>
      </c>
      <c r="X34" s="6" t="s">
        <v>40</v>
      </c>
      <c r="Y34" s="6" t="s">
        <v>40</v>
      </c>
      <c r="Z34" s="6" t="s">
        <v>40</v>
      </c>
      <c r="AA34" s="6" t="s">
        <v>40</v>
      </c>
      <c r="AB34" s="6" t="s">
        <v>40</v>
      </c>
      <c r="AC34" s="6" t="s">
        <v>40</v>
      </c>
      <c r="AD34" s="6" t="s">
        <v>40</v>
      </c>
      <c r="AE34" s="6" t="s">
        <v>40</v>
      </c>
      <c r="AF34" s="6" t="s">
        <v>40</v>
      </c>
      <c r="AG34" s="6" t="s">
        <v>40</v>
      </c>
      <c r="AH34" s="6" t="s">
        <v>40</v>
      </c>
      <c r="AI34" s="6" t="s">
        <v>40</v>
      </c>
      <c r="AJ34" s="6" t="s">
        <v>40</v>
      </c>
    </row>
    <row r="35" spans="1:36" ht="17.25">
      <c r="A35" s="14"/>
      <c r="B35" s="6" t="s">
        <v>151</v>
      </c>
      <c r="C35" s="6" t="s">
        <v>152</v>
      </c>
      <c r="D35" s="7">
        <v>319.83999999999997</v>
      </c>
      <c r="E35" s="6" t="s">
        <v>40</v>
      </c>
      <c r="F35" s="6" t="s">
        <v>40</v>
      </c>
      <c r="G35" s="6" t="s">
        <v>40</v>
      </c>
      <c r="H35" s="6" t="s">
        <v>40</v>
      </c>
      <c r="I35" s="6">
        <v>119</v>
      </c>
      <c r="J35" s="6">
        <v>119</v>
      </c>
      <c r="K35" s="6" t="s">
        <v>40</v>
      </c>
      <c r="L35" s="6" t="s">
        <v>40</v>
      </c>
      <c r="M35" s="6" t="s">
        <v>40</v>
      </c>
      <c r="N35" s="6" t="s">
        <v>40</v>
      </c>
      <c r="O35" s="6" t="s">
        <v>40</v>
      </c>
      <c r="P35" s="6" t="s">
        <v>40</v>
      </c>
      <c r="Q35" s="6" t="s">
        <v>40</v>
      </c>
      <c r="R35" s="6">
        <v>114.9</v>
      </c>
      <c r="S35" s="6">
        <v>180.98</v>
      </c>
      <c r="T35" s="6" t="s">
        <v>40</v>
      </c>
      <c r="U35" s="6" t="s">
        <v>40</v>
      </c>
      <c r="V35" s="6" t="s">
        <v>40</v>
      </c>
      <c r="W35" s="6" t="s">
        <v>40</v>
      </c>
      <c r="X35" s="6">
        <v>319.81</v>
      </c>
      <c r="Y35" s="6" t="s">
        <v>40</v>
      </c>
      <c r="Z35" s="6">
        <v>319.8</v>
      </c>
      <c r="AA35" s="6" t="s">
        <v>40</v>
      </c>
      <c r="AB35" s="6" t="s">
        <v>40</v>
      </c>
      <c r="AC35" s="6" t="s">
        <v>40</v>
      </c>
      <c r="AD35" s="6" t="s">
        <v>40</v>
      </c>
      <c r="AE35" s="6" t="s">
        <v>40</v>
      </c>
      <c r="AF35" s="6" t="s">
        <v>40</v>
      </c>
      <c r="AG35" s="6" t="s">
        <v>40</v>
      </c>
      <c r="AH35" s="6" t="s">
        <v>40</v>
      </c>
      <c r="AI35" s="6" t="s">
        <v>40</v>
      </c>
      <c r="AJ35" s="6" t="s">
        <v>40</v>
      </c>
    </row>
    <row r="36" spans="1:36" ht="17.25">
      <c r="A36" s="14"/>
      <c r="B36" s="6" t="s">
        <v>153</v>
      </c>
      <c r="C36" s="6" t="s">
        <v>154</v>
      </c>
      <c r="D36" s="7">
        <v>697.8</v>
      </c>
      <c r="E36" s="6" t="s">
        <v>40</v>
      </c>
      <c r="F36" s="6" t="s">
        <v>40</v>
      </c>
      <c r="G36" s="6" t="s">
        <v>40</v>
      </c>
      <c r="H36" s="6" t="s">
        <v>40</v>
      </c>
      <c r="I36" s="6">
        <v>849</v>
      </c>
      <c r="J36" s="6">
        <v>849</v>
      </c>
      <c r="K36" s="6" t="s">
        <v>40</v>
      </c>
      <c r="L36" s="6" t="s">
        <v>40</v>
      </c>
      <c r="M36" s="6" t="s">
        <v>40</v>
      </c>
      <c r="N36" s="6" t="s">
        <v>40</v>
      </c>
      <c r="O36" s="6" t="s">
        <v>40</v>
      </c>
      <c r="P36" s="6" t="s">
        <v>40</v>
      </c>
      <c r="Q36" s="6" t="s">
        <v>40</v>
      </c>
      <c r="R36" s="6" t="s">
        <v>40</v>
      </c>
      <c r="S36" s="6">
        <v>689</v>
      </c>
      <c r="T36" s="6">
        <v>844.82</v>
      </c>
      <c r="U36" s="6">
        <v>733.95</v>
      </c>
      <c r="V36" s="6">
        <v>718.77</v>
      </c>
      <c r="W36" s="6">
        <v>688.81</v>
      </c>
      <c r="X36" s="6">
        <v>688.97</v>
      </c>
      <c r="Y36" s="6">
        <v>688.98</v>
      </c>
      <c r="Z36" s="6">
        <v>688.96</v>
      </c>
      <c r="AA36" s="6">
        <v>780.09</v>
      </c>
      <c r="AB36" s="6" t="s">
        <v>40</v>
      </c>
      <c r="AC36" s="6" t="s">
        <v>40</v>
      </c>
      <c r="AD36" s="6" t="s">
        <v>40</v>
      </c>
      <c r="AE36" s="6" t="s">
        <v>40</v>
      </c>
      <c r="AF36" s="6" t="s">
        <v>40</v>
      </c>
      <c r="AG36" s="6" t="s">
        <v>40</v>
      </c>
      <c r="AH36" s="6" t="s">
        <v>40</v>
      </c>
      <c r="AI36" s="6" t="s">
        <v>40</v>
      </c>
      <c r="AJ36" s="6" t="s">
        <v>40</v>
      </c>
    </row>
    <row r="37" spans="1:36" ht="17.25">
      <c r="A37" s="14"/>
      <c r="B37" s="6" t="s">
        <v>155</v>
      </c>
      <c r="C37" s="6" t="s">
        <v>156</v>
      </c>
      <c r="D37" s="7">
        <v>75.5</v>
      </c>
      <c r="E37" s="6" t="s">
        <v>40</v>
      </c>
      <c r="F37" s="6" t="s">
        <v>40</v>
      </c>
      <c r="G37" s="6" t="s">
        <v>40</v>
      </c>
      <c r="H37" s="6" t="s">
        <v>40</v>
      </c>
      <c r="I37" s="6">
        <v>34.99</v>
      </c>
      <c r="J37" s="6">
        <v>34.99</v>
      </c>
      <c r="K37" s="6" t="s">
        <v>40</v>
      </c>
      <c r="L37" s="6" t="s">
        <v>40</v>
      </c>
      <c r="M37" s="6">
        <v>34.54</v>
      </c>
      <c r="N37" s="6">
        <v>34.54</v>
      </c>
      <c r="O37" s="6">
        <v>34.54</v>
      </c>
      <c r="P37" s="6">
        <v>34.54</v>
      </c>
      <c r="Q37" s="6">
        <v>34.54</v>
      </c>
      <c r="R37" s="6">
        <v>32.9</v>
      </c>
      <c r="S37" s="6" t="s">
        <v>40</v>
      </c>
      <c r="T37" s="6" t="s">
        <v>40</v>
      </c>
      <c r="U37" s="6" t="s">
        <v>40</v>
      </c>
      <c r="V37" s="6" t="s">
        <v>40</v>
      </c>
      <c r="W37" s="6" t="s">
        <v>40</v>
      </c>
      <c r="X37" s="6" t="s">
        <v>40</v>
      </c>
      <c r="Y37" s="6" t="s">
        <v>40</v>
      </c>
      <c r="Z37" s="6" t="s">
        <v>40</v>
      </c>
      <c r="AA37" s="6" t="s">
        <v>40</v>
      </c>
      <c r="AB37" s="6" t="s">
        <v>40</v>
      </c>
      <c r="AC37" s="6" t="s">
        <v>40</v>
      </c>
      <c r="AD37" s="6" t="s">
        <v>40</v>
      </c>
      <c r="AE37" s="6" t="s">
        <v>40</v>
      </c>
      <c r="AF37" s="6" t="s">
        <v>40</v>
      </c>
      <c r="AG37" s="6" t="s">
        <v>40</v>
      </c>
      <c r="AH37" s="6" t="s">
        <v>40</v>
      </c>
      <c r="AI37" s="6" t="s">
        <v>40</v>
      </c>
      <c r="AJ37" s="6" t="s">
        <v>40</v>
      </c>
    </row>
    <row r="38" spans="1:36" ht="17.25">
      <c r="A38" s="14"/>
      <c r="B38" s="6" t="s">
        <v>157</v>
      </c>
      <c r="C38" s="6" t="s">
        <v>158</v>
      </c>
      <c r="D38" s="7">
        <v>2655.45</v>
      </c>
      <c r="E38" s="6" t="s">
        <v>40</v>
      </c>
      <c r="F38" s="6" t="s">
        <v>40</v>
      </c>
      <c r="G38" s="6" t="s">
        <v>40</v>
      </c>
      <c r="H38" s="6" t="s">
        <v>40</v>
      </c>
      <c r="I38" s="6" t="s">
        <v>40</v>
      </c>
      <c r="J38" s="6" t="s">
        <v>40</v>
      </c>
      <c r="K38" s="6" t="s">
        <v>40</v>
      </c>
      <c r="L38" s="6" t="s">
        <v>40</v>
      </c>
      <c r="M38" s="6" t="s">
        <v>40</v>
      </c>
      <c r="N38" s="6" t="s">
        <v>40</v>
      </c>
      <c r="O38" s="6" t="s">
        <v>40</v>
      </c>
      <c r="P38" s="6" t="s">
        <v>40</v>
      </c>
      <c r="Q38" s="6" t="s">
        <v>40</v>
      </c>
      <c r="R38" s="6">
        <v>2424</v>
      </c>
      <c r="S38" s="6">
        <v>2516</v>
      </c>
      <c r="T38" s="6">
        <v>3009</v>
      </c>
      <c r="U38" s="6">
        <v>2617.0500000000002</v>
      </c>
      <c r="V38" s="6">
        <v>2571.5500000000002</v>
      </c>
      <c r="W38" s="6">
        <v>2398.81</v>
      </c>
      <c r="X38" s="6" t="s">
        <v>40</v>
      </c>
      <c r="Y38" s="6" t="s">
        <v>40</v>
      </c>
      <c r="Z38" s="6" t="s">
        <v>40</v>
      </c>
      <c r="AA38" s="6" t="s">
        <v>40</v>
      </c>
      <c r="AB38" s="6" t="s">
        <v>40</v>
      </c>
      <c r="AC38" s="6" t="s">
        <v>40</v>
      </c>
      <c r="AD38" s="6" t="s">
        <v>40</v>
      </c>
      <c r="AE38" s="6" t="s">
        <v>40</v>
      </c>
      <c r="AF38" s="6" t="s">
        <v>40</v>
      </c>
      <c r="AG38" s="6" t="s">
        <v>40</v>
      </c>
      <c r="AH38" s="6" t="s">
        <v>40</v>
      </c>
      <c r="AI38" s="6" t="s">
        <v>40</v>
      </c>
      <c r="AJ38" s="6" t="s">
        <v>40</v>
      </c>
    </row>
    <row r="39" spans="1:36" ht="17.25">
      <c r="A39" s="14"/>
      <c r="B39" s="6" t="s">
        <v>159</v>
      </c>
      <c r="C39" s="6" t="s">
        <v>160</v>
      </c>
      <c r="D39" s="7">
        <v>1207.98</v>
      </c>
      <c r="E39" s="6" t="s">
        <v>40</v>
      </c>
      <c r="F39" s="6" t="s">
        <v>40</v>
      </c>
      <c r="G39" s="6" t="s">
        <v>40</v>
      </c>
      <c r="H39" s="6" t="s">
        <v>40</v>
      </c>
      <c r="I39" s="6" t="s">
        <v>40</v>
      </c>
      <c r="J39" s="6" t="s">
        <v>40</v>
      </c>
      <c r="K39" s="6" t="s">
        <v>40</v>
      </c>
      <c r="L39" s="6" t="s">
        <v>40</v>
      </c>
      <c r="M39" s="6" t="s">
        <v>40</v>
      </c>
      <c r="N39" s="6" t="s">
        <v>40</v>
      </c>
      <c r="O39" s="6" t="s">
        <v>40</v>
      </c>
      <c r="P39" s="6" t="s">
        <v>40</v>
      </c>
      <c r="Q39" s="6" t="s">
        <v>40</v>
      </c>
      <c r="R39" s="6" t="s">
        <v>40</v>
      </c>
      <c r="S39" s="6">
        <v>1207.98</v>
      </c>
      <c r="T39" s="6">
        <v>1295</v>
      </c>
      <c r="U39" s="6">
        <v>1134.95</v>
      </c>
      <c r="V39" s="6">
        <v>1134.95</v>
      </c>
      <c r="W39" s="6">
        <v>1167.18</v>
      </c>
      <c r="X39" s="6">
        <v>1167.3399999999999</v>
      </c>
      <c r="Y39" s="6">
        <v>1167.3499999999999</v>
      </c>
      <c r="Z39" s="6">
        <v>1167.33</v>
      </c>
      <c r="AA39" s="6">
        <v>1346.22</v>
      </c>
      <c r="AB39" s="6" t="s">
        <v>40</v>
      </c>
      <c r="AC39" s="6" t="s">
        <v>40</v>
      </c>
      <c r="AD39" s="6" t="s">
        <v>40</v>
      </c>
      <c r="AE39" s="6" t="s">
        <v>40</v>
      </c>
      <c r="AF39" s="6" t="s">
        <v>40</v>
      </c>
      <c r="AG39" s="6" t="s">
        <v>40</v>
      </c>
      <c r="AH39" s="6" t="s">
        <v>40</v>
      </c>
      <c r="AI39" s="6" t="s">
        <v>40</v>
      </c>
      <c r="AJ39" s="6" t="s">
        <v>40</v>
      </c>
    </row>
    <row r="40" spans="1:36" ht="17.25">
      <c r="A40" s="14"/>
      <c r="B40" s="6" t="s">
        <v>161</v>
      </c>
      <c r="C40" s="6" t="s">
        <v>162</v>
      </c>
      <c r="D40" s="7">
        <v>338.9</v>
      </c>
      <c r="E40" s="6" t="s">
        <v>40</v>
      </c>
      <c r="F40" s="6" t="s">
        <v>40</v>
      </c>
      <c r="G40" s="6" t="s">
        <v>40</v>
      </c>
      <c r="H40" s="6" t="s">
        <v>40</v>
      </c>
      <c r="I40" s="6" t="s">
        <v>40</v>
      </c>
      <c r="J40" s="6" t="s">
        <v>40</v>
      </c>
      <c r="K40" s="6" t="s">
        <v>40</v>
      </c>
      <c r="L40" s="6" t="s">
        <v>40</v>
      </c>
      <c r="M40" s="6" t="s">
        <v>40</v>
      </c>
      <c r="N40" s="6" t="s">
        <v>40</v>
      </c>
      <c r="O40" s="6" t="s">
        <v>40</v>
      </c>
      <c r="P40" s="6" t="s">
        <v>40</v>
      </c>
      <c r="Q40" s="6" t="s">
        <v>40</v>
      </c>
      <c r="R40" s="6" t="s">
        <v>40</v>
      </c>
      <c r="S40" s="6" t="s">
        <v>40</v>
      </c>
      <c r="T40" s="6" t="s">
        <v>40</v>
      </c>
      <c r="U40" s="6" t="s">
        <v>40</v>
      </c>
      <c r="V40" s="6" t="s">
        <v>40</v>
      </c>
      <c r="W40" s="6">
        <v>357.31</v>
      </c>
      <c r="X40" s="6">
        <v>357.47</v>
      </c>
      <c r="Y40" s="6">
        <v>357.48</v>
      </c>
      <c r="Z40" s="6">
        <v>357.46</v>
      </c>
      <c r="AA40" s="6">
        <v>399.46</v>
      </c>
      <c r="AB40" s="6" t="s">
        <v>40</v>
      </c>
      <c r="AC40" s="6" t="s">
        <v>40</v>
      </c>
      <c r="AD40" s="6" t="s">
        <v>40</v>
      </c>
      <c r="AE40" s="6" t="s">
        <v>40</v>
      </c>
      <c r="AF40" s="6" t="s">
        <v>40</v>
      </c>
      <c r="AG40" s="6" t="s">
        <v>40</v>
      </c>
      <c r="AH40" s="6" t="s">
        <v>40</v>
      </c>
      <c r="AI40" s="6" t="s">
        <v>40</v>
      </c>
      <c r="AJ40" s="6" t="s">
        <v>40</v>
      </c>
    </row>
    <row r="41" spans="1:36" ht="17.25">
      <c r="A41" s="14"/>
      <c r="B41" s="6" t="s">
        <v>163</v>
      </c>
      <c r="C41" s="6" t="s">
        <v>164</v>
      </c>
      <c r="D41" s="7">
        <v>109.9</v>
      </c>
      <c r="E41" s="6" t="s">
        <v>40</v>
      </c>
      <c r="F41" s="6" t="s">
        <v>40</v>
      </c>
      <c r="G41" s="6" t="s">
        <v>40</v>
      </c>
      <c r="H41" s="6" t="s">
        <v>40</v>
      </c>
      <c r="I41" s="6">
        <v>59.99</v>
      </c>
      <c r="J41" s="6">
        <v>59.99</v>
      </c>
      <c r="K41" s="6" t="s">
        <v>40</v>
      </c>
      <c r="L41" s="6" t="s">
        <v>40</v>
      </c>
      <c r="M41" s="6">
        <v>59.99</v>
      </c>
      <c r="N41" s="6">
        <v>59.99</v>
      </c>
      <c r="O41" s="6">
        <v>59.99</v>
      </c>
      <c r="P41" s="6">
        <v>59.99</v>
      </c>
      <c r="Q41" s="6">
        <v>59.99</v>
      </c>
      <c r="R41" s="6" t="s">
        <v>40</v>
      </c>
      <c r="S41" s="6">
        <v>145.9</v>
      </c>
      <c r="T41" s="6" t="s">
        <v>40</v>
      </c>
      <c r="U41" s="6" t="s">
        <v>40</v>
      </c>
      <c r="V41" s="6" t="s">
        <v>40</v>
      </c>
      <c r="W41" s="6" t="s">
        <v>40</v>
      </c>
      <c r="X41" s="6" t="s">
        <v>40</v>
      </c>
      <c r="Y41" s="6" t="s">
        <v>40</v>
      </c>
      <c r="Z41" s="6" t="s">
        <v>40</v>
      </c>
      <c r="AA41" s="6" t="s">
        <v>40</v>
      </c>
      <c r="AB41" s="6" t="s">
        <v>40</v>
      </c>
      <c r="AC41" s="6" t="s">
        <v>40</v>
      </c>
      <c r="AD41" s="6" t="s">
        <v>40</v>
      </c>
      <c r="AE41" s="6" t="s">
        <v>40</v>
      </c>
      <c r="AF41" s="6" t="s">
        <v>40</v>
      </c>
      <c r="AG41" s="6" t="s">
        <v>40</v>
      </c>
      <c r="AH41" s="6" t="s">
        <v>40</v>
      </c>
      <c r="AI41" s="6" t="s">
        <v>40</v>
      </c>
      <c r="AJ41" s="6" t="s">
        <v>40</v>
      </c>
    </row>
    <row r="42" spans="1:36" ht="17.25">
      <c r="A42" s="14"/>
      <c r="B42" s="6" t="s">
        <v>165</v>
      </c>
      <c r="C42" s="6" t="s">
        <v>166</v>
      </c>
      <c r="D42" s="7">
        <v>89.99</v>
      </c>
      <c r="E42" s="6" t="s">
        <v>40</v>
      </c>
      <c r="F42" s="6" t="s">
        <v>40</v>
      </c>
      <c r="G42" s="6" t="s">
        <v>40</v>
      </c>
      <c r="H42" s="6" t="s">
        <v>40</v>
      </c>
      <c r="I42" s="6">
        <v>99.99</v>
      </c>
      <c r="J42" s="6">
        <v>99.99</v>
      </c>
      <c r="K42" s="6" t="s">
        <v>40</v>
      </c>
      <c r="L42" s="6" t="s">
        <v>40</v>
      </c>
      <c r="M42" s="6">
        <v>99.99</v>
      </c>
      <c r="N42" s="6">
        <v>99.99</v>
      </c>
      <c r="O42" s="6">
        <v>99.99</v>
      </c>
      <c r="P42" s="6">
        <v>99.99</v>
      </c>
      <c r="Q42" s="6">
        <v>99.99</v>
      </c>
      <c r="R42" s="6">
        <v>95.9</v>
      </c>
      <c r="S42" s="6">
        <v>85.09</v>
      </c>
      <c r="T42" s="6">
        <v>89.99</v>
      </c>
      <c r="U42" s="6" t="s">
        <v>40</v>
      </c>
      <c r="V42" s="6" t="s">
        <v>40</v>
      </c>
      <c r="W42" s="6" t="s">
        <v>40</v>
      </c>
      <c r="X42" s="6" t="s">
        <v>40</v>
      </c>
      <c r="Y42" s="6" t="s">
        <v>40</v>
      </c>
      <c r="Z42" s="6" t="s">
        <v>40</v>
      </c>
      <c r="AA42" s="6" t="s">
        <v>40</v>
      </c>
      <c r="AB42" s="6" t="s">
        <v>40</v>
      </c>
      <c r="AC42" s="6" t="s">
        <v>40</v>
      </c>
      <c r="AD42" s="6">
        <v>92.99</v>
      </c>
      <c r="AE42" s="6" t="s">
        <v>40</v>
      </c>
      <c r="AF42" s="6" t="s">
        <v>40</v>
      </c>
      <c r="AG42" s="6" t="s">
        <v>40</v>
      </c>
      <c r="AH42" s="6" t="s">
        <v>40</v>
      </c>
      <c r="AI42" s="6" t="s">
        <v>40</v>
      </c>
      <c r="AJ42" s="6" t="s">
        <v>40</v>
      </c>
    </row>
    <row r="43" spans="1:36" ht="17.25">
      <c r="A43" s="14" t="s">
        <v>222</v>
      </c>
      <c r="B43" s="6"/>
      <c r="C43" s="6" t="s">
        <v>223</v>
      </c>
      <c r="D43" s="7">
        <v>399</v>
      </c>
      <c r="E43" s="6" t="s">
        <v>40</v>
      </c>
      <c r="F43" s="6" t="s">
        <v>40</v>
      </c>
      <c r="G43" s="6" t="s">
        <v>40</v>
      </c>
      <c r="H43" s="6" t="s">
        <v>40</v>
      </c>
      <c r="I43" s="6">
        <v>399</v>
      </c>
      <c r="J43" s="6">
        <v>399</v>
      </c>
      <c r="K43" s="10" t="s">
        <v>40</v>
      </c>
      <c r="L43" s="10" t="s">
        <v>40</v>
      </c>
      <c r="M43" s="6">
        <v>349</v>
      </c>
      <c r="N43" s="10" t="s">
        <v>40</v>
      </c>
      <c r="O43" s="10" t="s">
        <v>40</v>
      </c>
      <c r="P43" s="6">
        <v>349</v>
      </c>
      <c r="Q43" s="10" t="s">
        <v>40</v>
      </c>
      <c r="R43" s="6">
        <v>455</v>
      </c>
      <c r="S43" s="10" t="s">
        <v>40</v>
      </c>
      <c r="T43" s="10" t="s">
        <v>40</v>
      </c>
      <c r="U43" s="10" t="s">
        <v>40</v>
      </c>
      <c r="V43" s="10" t="s">
        <v>40</v>
      </c>
      <c r="W43" s="10" t="s">
        <v>40</v>
      </c>
      <c r="X43" s="10" t="s">
        <v>40</v>
      </c>
      <c r="Y43" s="6" t="s">
        <v>40</v>
      </c>
      <c r="Z43" s="6" t="s">
        <v>40</v>
      </c>
      <c r="AA43" s="6" t="s">
        <v>40</v>
      </c>
      <c r="AB43" s="6" t="s">
        <v>40</v>
      </c>
      <c r="AC43" s="6" t="s">
        <v>40</v>
      </c>
      <c r="AD43" s="6" t="s">
        <v>40</v>
      </c>
      <c r="AE43" s="10" t="s">
        <v>40</v>
      </c>
      <c r="AF43" s="6" t="s">
        <v>40</v>
      </c>
      <c r="AG43" s="6" t="s">
        <v>40</v>
      </c>
      <c r="AH43" s="6" t="s">
        <v>40</v>
      </c>
      <c r="AI43" s="6" t="s">
        <v>40</v>
      </c>
      <c r="AJ43" s="6" t="s">
        <v>40</v>
      </c>
    </row>
    <row r="44" spans="1:36" ht="17.25">
      <c r="A44" s="14"/>
      <c r="B44" s="6"/>
      <c r="C44" s="6" t="s">
        <v>224</v>
      </c>
      <c r="D44" s="7">
        <v>289.99</v>
      </c>
      <c r="E44" s="6" t="s">
        <v>40</v>
      </c>
      <c r="F44" s="6" t="s">
        <v>40</v>
      </c>
      <c r="G44" s="6" t="s">
        <v>40</v>
      </c>
      <c r="H44" s="6" t="s">
        <v>40</v>
      </c>
      <c r="I44" s="10" t="s">
        <v>40</v>
      </c>
      <c r="J44" s="10" t="s">
        <v>40</v>
      </c>
      <c r="K44" s="10" t="s">
        <v>40</v>
      </c>
      <c r="L44" s="10" t="s">
        <v>40</v>
      </c>
      <c r="M44" s="10" t="s">
        <v>40</v>
      </c>
      <c r="N44" s="10" t="s">
        <v>40</v>
      </c>
      <c r="O44" s="10" t="s">
        <v>40</v>
      </c>
      <c r="P44" s="10" t="s">
        <v>40</v>
      </c>
      <c r="Q44" s="10" t="s">
        <v>40</v>
      </c>
      <c r="R44" s="10" t="s">
        <v>40</v>
      </c>
      <c r="S44" s="10" t="s">
        <v>40</v>
      </c>
      <c r="T44" s="10" t="s">
        <v>40</v>
      </c>
      <c r="U44" s="10" t="s">
        <v>40</v>
      </c>
      <c r="V44" s="10" t="s">
        <v>40</v>
      </c>
      <c r="W44" s="10" t="s">
        <v>40</v>
      </c>
      <c r="X44" s="10" t="s">
        <v>40</v>
      </c>
      <c r="Y44" s="10" t="s">
        <v>40</v>
      </c>
      <c r="Z44" s="10" t="s">
        <v>40</v>
      </c>
      <c r="AA44" s="10" t="s">
        <v>40</v>
      </c>
      <c r="AB44" s="10" t="s">
        <v>40</v>
      </c>
      <c r="AC44" s="10" t="s">
        <v>40</v>
      </c>
      <c r="AD44" s="10" t="s">
        <v>40</v>
      </c>
      <c r="AE44" s="10" t="s">
        <v>40</v>
      </c>
      <c r="AF44" s="6" t="s">
        <v>40</v>
      </c>
      <c r="AG44" s="6" t="s">
        <v>40</v>
      </c>
      <c r="AH44" s="6" t="s">
        <v>40</v>
      </c>
      <c r="AI44" s="6" t="s">
        <v>40</v>
      </c>
      <c r="AJ44" s="6" t="s">
        <v>40</v>
      </c>
    </row>
    <row r="45" spans="1:36" ht="17.25">
      <c r="A45" s="14"/>
      <c r="B45" s="6"/>
      <c r="C45" s="6" t="s">
        <v>225</v>
      </c>
      <c r="D45" s="7">
        <v>1878.9</v>
      </c>
      <c r="E45" s="6" t="s">
        <v>40</v>
      </c>
      <c r="F45" s="6" t="s">
        <v>40</v>
      </c>
      <c r="G45" s="6" t="s">
        <v>40</v>
      </c>
      <c r="H45" s="6" t="s">
        <v>40</v>
      </c>
      <c r="I45" s="6">
        <v>1849</v>
      </c>
      <c r="J45" s="6">
        <v>1849</v>
      </c>
      <c r="K45" s="10" t="s">
        <v>40</v>
      </c>
      <c r="L45" s="10" t="s">
        <v>40</v>
      </c>
      <c r="M45" s="6">
        <v>1929</v>
      </c>
      <c r="N45" s="10" t="s">
        <v>40</v>
      </c>
      <c r="O45" s="10" t="s">
        <v>40</v>
      </c>
      <c r="P45" s="10" t="s">
        <v>40</v>
      </c>
      <c r="Q45" s="10" t="s">
        <v>40</v>
      </c>
      <c r="R45" s="6">
        <v>1849</v>
      </c>
      <c r="S45" s="6">
        <v>2049</v>
      </c>
      <c r="T45" s="10" t="s">
        <v>40</v>
      </c>
      <c r="U45" s="10" t="s">
        <v>40</v>
      </c>
      <c r="V45" s="10" t="s">
        <v>40</v>
      </c>
      <c r="W45" s="10" t="s">
        <v>40</v>
      </c>
      <c r="X45" s="10" t="s">
        <v>40</v>
      </c>
      <c r="Y45" s="10" t="s">
        <v>40</v>
      </c>
      <c r="Z45" s="10" t="s">
        <v>40</v>
      </c>
      <c r="AA45" s="10" t="s">
        <v>40</v>
      </c>
      <c r="AB45" s="10" t="s">
        <v>40</v>
      </c>
      <c r="AC45" s="10" t="s">
        <v>40</v>
      </c>
      <c r="AD45" s="6">
        <v>1899</v>
      </c>
      <c r="AE45" s="10" t="s">
        <v>40</v>
      </c>
      <c r="AF45" s="6" t="s">
        <v>40</v>
      </c>
      <c r="AG45" s="6" t="s">
        <v>40</v>
      </c>
      <c r="AH45" s="6" t="s">
        <v>40</v>
      </c>
      <c r="AI45" s="6" t="s">
        <v>40</v>
      </c>
      <c r="AJ45" s="6" t="s">
        <v>40</v>
      </c>
    </row>
    <row r="46" spans="1:36" ht="17.25">
      <c r="A46" s="14"/>
      <c r="B46" s="6"/>
      <c r="C46" s="6" t="s">
        <v>226</v>
      </c>
      <c r="D46" s="7">
        <v>1477.9</v>
      </c>
      <c r="E46" s="6" t="s">
        <v>40</v>
      </c>
      <c r="F46" s="6" t="s">
        <v>40</v>
      </c>
      <c r="G46" s="6" t="s">
        <v>40</v>
      </c>
      <c r="H46" s="6" t="s">
        <v>40</v>
      </c>
      <c r="I46" s="6">
        <v>1729</v>
      </c>
      <c r="J46" s="6">
        <v>1729</v>
      </c>
      <c r="K46" s="10" t="s">
        <v>40</v>
      </c>
      <c r="L46" s="10" t="s">
        <v>40</v>
      </c>
      <c r="M46" s="10" t="s">
        <v>40</v>
      </c>
      <c r="N46" s="10" t="s">
        <v>40</v>
      </c>
      <c r="O46" s="10" t="s">
        <v>40</v>
      </c>
      <c r="P46" s="10" t="s">
        <v>40</v>
      </c>
      <c r="Q46" s="10" t="s">
        <v>40</v>
      </c>
      <c r="R46" s="10" t="s">
        <v>40</v>
      </c>
      <c r="S46" s="10" t="s">
        <v>40</v>
      </c>
      <c r="T46" s="10" t="s">
        <v>40</v>
      </c>
      <c r="U46" s="10" t="s">
        <v>40</v>
      </c>
      <c r="V46" s="10" t="s">
        <v>40</v>
      </c>
      <c r="W46" s="10" t="s">
        <v>40</v>
      </c>
      <c r="X46" s="10" t="s">
        <v>40</v>
      </c>
      <c r="Y46" s="10" t="s">
        <v>40</v>
      </c>
      <c r="Z46" s="10" t="s">
        <v>40</v>
      </c>
      <c r="AA46" s="10" t="s">
        <v>40</v>
      </c>
      <c r="AB46" s="10" t="s">
        <v>40</v>
      </c>
      <c r="AC46" s="10" t="s">
        <v>40</v>
      </c>
      <c r="AD46" s="10" t="s">
        <v>40</v>
      </c>
      <c r="AE46" s="10" t="s">
        <v>40</v>
      </c>
      <c r="AF46" s="6" t="s">
        <v>40</v>
      </c>
      <c r="AG46" s="6" t="s">
        <v>40</v>
      </c>
      <c r="AH46" s="6" t="s">
        <v>40</v>
      </c>
      <c r="AI46" s="6" t="s">
        <v>40</v>
      </c>
      <c r="AJ46" s="6" t="s">
        <v>40</v>
      </c>
    </row>
    <row r="47" spans="1:36" ht="17.25">
      <c r="A47" s="14"/>
      <c r="B47" s="6"/>
      <c r="C47" s="6" t="s">
        <v>227</v>
      </c>
      <c r="D47" s="7">
        <v>458</v>
      </c>
      <c r="E47" s="6" t="s">
        <v>40</v>
      </c>
      <c r="F47" s="6" t="s">
        <v>40</v>
      </c>
      <c r="G47" s="6" t="s">
        <v>40</v>
      </c>
      <c r="H47" s="6" t="s">
        <v>40</v>
      </c>
      <c r="I47" s="6">
        <v>469.99</v>
      </c>
      <c r="J47" s="6">
        <v>469.99</v>
      </c>
      <c r="K47" s="10" t="s">
        <v>40</v>
      </c>
      <c r="L47" s="10" t="s">
        <v>40</v>
      </c>
      <c r="M47" s="10" t="s">
        <v>40</v>
      </c>
      <c r="N47" s="10" t="s">
        <v>40</v>
      </c>
      <c r="O47" s="10" t="s">
        <v>40</v>
      </c>
      <c r="P47" s="6">
        <v>614</v>
      </c>
      <c r="Q47" s="10" t="s">
        <v>40</v>
      </c>
      <c r="R47" s="6">
        <v>480</v>
      </c>
      <c r="S47" s="6">
        <v>479</v>
      </c>
      <c r="T47" s="6">
        <v>469</v>
      </c>
      <c r="U47" s="10" t="s">
        <v>40</v>
      </c>
      <c r="V47" s="10" t="s">
        <v>40</v>
      </c>
      <c r="W47" s="10" t="s">
        <v>40</v>
      </c>
      <c r="X47" s="10" t="s">
        <v>40</v>
      </c>
      <c r="Y47" s="10" t="s">
        <v>40</v>
      </c>
      <c r="Z47" s="10" t="s">
        <v>40</v>
      </c>
      <c r="AA47" s="10" t="s">
        <v>40</v>
      </c>
      <c r="AB47" s="10" t="s">
        <v>40</v>
      </c>
      <c r="AC47" s="10" t="s">
        <v>40</v>
      </c>
      <c r="AD47" s="6">
        <v>425.96</v>
      </c>
      <c r="AE47" s="10" t="s">
        <v>40</v>
      </c>
      <c r="AF47" s="6" t="s">
        <v>40</v>
      </c>
      <c r="AG47" s="6" t="s">
        <v>40</v>
      </c>
      <c r="AH47" s="6" t="s">
        <v>40</v>
      </c>
      <c r="AI47" s="6" t="s">
        <v>40</v>
      </c>
      <c r="AJ47" s="6" t="s">
        <v>40</v>
      </c>
    </row>
    <row r="48" spans="1:36" ht="17.25">
      <c r="A48" s="14"/>
      <c r="B48" s="6"/>
      <c r="C48" s="6" t="s">
        <v>228</v>
      </c>
      <c r="D48" s="7">
        <v>919</v>
      </c>
      <c r="E48" s="10" t="s">
        <v>40</v>
      </c>
      <c r="F48" s="6" t="s">
        <v>40</v>
      </c>
      <c r="G48" s="10" t="s">
        <v>40</v>
      </c>
      <c r="H48" s="6" t="s">
        <v>40</v>
      </c>
      <c r="I48" s="6">
        <v>939.99</v>
      </c>
      <c r="J48" s="10" t="s">
        <v>40</v>
      </c>
      <c r="K48" s="10" t="s">
        <v>40</v>
      </c>
      <c r="L48" s="10" t="s">
        <v>40</v>
      </c>
      <c r="M48" s="10" t="s">
        <v>40</v>
      </c>
      <c r="N48" s="10" t="s">
        <v>40</v>
      </c>
      <c r="O48" s="10" t="s">
        <v>40</v>
      </c>
      <c r="P48" s="10" t="s">
        <v>40</v>
      </c>
      <c r="Q48" s="10" t="s">
        <v>40</v>
      </c>
      <c r="R48" s="10" t="s">
        <v>40</v>
      </c>
      <c r="S48" s="10" t="s">
        <v>40</v>
      </c>
      <c r="T48" s="10" t="s">
        <v>40</v>
      </c>
      <c r="U48" s="10" t="s">
        <v>40</v>
      </c>
      <c r="V48" s="10" t="s">
        <v>40</v>
      </c>
      <c r="W48" s="10" t="s">
        <v>40</v>
      </c>
      <c r="X48" s="10" t="s">
        <v>40</v>
      </c>
      <c r="Y48" s="10" t="s">
        <v>40</v>
      </c>
      <c r="Z48" s="10" t="s">
        <v>40</v>
      </c>
      <c r="AA48" s="10" t="s">
        <v>40</v>
      </c>
      <c r="AB48" s="10" t="s">
        <v>40</v>
      </c>
      <c r="AC48" s="10" t="s">
        <v>40</v>
      </c>
      <c r="AD48" s="10" t="s">
        <v>40</v>
      </c>
      <c r="AE48" s="10" t="s">
        <v>40</v>
      </c>
      <c r="AF48" s="6" t="s">
        <v>40</v>
      </c>
      <c r="AG48" s="6" t="s">
        <v>40</v>
      </c>
      <c r="AH48" s="6" t="s">
        <v>40</v>
      </c>
      <c r="AI48" s="6" t="s">
        <v>40</v>
      </c>
      <c r="AJ48" s="6" t="s">
        <v>40</v>
      </c>
    </row>
    <row r="49" spans="1:36" ht="17.25">
      <c r="A49" s="14"/>
      <c r="B49" s="6"/>
      <c r="C49" s="6" t="s">
        <v>229</v>
      </c>
      <c r="D49" s="7">
        <v>1499</v>
      </c>
      <c r="E49" s="10" t="s">
        <v>40</v>
      </c>
      <c r="F49" s="6" t="s">
        <v>40</v>
      </c>
      <c r="G49" s="10" t="s">
        <v>40</v>
      </c>
      <c r="H49" s="6" t="s">
        <v>40</v>
      </c>
      <c r="I49" s="6">
        <v>1499</v>
      </c>
      <c r="J49" s="6">
        <v>1499</v>
      </c>
      <c r="K49" s="10" t="s">
        <v>40</v>
      </c>
      <c r="L49" s="10" t="s">
        <v>40</v>
      </c>
      <c r="M49" s="10" t="s">
        <v>40</v>
      </c>
      <c r="N49" s="10" t="s">
        <v>40</v>
      </c>
      <c r="O49" s="10" t="s">
        <v>40</v>
      </c>
      <c r="P49" s="10" t="s">
        <v>40</v>
      </c>
      <c r="Q49" s="10" t="s">
        <v>40</v>
      </c>
      <c r="R49" s="10" t="s">
        <v>40</v>
      </c>
      <c r="S49" s="10" t="s">
        <v>40</v>
      </c>
      <c r="T49" s="10" t="s">
        <v>40</v>
      </c>
      <c r="U49" s="6">
        <v>2315.6</v>
      </c>
      <c r="V49" s="6">
        <v>2289</v>
      </c>
      <c r="W49" s="10" t="s">
        <v>40</v>
      </c>
      <c r="X49" s="10" t="s">
        <v>40</v>
      </c>
      <c r="Y49" s="10" t="s">
        <v>40</v>
      </c>
      <c r="Z49" s="10" t="s">
        <v>40</v>
      </c>
      <c r="AA49" s="10" t="s">
        <v>40</v>
      </c>
      <c r="AB49" s="10" t="s">
        <v>40</v>
      </c>
      <c r="AC49" s="10" t="s">
        <v>40</v>
      </c>
      <c r="AD49" s="6">
        <v>1499</v>
      </c>
      <c r="AE49" s="6">
        <v>1699</v>
      </c>
      <c r="AF49" s="6" t="s">
        <v>40</v>
      </c>
      <c r="AG49" s="6" t="s">
        <v>40</v>
      </c>
      <c r="AH49" s="6" t="s">
        <v>40</v>
      </c>
      <c r="AI49" s="6" t="s">
        <v>40</v>
      </c>
      <c r="AJ49" s="6" t="s">
        <v>40</v>
      </c>
    </row>
    <row r="50" spans="1:36" ht="17.25">
      <c r="A50" s="14"/>
      <c r="B50" s="6"/>
      <c r="C50" s="6" t="s">
        <v>230</v>
      </c>
      <c r="D50" s="6">
        <v>368.76</v>
      </c>
      <c r="E50" s="10" t="s">
        <v>40</v>
      </c>
      <c r="F50" s="6" t="s">
        <v>40</v>
      </c>
      <c r="G50" s="10" t="s">
        <v>40</v>
      </c>
      <c r="H50" s="6" t="s">
        <v>40</v>
      </c>
      <c r="I50" s="6">
        <v>359</v>
      </c>
      <c r="J50" s="6">
        <v>375.99</v>
      </c>
      <c r="K50" s="10" t="s">
        <v>40</v>
      </c>
      <c r="L50" s="10" t="s">
        <v>40</v>
      </c>
      <c r="M50" s="6">
        <v>289</v>
      </c>
      <c r="N50" s="10" t="s">
        <v>40</v>
      </c>
      <c r="O50" s="10" t="s">
        <v>40</v>
      </c>
      <c r="P50" s="6">
        <v>389</v>
      </c>
      <c r="Q50" s="10" t="s">
        <v>40</v>
      </c>
      <c r="R50" s="10" t="s">
        <v>40</v>
      </c>
      <c r="S50" s="10" t="s">
        <v>40</v>
      </c>
      <c r="T50" s="10" t="s">
        <v>40</v>
      </c>
      <c r="U50" s="10" t="s">
        <v>40</v>
      </c>
      <c r="V50" s="10" t="s">
        <v>40</v>
      </c>
      <c r="W50" s="10" t="s">
        <v>40</v>
      </c>
      <c r="X50" s="10" t="s">
        <v>40</v>
      </c>
      <c r="Y50" s="10" t="s">
        <v>40</v>
      </c>
      <c r="Z50" s="10" t="s">
        <v>40</v>
      </c>
      <c r="AA50" s="10" t="s">
        <v>40</v>
      </c>
      <c r="AB50" s="10" t="s">
        <v>40</v>
      </c>
      <c r="AC50" s="10" t="s">
        <v>40</v>
      </c>
      <c r="AD50" s="10" t="s">
        <v>40</v>
      </c>
      <c r="AE50" s="10" t="s">
        <v>40</v>
      </c>
      <c r="AF50" s="6" t="s">
        <v>40</v>
      </c>
      <c r="AG50" s="6" t="s">
        <v>40</v>
      </c>
      <c r="AH50" s="6" t="s">
        <v>40</v>
      </c>
      <c r="AI50" s="6" t="s">
        <v>40</v>
      </c>
      <c r="AJ50" s="6" t="s">
        <v>40</v>
      </c>
    </row>
    <row r="51" spans="1:36" ht="17.25">
      <c r="A51" s="14"/>
      <c r="B51" s="6"/>
      <c r="C51" s="6" t="s">
        <v>231</v>
      </c>
      <c r="D51" s="6">
        <v>962</v>
      </c>
      <c r="E51" s="10" t="s">
        <v>40</v>
      </c>
      <c r="F51" s="6" t="s">
        <v>40</v>
      </c>
      <c r="G51" s="10" t="s">
        <v>40</v>
      </c>
      <c r="H51" s="6" t="s">
        <v>40</v>
      </c>
      <c r="I51" s="6">
        <v>979</v>
      </c>
      <c r="J51" s="6">
        <v>979</v>
      </c>
      <c r="K51" s="10" t="s">
        <v>40</v>
      </c>
      <c r="L51" s="10" t="s">
        <v>40</v>
      </c>
      <c r="M51" s="10" t="s">
        <v>40</v>
      </c>
      <c r="N51" s="6">
        <v>975</v>
      </c>
      <c r="O51" s="6">
        <v>975</v>
      </c>
      <c r="P51" s="6">
        <v>973</v>
      </c>
      <c r="Q51" s="10" t="s">
        <v>40</v>
      </c>
      <c r="R51" s="10" t="s">
        <v>40</v>
      </c>
      <c r="S51" s="6">
        <v>962</v>
      </c>
      <c r="T51" s="6">
        <v>999</v>
      </c>
      <c r="U51" s="10" t="s">
        <v>40</v>
      </c>
      <c r="V51" s="10" t="s">
        <v>40</v>
      </c>
      <c r="W51" s="10" t="s">
        <v>40</v>
      </c>
      <c r="X51" s="10" t="s">
        <v>40</v>
      </c>
      <c r="Y51" s="10" t="s">
        <v>40</v>
      </c>
      <c r="Z51" s="10" t="s">
        <v>40</v>
      </c>
      <c r="AA51" s="10" t="s">
        <v>40</v>
      </c>
      <c r="AB51" s="10" t="s">
        <v>40</v>
      </c>
      <c r="AC51" s="10" t="s">
        <v>40</v>
      </c>
      <c r="AD51" s="10" t="s">
        <v>40</v>
      </c>
      <c r="AE51" s="10" t="s">
        <v>40</v>
      </c>
      <c r="AF51" s="6" t="s">
        <v>40</v>
      </c>
      <c r="AG51" s="6" t="s">
        <v>40</v>
      </c>
      <c r="AH51" s="6" t="s">
        <v>40</v>
      </c>
      <c r="AI51" s="6" t="s">
        <v>40</v>
      </c>
      <c r="AJ51" s="6" t="s">
        <v>40</v>
      </c>
    </row>
    <row r="52" spans="1:36" ht="17.25">
      <c r="A52" s="14"/>
      <c r="B52" s="6"/>
      <c r="C52" s="6" t="s">
        <v>232</v>
      </c>
      <c r="D52" s="6">
        <v>225.42</v>
      </c>
      <c r="E52" s="10" t="s">
        <v>40</v>
      </c>
      <c r="F52" s="6" t="s">
        <v>40</v>
      </c>
      <c r="G52" s="10" t="s">
        <v>40</v>
      </c>
      <c r="H52" s="6" t="s">
        <v>40</v>
      </c>
      <c r="I52" s="6">
        <v>225.99</v>
      </c>
      <c r="J52" s="10" t="s">
        <v>40</v>
      </c>
      <c r="K52" s="10" t="s">
        <v>40</v>
      </c>
      <c r="L52" s="10" t="s">
        <v>40</v>
      </c>
      <c r="M52" s="6">
        <v>299</v>
      </c>
      <c r="N52" s="10" t="s">
        <v>40</v>
      </c>
      <c r="O52" s="10" t="s">
        <v>40</v>
      </c>
      <c r="P52" s="10" t="s">
        <v>40</v>
      </c>
      <c r="Q52" s="10" t="s">
        <v>40</v>
      </c>
      <c r="R52" s="6">
        <v>235</v>
      </c>
      <c r="S52" s="6">
        <v>225.49</v>
      </c>
      <c r="T52" s="6">
        <v>478.55</v>
      </c>
      <c r="U52" s="10" t="s">
        <v>40</v>
      </c>
      <c r="V52" s="10" t="s">
        <v>40</v>
      </c>
      <c r="W52" s="10" t="s">
        <v>40</v>
      </c>
      <c r="X52" s="10" t="s">
        <v>40</v>
      </c>
      <c r="Y52" s="10" t="s">
        <v>40</v>
      </c>
      <c r="Z52" s="10" t="s">
        <v>40</v>
      </c>
      <c r="AA52" s="10" t="s">
        <v>40</v>
      </c>
      <c r="AB52" s="10" t="s">
        <v>40</v>
      </c>
      <c r="AC52" s="10" t="s">
        <v>40</v>
      </c>
      <c r="AD52" s="10" t="s">
        <v>40</v>
      </c>
      <c r="AE52" s="6">
        <v>389</v>
      </c>
      <c r="AF52" s="6"/>
      <c r="AG52" s="13"/>
      <c r="AH52" s="6"/>
      <c r="AI52" s="6"/>
      <c r="AJ52" s="6"/>
    </row>
    <row r="53" spans="1:36" ht="17.25">
      <c r="A53" s="14" t="s">
        <v>200</v>
      </c>
      <c r="B53" s="6"/>
      <c r="C53" s="6" t="s">
        <v>201</v>
      </c>
      <c r="D53" s="7">
        <v>349.99</v>
      </c>
      <c r="E53" s="10" t="s">
        <v>40</v>
      </c>
      <c r="F53" s="6" t="s">
        <v>40</v>
      </c>
      <c r="G53" s="10" t="s">
        <v>40</v>
      </c>
      <c r="H53" s="6" t="s">
        <v>40</v>
      </c>
      <c r="I53" s="10" t="s">
        <v>40</v>
      </c>
      <c r="J53" s="10" t="s">
        <v>40</v>
      </c>
      <c r="K53" s="10" t="s">
        <v>40</v>
      </c>
      <c r="L53" s="10" t="s">
        <v>40</v>
      </c>
      <c r="M53" s="10" t="s">
        <v>40</v>
      </c>
      <c r="N53" s="10" t="s">
        <v>40</v>
      </c>
      <c r="O53" s="10" t="s">
        <v>40</v>
      </c>
      <c r="P53" s="10" t="s">
        <v>40</v>
      </c>
      <c r="Q53" s="10" t="s">
        <v>40</v>
      </c>
      <c r="R53" s="6">
        <v>325</v>
      </c>
      <c r="S53" s="6">
        <v>349</v>
      </c>
      <c r="T53" s="10" t="s">
        <v>40</v>
      </c>
      <c r="U53" s="10" t="s">
        <v>40</v>
      </c>
      <c r="V53" s="10" t="s">
        <v>40</v>
      </c>
      <c r="W53" s="10" t="s">
        <v>40</v>
      </c>
      <c r="X53" s="10" t="s">
        <v>40</v>
      </c>
      <c r="Y53" s="10" t="s">
        <v>40</v>
      </c>
      <c r="Z53" s="10" t="s">
        <v>40</v>
      </c>
      <c r="AA53" s="10" t="s">
        <v>40</v>
      </c>
      <c r="AB53" s="10" t="s">
        <v>40</v>
      </c>
      <c r="AC53" s="10" t="s">
        <v>40</v>
      </c>
      <c r="AD53" s="10" t="s">
        <v>40</v>
      </c>
      <c r="AE53" s="10" t="s">
        <v>40</v>
      </c>
      <c r="AF53" s="6" t="s">
        <v>40</v>
      </c>
      <c r="AG53" s="6" t="s">
        <v>40</v>
      </c>
      <c r="AH53" s="6" t="s">
        <v>40</v>
      </c>
      <c r="AI53" s="6" t="s">
        <v>40</v>
      </c>
      <c r="AJ53" s="6" t="s">
        <v>40</v>
      </c>
    </row>
    <row r="54" spans="1:36" ht="17.25">
      <c r="A54" s="14"/>
      <c r="B54" s="6"/>
      <c r="C54" s="6" t="s">
        <v>202</v>
      </c>
      <c r="D54" s="7">
        <v>654</v>
      </c>
      <c r="E54" s="10" t="s">
        <v>40</v>
      </c>
      <c r="F54" s="6" t="s">
        <v>40</v>
      </c>
      <c r="G54" s="10" t="s">
        <v>40</v>
      </c>
      <c r="H54" s="6" t="s">
        <v>40</v>
      </c>
      <c r="I54" s="10" t="s">
        <v>40</v>
      </c>
      <c r="J54" s="10" t="s">
        <v>40</v>
      </c>
      <c r="K54" s="10" t="s">
        <v>40</v>
      </c>
      <c r="L54" s="10" t="s">
        <v>40</v>
      </c>
      <c r="M54" s="10" t="s">
        <v>40</v>
      </c>
      <c r="N54" s="10" t="s">
        <v>40</v>
      </c>
      <c r="O54" s="10" t="s">
        <v>40</v>
      </c>
      <c r="P54" s="10" t="s">
        <v>40</v>
      </c>
      <c r="Q54" s="10" t="s">
        <v>40</v>
      </c>
      <c r="R54" s="10" t="s">
        <v>40</v>
      </c>
      <c r="S54" s="6" t="s">
        <v>40</v>
      </c>
      <c r="T54" s="10" t="s">
        <v>40</v>
      </c>
      <c r="U54" s="10" t="s">
        <v>40</v>
      </c>
      <c r="V54" s="10" t="s">
        <v>40</v>
      </c>
      <c r="W54" s="10" t="s">
        <v>40</v>
      </c>
      <c r="X54" s="10" t="s">
        <v>40</v>
      </c>
      <c r="Y54" s="10" t="s">
        <v>40</v>
      </c>
      <c r="Z54" s="10" t="s">
        <v>40</v>
      </c>
      <c r="AA54" s="10" t="s">
        <v>40</v>
      </c>
      <c r="AB54" s="10" t="s">
        <v>40</v>
      </c>
      <c r="AC54" s="10" t="s">
        <v>40</v>
      </c>
      <c r="AD54" s="10" t="s">
        <v>40</v>
      </c>
      <c r="AE54" s="10" t="s">
        <v>40</v>
      </c>
      <c r="AF54" s="6" t="s">
        <v>40</v>
      </c>
      <c r="AG54" s="6" t="s">
        <v>40</v>
      </c>
      <c r="AH54" s="6" t="s">
        <v>40</v>
      </c>
      <c r="AI54" s="6" t="s">
        <v>40</v>
      </c>
      <c r="AJ54" s="6" t="s">
        <v>40</v>
      </c>
    </row>
    <row r="55" spans="1:36" ht="17.25">
      <c r="A55" s="14"/>
      <c r="B55" s="6"/>
      <c r="C55" s="6" t="s">
        <v>203</v>
      </c>
      <c r="D55" s="7">
        <v>309</v>
      </c>
      <c r="E55" s="10" t="s">
        <v>40</v>
      </c>
      <c r="F55" s="6" t="s">
        <v>40</v>
      </c>
      <c r="G55" s="10" t="s">
        <v>40</v>
      </c>
      <c r="H55" s="6" t="s">
        <v>40</v>
      </c>
      <c r="I55" s="10" t="s">
        <v>40</v>
      </c>
      <c r="J55" s="10" t="s">
        <v>40</v>
      </c>
      <c r="K55" s="10" t="s">
        <v>40</v>
      </c>
      <c r="L55" s="10" t="s">
        <v>40</v>
      </c>
      <c r="M55" s="6">
        <v>309</v>
      </c>
      <c r="N55" s="10" t="s">
        <v>40</v>
      </c>
      <c r="O55" s="6">
        <v>309</v>
      </c>
      <c r="P55" s="10" t="s">
        <v>40</v>
      </c>
      <c r="Q55" s="6">
        <v>309</v>
      </c>
      <c r="R55" s="10" t="s">
        <v>40</v>
      </c>
      <c r="S55" s="6">
        <v>300.47000000000003</v>
      </c>
      <c r="T55" s="6">
        <v>360.58</v>
      </c>
      <c r="U55" s="10" t="s">
        <v>40</v>
      </c>
      <c r="V55" s="6">
        <v>299.81</v>
      </c>
      <c r="W55" s="6">
        <v>298.97000000000003</v>
      </c>
      <c r="X55" s="6">
        <v>298.98</v>
      </c>
      <c r="Y55" s="10" t="s">
        <v>40</v>
      </c>
      <c r="Z55" s="6">
        <v>298.95999999999998</v>
      </c>
      <c r="AA55" s="6">
        <v>320.79000000000002</v>
      </c>
      <c r="AB55" s="10" t="s">
        <v>40</v>
      </c>
      <c r="AC55" s="10" t="s">
        <v>40</v>
      </c>
      <c r="AD55" s="10" t="s">
        <v>40</v>
      </c>
      <c r="AE55" s="10" t="s">
        <v>40</v>
      </c>
      <c r="AF55" s="6" t="s">
        <v>40</v>
      </c>
      <c r="AG55" s="6" t="s">
        <v>40</v>
      </c>
      <c r="AH55" s="6" t="s">
        <v>40</v>
      </c>
      <c r="AI55" s="6" t="s">
        <v>40</v>
      </c>
      <c r="AJ55" s="6" t="s">
        <v>40</v>
      </c>
    </row>
    <row r="56" spans="1:36" ht="17.25">
      <c r="A56" s="14"/>
      <c r="B56" s="6"/>
      <c r="C56" s="6" t="s">
        <v>204</v>
      </c>
      <c r="D56" s="7">
        <v>152.56</v>
      </c>
      <c r="E56" s="10" t="s">
        <v>40</v>
      </c>
      <c r="F56" s="6" t="s">
        <v>40</v>
      </c>
      <c r="G56" s="10" t="s">
        <v>40</v>
      </c>
      <c r="H56" s="6" t="s">
        <v>40</v>
      </c>
      <c r="I56" s="10" t="s">
        <v>40</v>
      </c>
      <c r="J56" s="10" t="s">
        <v>40</v>
      </c>
      <c r="K56" s="10" t="s">
        <v>40</v>
      </c>
      <c r="L56" s="10" t="s">
        <v>40</v>
      </c>
      <c r="M56" s="6">
        <v>139.9</v>
      </c>
      <c r="N56" s="10" t="s">
        <v>40</v>
      </c>
      <c r="O56" s="10" t="s">
        <v>40</v>
      </c>
      <c r="P56" s="10" t="s">
        <v>40</v>
      </c>
      <c r="Q56" s="6">
        <v>139.9</v>
      </c>
      <c r="R56" s="10" t="s">
        <v>40</v>
      </c>
      <c r="S56" s="10" t="s">
        <v>40</v>
      </c>
      <c r="T56" s="10" t="s">
        <v>40</v>
      </c>
      <c r="U56" s="10" t="s">
        <v>40</v>
      </c>
      <c r="V56" s="6">
        <v>123.01</v>
      </c>
      <c r="W56" s="10" t="s">
        <v>40</v>
      </c>
      <c r="X56" s="10" t="s">
        <v>40</v>
      </c>
      <c r="Y56" s="10" t="s">
        <v>40</v>
      </c>
      <c r="Z56" s="10" t="s">
        <v>40</v>
      </c>
      <c r="AA56" s="10" t="s">
        <v>40</v>
      </c>
      <c r="AB56" s="10" t="s">
        <v>40</v>
      </c>
      <c r="AC56" s="10" t="s">
        <v>40</v>
      </c>
      <c r="AD56" s="10" t="s">
        <v>40</v>
      </c>
      <c r="AE56" s="10" t="s">
        <v>40</v>
      </c>
      <c r="AF56" s="6" t="s">
        <v>40</v>
      </c>
      <c r="AG56" s="6" t="s">
        <v>40</v>
      </c>
      <c r="AH56" s="6" t="s">
        <v>40</v>
      </c>
      <c r="AI56" s="6" t="s">
        <v>40</v>
      </c>
      <c r="AJ56" s="6" t="s">
        <v>40</v>
      </c>
    </row>
    <row r="57" spans="1:36" ht="17.25">
      <c r="A57" s="14"/>
      <c r="B57" s="6"/>
      <c r="C57" s="6" t="s">
        <v>205</v>
      </c>
      <c r="D57" s="7">
        <v>1599</v>
      </c>
      <c r="E57" s="10" t="s">
        <v>40</v>
      </c>
      <c r="F57" s="6" t="s">
        <v>40</v>
      </c>
      <c r="G57" s="10" t="s">
        <v>40</v>
      </c>
      <c r="H57" s="6" t="s">
        <v>40</v>
      </c>
      <c r="I57" s="10" t="s">
        <v>40</v>
      </c>
      <c r="J57" s="6">
        <v>1599</v>
      </c>
      <c r="K57" s="6">
        <v>1599</v>
      </c>
      <c r="L57" s="10" t="s">
        <v>40</v>
      </c>
      <c r="M57" s="10" t="s">
        <v>40</v>
      </c>
      <c r="N57" s="10" t="s">
        <v>40</v>
      </c>
      <c r="O57" s="10" t="s">
        <v>40</v>
      </c>
      <c r="P57" s="10" t="s">
        <v>40</v>
      </c>
      <c r="Q57" s="10" t="s">
        <v>40</v>
      </c>
      <c r="R57" s="10" t="s">
        <v>40</v>
      </c>
      <c r="S57" s="6">
        <v>1674.53</v>
      </c>
      <c r="T57" s="6">
        <v>1635</v>
      </c>
      <c r="U57" s="6">
        <v>1635</v>
      </c>
      <c r="V57" s="6">
        <v>1635</v>
      </c>
      <c r="W57" s="6">
        <v>1802.54</v>
      </c>
      <c r="X57" s="6">
        <v>1802.57</v>
      </c>
      <c r="Y57" s="6">
        <v>1802.59</v>
      </c>
      <c r="Z57" s="6">
        <v>1802.55</v>
      </c>
      <c r="AA57" s="6">
        <v>1996.75</v>
      </c>
      <c r="AB57" s="10" t="s">
        <v>40</v>
      </c>
      <c r="AC57" s="10" t="s">
        <v>40</v>
      </c>
      <c r="AD57" s="6">
        <v>1666.93</v>
      </c>
      <c r="AE57" s="10" t="s">
        <v>40</v>
      </c>
      <c r="AF57" s="6" t="s">
        <v>40</v>
      </c>
      <c r="AG57" s="6" t="s">
        <v>40</v>
      </c>
      <c r="AH57" s="6" t="s">
        <v>40</v>
      </c>
      <c r="AI57" s="6" t="s">
        <v>40</v>
      </c>
      <c r="AJ57" s="6" t="s">
        <v>40</v>
      </c>
    </row>
    <row r="58" spans="1:36" ht="17.25">
      <c r="A58" s="14"/>
      <c r="B58" s="6"/>
      <c r="C58" s="6" t="s">
        <v>206</v>
      </c>
      <c r="D58" s="7">
        <v>620.89</v>
      </c>
      <c r="E58" s="10" t="s">
        <v>40</v>
      </c>
      <c r="F58" s="6" t="s">
        <v>40</v>
      </c>
      <c r="G58" s="10" t="s">
        <v>40</v>
      </c>
      <c r="H58" s="6" t="s">
        <v>40</v>
      </c>
      <c r="I58" s="10" t="s">
        <v>40</v>
      </c>
      <c r="J58" s="10" t="s">
        <v>40</v>
      </c>
      <c r="K58" s="6">
        <v>629</v>
      </c>
      <c r="L58" s="10" t="s">
        <v>40</v>
      </c>
      <c r="M58" s="6">
        <v>628.14</v>
      </c>
      <c r="N58" s="10" t="s">
        <v>40</v>
      </c>
      <c r="O58" s="10" t="s">
        <v>40</v>
      </c>
      <c r="P58" s="10" t="s">
        <v>40</v>
      </c>
      <c r="Q58" s="10" t="s">
        <v>40</v>
      </c>
      <c r="R58" s="6">
        <v>658</v>
      </c>
      <c r="S58" s="6">
        <v>743</v>
      </c>
      <c r="T58" s="6">
        <v>866.4</v>
      </c>
      <c r="U58" s="10" t="s">
        <v>40</v>
      </c>
      <c r="V58" s="10" t="s">
        <v>40</v>
      </c>
      <c r="W58" s="10" t="s">
        <v>40</v>
      </c>
      <c r="X58" s="10" t="s">
        <v>40</v>
      </c>
      <c r="Y58" s="10" t="s">
        <v>40</v>
      </c>
      <c r="Z58" s="10" t="s">
        <v>40</v>
      </c>
      <c r="AA58" s="10" t="s">
        <v>40</v>
      </c>
      <c r="AB58" s="10" t="s">
        <v>40</v>
      </c>
      <c r="AC58" s="10" t="s">
        <v>40</v>
      </c>
      <c r="AD58" s="6">
        <v>699</v>
      </c>
      <c r="AE58" s="6">
        <v>699</v>
      </c>
      <c r="AF58" s="6" t="s">
        <v>40</v>
      </c>
      <c r="AG58" s="6" t="s">
        <v>40</v>
      </c>
      <c r="AH58" s="6" t="s">
        <v>40</v>
      </c>
      <c r="AI58" s="6" t="s">
        <v>40</v>
      </c>
      <c r="AJ58" s="6" t="s">
        <v>40</v>
      </c>
    </row>
    <row r="59" spans="1:36" ht="17.25">
      <c r="A59" s="14"/>
      <c r="B59" s="6"/>
      <c r="C59" s="6" t="s">
        <v>207</v>
      </c>
      <c r="D59" s="7">
        <v>1065.95</v>
      </c>
      <c r="E59" s="10" t="s">
        <v>40</v>
      </c>
      <c r="F59" s="6" t="s">
        <v>40</v>
      </c>
      <c r="G59" s="10" t="s">
        <v>40</v>
      </c>
      <c r="H59" s="6" t="s">
        <v>40</v>
      </c>
      <c r="I59" s="6">
        <v>1039</v>
      </c>
      <c r="J59" s="6">
        <v>1039</v>
      </c>
      <c r="K59" s="10" t="s">
        <v>40</v>
      </c>
      <c r="L59" s="10" t="s">
        <v>40</v>
      </c>
      <c r="M59" s="6">
        <v>299</v>
      </c>
      <c r="N59" s="10" t="s">
        <v>40</v>
      </c>
      <c r="O59" s="10" t="s">
        <v>40</v>
      </c>
      <c r="P59" s="10" t="s">
        <v>40</v>
      </c>
      <c r="Q59" s="10" t="s">
        <v>40</v>
      </c>
      <c r="R59" s="6">
        <v>1194</v>
      </c>
      <c r="S59" s="6">
        <v>1099</v>
      </c>
      <c r="T59" s="6">
        <v>1164.94</v>
      </c>
      <c r="U59" s="10" t="s">
        <v>40</v>
      </c>
      <c r="V59" s="10" t="s">
        <v>40</v>
      </c>
      <c r="W59" s="10" t="s">
        <v>40</v>
      </c>
      <c r="X59" s="10" t="s">
        <v>40</v>
      </c>
      <c r="Y59" s="10" t="s">
        <v>40</v>
      </c>
      <c r="Z59" s="10" t="s">
        <v>40</v>
      </c>
      <c r="AA59" s="10" t="s">
        <v>40</v>
      </c>
      <c r="AB59" s="10" t="s">
        <v>40</v>
      </c>
      <c r="AC59" s="10" t="s">
        <v>40</v>
      </c>
      <c r="AD59" s="10" t="s">
        <v>40</v>
      </c>
      <c r="AE59" s="6">
        <v>1049</v>
      </c>
      <c r="AF59" s="6" t="s">
        <v>40</v>
      </c>
      <c r="AG59" s="6" t="s">
        <v>40</v>
      </c>
      <c r="AH59" s="6" t="s">
        <v>40</v>
      </c>
      <c r="AI59" s="6" t="s">
        <v>40</v>
      </c>
      <c r="AJ59" s="6" t="s">
        <v>40</v>
      </c>
    </row>
    <row r="60" spans="1:36" ht="17.25">
      <c r="A60" s="14"/>
      <c r="B60" s="6"/>
      <c r="C60" s="6" t="s">
        <v>208</v>
      </c>
      <c r="D60" s="7">
        <v>254.99</v>
      </c>
      <c r="E60" s="6" t="s">
        <v>40</v>
      </c>
      <c r="F60" s="6" t="s">
        <v>40</v>
      </c>
      <c r="G60" s="6" t="s">
        <v>40</v>
      </c>
      <c r="H60" s="6" t="s">
        <v>40</v>
      </c>
      <c r="I60" s="10" t="s">
        <v>40</v>
      </c>
      <c r="J60" s="10" t="s">
        <v>40</v>
      </c>
      <c r="K60" s="10" t="s">
        <v>40</v>
      </c>
      <c r="L60" s="10" t="s">
        <v>40</v>
      </c>
      <c r="M60" s="6" t="s">
        <v>40</v>
      </c>
      <c r="N60" s="10" t="s">
        <v>40</v>
      </c>
      <c r="O60" s="10" t="s">
        <v>40</v>
      </c>
      <c r="P60" s="10" t="s">
        <v>40</v>
      </c>
      <c r="Q60" s="10" t="s">
        <v>40</v>
      </c>
      <c r="R60" s="6">
        <v>304</v>
      </c>
      <c r="S60" s="6">
        <v>336.95</v>
      </c>
      <c r="T60" s="6">
        <v>299.99</v>
      </c>
      <c r="U60" s="6">
        <v>299.99</v>
      </c>
      <c r="V60" s="6">
        <v>299.99</v>
      </c>
      <c r="W60" s="10" t="s">
        <v>40</v>
      </c>
      <c r="X60" s="10" t="s">
        <v>40</v>
      </c>
      <c r="Y60" s="10" t="s">
        <v>40</v>
      </c>
      <c r="Z60" s="10" t="s">
        <v>40</v>
      </c>
      <c r="AA60" s="10" t="s">
        <v>40</v>
      </c>
      <c r="AB60" s="10" t="s">
        <v>40</v>
      </c>
      <c r="AC60" s="10" t="s">
        <v>40</v>
      </c>
      <c r="AD60" s="6">
        <v>333.6</v>
      </c>
      <c r="AE60" s="10" t="s">
        <v>40</v>
      </c>
      <c r="AF60" s="6" t="s">
        <v>40</v>
      </c>
      <c r="AG60" s="6" t="s">
        <v>40</v>
      </c>
      <c r="AH60" s="6" t="s">
        <v>40</v>
      </c>
      <c r="AI60" s="6" t="s">
        <v>40</v>
      </c>
      <c r="AJ60" s="6" t="s">
        <v>40</v>
      </c>
    </row>
    <row r="61" spans="1:36" ht="17.25">
      <c r="A61" s="14"/>
      <c r="B61" s="6"/>
      <c r="C61" s="6" t="s">
        <v>209</v>
      </c>
      <c r="D61" s="6">
        <v>529</v>
      </c>
      <c r="E61" s="6" t="s">
        <v>40</v>
      </c>
      <c r="F61" s="6" t="s">
        <v>40</v>
      </c>
      <c r="G61" s="6" t="s">
        <v>40</v>
      </c>
      <c r="H61" s="6" t="s">
        <v>40</v>
      </c>
      <c r="I61" s="6" t="s">
        <v>40</v>
      </c>
      <c r="J61" s="6" t="s">
        <v>40</v>
      </c>
      <c r="K61" s="6">
        <v>529</v>
      </c>
      <c r="L61" s="6" t="s">
        <v>40</v>
      </c>
      <c r="M61" s="6">
        <v>532.19000000000005</v>
      </c>
      <c r="N61" s="6" t="s">
        <v>40</v>
      </c>
      <c r="O61" s="6" t="s">
        <v>40</v>
      </c>
      <c r="P61" s="6" t="s">
        <v>40</v>
      </c>
      <c r="Q61" s="6" t="s">
        <v>40</v>
      </c>
      <c r="R61" s="6">
        <v>539</v>
      </c>
      <c r="S61" s="6">
        <v>529</v>
      </c>
      <c r="T61" s="6">
        <v>697.31</v>
      </c>
      <c r="U61" s="6">
        <v>585</v>
      </c>
      <c r="V61" s="6">
        <v>585</v>
      </c>
      <c r="W61" s="6" t="s">
        <v>40</v>
      </c>
      <c r="X61" s="6" t="s">
        <v>40</v>
      </c>
      <c r="Y61" s="6" t="s">
        <v>40</v>
      </c>
      <c r="Z61" s="6" t="s">
        <v>40</v>
      </c>
      <c r="AA61" s="6" t="s">
        <v>40</v>
      </c>
      <c r="AB61" s="6" t="s">
        <v>40</v>
      </c>
      <c r="AC61" s="6" t="s">
        <v>40</v>
      </c>
      <c r="AD61" s="6" t="s">
        <v>40</v>
      </c>
      <c r="AE61" s="6" t="s">
        <v>40</v>
      </c>
      <c r="AF61" s="6" t="s">
        <v>40</v>
      </c>
      <c r="AG61" s="6" t="s">
        <v>40</v>
      </c>
      <c r="AH61" s="6" t="s">
        <v>40</v>
      </c>
      <c r="AI61" s="6" t="s">
        <v>40</v>
      </c>
      <c r="AJ61" s="6" t="s">
        <v>40</v>
      </c>
    </row>
    <row r="62" spans="1:36" ht="17.25">
      <c r="A62" s="14"/>
      <c r="B62" s="6"/>
      <c r="C62" s="6" t="s">
        <v>210</v>
      </c>
      <c r="D62" s="6">
        <v>369</v>
      </c>
      <c r="E62" s="6" t="s">
        <v>40</v>
      </c>
      <c r="F62" s="6" t="s">
        <v>40</v>
      </c>
      <c r="G62" s="6" t="s">
        <v>40</v>
      </c>
      <c r="H62" s="6" t="s">
        <v>40</v>
      </c>
      <c r="I62" s="6" t="s">
        <v>40</v>
      </c>
      <c r="J62" s="6" t="s">
        <v>40</v>
      </c>
      <c r="K62" s="6">
        <v>369</v>
      </c>
      <c r="L62" s="6" t="s">
        <v>40</v>
      </c>
      <c r="M62" s="6">
        <v>390.37</v>
      </c>
      <c r="N62" s="6" t="s">
        <v>40</v>
      </c>
      <c r="O62" s="6" t="s">
        <v>40</v>
      </c>
      <c r="P62" s="6" t="s">
        <v>40</v>
      </c>
      <c r="Q62" s="6" t="s">
        <v>40</v>
      </c>
      <c r="R62" s="6">
        <v>433</v>
      </c>
      <c r="S62" s="6">
        <v>436</v>
      </c>
      <c r="T62" s="6">
        <v>455</v>
      </c>
      <c r="U62" s="6">
        <v>435.19</v>
      </c>
      <c r="V62" s="6">
        <v>432.42</v>
      </c>
      <c r="W62" s="6">
        <v>409.76</v>
      </c>
      <c r="X62" s="6" t="s">
        <v>40</v>
      </c>
      <c r="Y62" s="6" t="s">
        <v>40</v>
      </c>
      <c r="Z62" s="6" t="s">
        <v>40</v>
      </c>
      <c r="AA62" s="6" t="s">
        <v>40</v>
      </c>
      <c r="AB62" s="6" t="s">
        <v>40</v>
      </c>
      <c r="AC62" s="6" t="s">
        <v>40</v>
      </c>
      <c r="AD62" s="6" t="s">
        <v>40</v>
      </c>
      <c r="AE62" s="6" t="s">
        <v>40</v>
      </c>
      <c r="AF62" s="6" t="s">
        <v>40</v>
      </c>
      <c r="AG62" s="6" t="s">
        <v>40</v>
      </c>
      <c r="AH62" s="6" t="s">
        <v>40</v>
      </c>
      <c r="AI62" s="6" t="s">
        <v>40</v>
      </c>
      <c r="AJ62" s="6" t="s">
        <v>40</v>
      </c>
    </row>
    <row r="63" spans="1:36" ht="17.25">
      <c r="A63" s="14" t="s">
        <v>211</v>
      </c>
      <c r="B63" s="6"/>
      <c r="C63" s="6" t="s">
        <v>212</v>
      </c>
      <c r="D63" s="7">
        <v>137.32</v>
      </c>
      <c r="E63" s="6" t="s">
        <v>40</v>
      </c>
      <c r="F63" s="6" t="s">
        <v>40</v>
      </c>
      <c r="G63" s="6" t="s">
        <v>40</v>
      </c>
      <c r="H63" s="6" t="s">
        <v>40</v>
      </c>
      <c r="I63" s="10" t="s">
        <v>40</v>
      </c>
      <c r="J63" s="10" t="s">
        <v>40</v>
      </c>
      <c r="K63" s="6">
        <v>139.9</v>
      </c>
      <c r="L63" s="6" t="s">
        <v>40</v>
      </c>
      <c r="M63" s="10" t="s">
        <v>40</v>
      </c>
      <c r="N63" s="10" t="s">
        <v>40</v>
      </c>
      <c r="O63" s="10" t="s">
        <v>40</v>
      </c>
      <c r="P63" s="10" t="s">
        <v>40</v>
      </c>
      <c r="Q63" s="10" t="s">
        <v>40</v>
      </c>
      <c r="R63" s="6">
        <v>139.9</v>
      </c>
      <c r="S63" s="6">
        <v>129.9</v>
      </c>
      <c r="T63" s="10" t="s">
        <v>40</v>
      </c>
      <c r="U63" s="6">
        <v>159.99</v>
      </c>
      <c r="V63" s="6">
        <v>159.99</v>
      </c>
      <c r="W63" s="10" t="s">
        <v>40</v>
      </c>
      <c r="X63" s="10" t="s">
        <v>40</v>
      </c>
      <c r="Y63" s="10" t="s">
        <v>40</v>
      </c>
      <c r="Z63" s="10" t="s">
        <v>40</v>
      </c>
      <c r="AA63" s="10" t="s">
        <v>40</v>
      </c>
      <c r="AB63" s="10" t="s">
        <v>40</v>
      </c>
      <c r="AC63" s="10" t="s">
        <v>40</v>
      </c>
      <c r="AD63" s="6">
        <v>139</v>
      </c>
      <c r="AE63" s="6">
        <v>119</v>
      </c>
      <c r="AF63" s="6" t="s">
        <v>40</v>
      </c>
      <c r="AG63" s="6" t="s">
        <v>40</v>
      </c>
      <c r="AH63" s="6" t="s">
        <v>40</v>
      </c>
      <c r="AI63" s="6" t="s">
        <v>40</v>
      </c>
      <c r="AJ63" s="6" t="s">
        <v>40</v>
      </c>
    </row>
    <row r="64" spans="1:36" ht="17.25">
      <c r="A64" s="14"/>
      <c r="B64" s="6"/>
      <c r="C64" s="6" t="s">
        <v>213</v>
      </c>
      <c r="D64" s="7">
        <v>349</v>
      </c>
      <c r="E64" s="6" t="s">
        <v>40</v>
      </c>
      <c r="F64" s="6" t="s">
        <v>40</v>
      </c>
      <c r="G64" s="6" t="s">
        <v>40</v>
      </c>
      <c r="H64" s="6" t="s">
        <v>40</v>
      </c>
      <c r="I64" s="6">
        <v>389.99</v>
      </c>
      <c r="J64" s="10" t="s">
        <v>40</v>
      </c>
      <c r="K64" s="6">
        <v>327.99</v>
      </c>
      <c r="L64" s="10" t="s">
        <v>40</v>
      </c>
      <c r="M64" s="6">
        <v>349</v>
      </c>
      <c r="N64" s="10" t="s">
        <v>40</v>
      </c>
      <c r="O64" s="10" t="s">
        <v>40</v>
      </c>
      <c r="P64" s="10" t="s">
        <v>40</v>
      </c>
      <c r="Q64" s="10" t="s">
        <v>40</v>
      </c>
      <c r="R64" s="6">
        <v>319</v>
      </c>
      <c r="S64" s="6">
        <v>299</v>
      </c>
      <c r="T64" s="10" t="s">
        <v>40</v>
      </c>
      <c r="U64" s="6">
        <v>435</v>
      </c>
      <c r="V64" s="6">
        <v>435</v>
      </c>
      <c r="W64" s="10" t="s">
        <v>40</v>
      </c>
      <c r="X64" s="10" t="s">
        <v>40</v>
      </c>
      <c r="Y64" s="10" t="s">
        <v>40</v>
      </c>
      <c r="Z64" s="10" t="s">
        <v>40</v>
      </c>
      <c r="AA64" s="10" t="s">
        <v>40</v>
      </c>
      <c r="AB64" s="10" t="s">
        <v>40</v>
      </c>
      <c r="AC64" s="10" t="s">
        <v>40</v>
      </c>
      <c r="AD64" s="10" t="s">
        <v>40</v>
      </c>
      <c r="AE64" s="6"/>
      <c r="AF64" s="6" t="s">
        <v>40</v>
      </c>
      <c r="AG64" s="6" t="s">
        <v>40</v>
      </c>
      <c r="AH64" s="6" t="s">
        <v>40</v>
      </c>
      <c r="AI64" s="6" t="s">
        <v>40</v>
      </c>
      <c r="AJ64" s="6" t="s">
        <v>40</v>
      </c>
    </row>
    <row r="65" spans="1:36" ht="17.25">
      <c r="A65" s="14"/>
      <c r="B65" s="6"/>
      <c r="C65" s="6" t="s">
        <v>214</v>
      </c>
      <c r="D65" s="7">
        <v>755.99</v>
      </c>
      <c r="E65" s="6" t="s">
        <v>40</v>
      </c>
      <c r="F65" s="6" t="s">
        <v>40</v>
      </c>
      <c r="G65" s="6" t="s">
        <v>40</v>
      </c>
      <c r="H65" s="6" t="s">
        <v>40</v>
      </c>
      <c r="I65" s="6">
        <v>779.99</v>
      </c>
      <c r="J65" s="6">
        <v>779.99</v>
      </c>
      <c r="K65" s="10" t="s">
        <v>40</v>
      </c>
      <c r="L65" s="10" t="s">
        <v>40</v>
      </c>
      <c r="M65" s="10" t="s">
        <v>40</v>
      </c>
      <c r="N65" s="10" t="s">
        <v>40</v>
      </c>
      <c r="O65" s="10" t="s">
        <v>40</v>
      </c>
      <c r="P65" s="10" t="s">
        <v>40</v>
      </c>
      <c r="Q65" s="10" t="s">
        <v>40</v>
      </c>
      <c r="R65" s="6">
        <v>789</v>
      </c>
      <c r="S65" s="6">
        <v>755.99</v>
      </c>
      <c r="T65" s="6">
        <v>915</v>
      </c>
      <c r="U65" s="10" t="s">
        <v>40</v>
      </c>
      <c r="V65" s="10" t="s">
        <v>40</v>
      </c>
      <c r="W65" s="10" t="s">
        <v>40</v>
      </c>
      <c r="X65" s="10" t="s">
        <v>40</v>
      </c>
      <c r="Y65" s="10" t="s">
        <v>40</v>
      </c>
      <c r="Z65" s="10" t="s">
        <v>40</v>
      </c>
      <c r="AA65" s="10" t="s">
        <v>40</v>
      </c>
      <c r="AB65" s="10" t="s">
        <v>40</v>
      </c>
      <c r="AC65" s="10" t="s">
        <v>40</v>
      </c>
      <c r="AD65" s="10" t="s">
        <v>40</v>
      </c>
      <c r="AE65" s="6">
        <v>755</v>
      </c>
      <c r="AF65" s="6" t="s">
        <v>40</v>
      </c>
      <c r="AG65" s="6" t="s">
        <v>40</v>
      </c>
      <c r="AH65" s="6" t="s">
        <v>40</v>
      </c>
      <c r="AI65" s="6" t="s">
        <v>40</v>
      </c>
      <c r="AJ65" s="6" t="s">
        <v>40</v>
      </c>
    </row>
    <row r="66" spans="1:36" ht="17.25">
      <c r="A66" s="14"/>
      <c r="B66" s="6"/>
      <c r="C66" s="6" t="s">
        <v>215</v>
      </c>
      <c r="D66" s="7">
        <v>274.01</v>
      </c>
      <c r="E66" s="6" t="s">
        <v>40</v>
      </c>
      <c r="F66" s="6" t="s">
        <v>40</v>
      </c>
      <c r="G66" s="6" t="s">
        <v>40</v>
      </c>
      <c r="H66" s="6" t="s">
        <v>40</v>
      </c>
      <c r="I66" s="6">
        <v>259.99</v>
      </c>
      <c r="J66" s="6">
        <v>259.99</v>
      </c>
      <c r="K66" s="10" t="s">
        <v>40</v>
      </c>
      <c r="L66" s="10" t="s">
        <v>40</v>
      </c>
      <c r="M66" s="6">
        <v>222</v>
      </c>
      <c r="N66" s="6">
        <v>222</v>
      </c>
      <c r="O66" s="10" t="s">
        <v>40</v>
      </c>
      <c r="P66" s="10" t="s">
        <v>40</v>
      </c>
      <c r="Q66" s="6">
        <v>222</v>
      </c>
      <c r="R66" s="6">
        <v>257</v>
      </c>
      <c r="S66" s="6">
        <v>257</v>
      </c>
      <c r="T66" s="10" t="s">
        <v>40</v>
      </c>
      <c r="U66" s="6">
        <v>349</v>
      </c>
      <c r="V66" s="10" t="s">
        <v>40</v>
      </c>
      <c r="W66" s="10" t="s">
        <v>40</v>
      </c>
      <c r="X66" s="10" t="s">
        <v>40</v>
      </c>
      <c r="Y66" s="10" t="s">
        <v>40</v>
      </c>
      <c r="Z66" s="10" t="s">
        <v>40</v>
      </c>
      <c r="AA66" s="10" t="s">
        <v>40</v>
      </c>
      <c r="AB66" s="10" t="s">
        <v>40</v>
      </c>
      <c r="AC66" s="10" t="s">
        <v>40</v>
      </c>
      <c r="AD66" s="6">
        <v>269</v>
      </c>
      <c r="AE66" s="6">
        <v>279</v>
      </c>
      <c r="AF66" s="6" t="s">
        <v>40</v>
      </c>
      <c r="AG66" s="6" t="s">
        <v>40</v>
      </c>
      <c r="AH66" s="6" t="s">
        <v>40</v>
      </c>
      <c r="AI66" s="6" t="s">
        <v>40</v>
      </c>
      <c r="AJ66" s="6" t="s">
        <v>40</v>
      </c>
    </row>
    <row r="67" spans="1:36" ht="17.25">
      <c r="A67" s="14"/>
      <c r="B67" s="6"/>
      <c r="C67" s="6" t="s">
        <v>216</v>
      </c>
      <c r="D67" s="7">
        <v>649</v>
      </c>
      <c r="E67" s="6" t="s">
        <v>40</v>
      </c>
      <c r="F67" s="6" t="s">
        <v>40</v>
      </c>
      <c r="G67" s="6" t="s">
        <v>40</v>
      </c>
      <c r="H67" s="6" t="s">
        <v>40</v>
      </c>
      <c r="I67" s="10" t="s">
        <v>40</v>
      </c>
      <c r="J67" s="10" t="s">
        <v>40</v>
      </c>
      <c r="K67" s="10" t="s">
        <v>40</v>
      </c>
      <c r="L67" s="10" t="s">
        <v>40</v>
      </c>
      <c r="M67" s="10" t="s">
        <v>40</v>
      </c>
      <c r="N67" s="10" t="s">
        <v>40</v>
      </c>
      <c r="O67" s="10" t="s">
        <v>40</v>
      </c>
      <c r="P67" s="10" t="s">
        <v>40</v>
      </c>
      <c r="Q67" s="10" t="s">
        <v>40</v>
      </c>
      <c r="R67" s="6">
        <v>576</v>
      </c>
      <c r="S67" s="6">
        <v>576</v>
      </c>
      <c r="T67" s="10" t="s">
        <v>40</v>
      </c>
      <c r="U67" s="10" t="s">
        <v>40</v>
      </c>
      <c r="V67" s="10" t="s">
        <v>40</v>
      </c>
      <c r="W67" s="6">
        <v>544.80999999999995</v>
      </c>
      <c r="X67" s="6">
        <v>544.97</v>
      </c>
      <c r="Y67" s="6">
        <v>544.98</v>
      </c>
      <c r="Z67" s="6">
        <v>544.96</v>
      </c>
      <c r="AA67" s="6">
        <v>643.77</v>
      </c>
      <c r="AB67" s="10" t="s">
        <v>40</v>
      </c>
      <c r="AC67" s="10" t="s">
        <v>40</v>
      </c>
      <c r="AD67" s="10" t="s">
        <v>40</v>
      </c>
      <c r="AE67" s="10" t="s">
        <v>40</v>
      </c>
      <c r="AF67" s="6" t="s">
        <v>40</v>
      </c>
      <c r="AG67" s="6" t="s">
        <v>40</v>
      </c>
      <c r="AH67" s="6" t="s">
        <v>40</v>
      </c>
      <c r="AI67" s="6" t="s">
        <v>40</v>
      </c>
      <c r="AJ67" s="6" t="s">
        <v>40</v>
      </c>
    </row>
    <row r="68" spans="1:36" ht="17.25">
      <c r="A68" s="14"/>
      <c r="B68" s="6"/>
      <c r="C68" s="6" t="s">
        <v>217</v>
      </c>
      <c r="D68" s="7">
        <v>144.99</v>
      </c>
      <c r="E68" s="6" t="s">
        <v>40</v>
      </c>
      <c r="F68" s="6" t="s">
        <v>40</v>
      </c>
      <c r="G68" s="6" t="s">
        <v>40</v>
      </c>
      <c r="H68" s="6" t="s">
        <v>40</v>
      </c>
      <c r="I68" s="10" t="s">
        <v>40</v>
      </c>
      <c r="J68" s="10" t="s">
        <v>40</v>
      </c>
      <c r="K68" s="6">
        <v>159.75</v>
      </c>
      <c r="L68" s="6">
        <v>145.99</v>
      </c>
      <c r="M68" s="6">
        <v>144.99</v>
      </c>
      <c r="N68" s="6">
        <v>144.99</v>
      </c>
      <c r="O68" s="6">
        <v>164.99</v>
      </c>
      <c r="P68" s="10" t="s">
        <v>40</v>
      </c>
      <c r="Q68" s="6">
        <v>144.99</v>
      </c>
      <c r="R68" s="6" t="s">
        <v>40</v>
      </c>
      <c r="S68" s="6">
        <v>159.75</v>
      </c>
      <c r="T68" s="6">
        <v>159.99</v>
      </c>
      <c r="U68" s="6">
        <v>159.99</v>
      </c>
      <c r="V68" s="6">
        <v>159.99</v>
      </c>
      <c r="W68" s="10" t="s">
        <v>40</v>
      </c>
      <c r="X68" s="10" t="s">
        <v>40</v>
      </c>
      <c r="Y68" s="10" t="s">
        <v>40</v>
      </c>
      <c r="Z68" s="10" t="s">
        <v>40</v>
      </c>
      <c r="AA68" s="10" t="s">
        <v>40</v>
      </c>
      <c r="AB68" s="10" t="s">
        <v>40</v>
      </c>
      <c r="AC68" s="10" t="s">
        <v>40</v>
      </c>
      <c r="AD68" s="10" t="s">
        <v>40</v>
      </c>
      <c r="AE68" s="10" t="s">
        <v>40</v>
      </c>
      <c r="AF68" s="6" t="s">
        <v>40</v>
      </c>
      <c r="AG68" s="6" t="s">
        <v>40</v>
      </c>
      <c r="AH68" s="6" t="s">
        <v>40</v>
      </c>
      <c r="AI68" s="6" t="s">
        <v>40</v>
      </c>
      <c r="AJ68" s="6" t="s">
        <v>40</v>
      </c>
    </row>
    <row r="69" spans="1:36" ht="17.25">
      <c r="A69" s="14"/>
      <c r="B69" s="6"/>
      <c r="C69" s="6" t="s">
        <v>218</v>
      </c>
      <c r="D69" s="7">
        <v>276.25</v>
      </c>
      <c r="E69" s="6" t="s">
        <v>40</v>
      </c>
      <c r="F69" s="6" t="s">
        <v>40</v>
      </c>
      <c r="G69" s="6" t="s">
        <v>40</v>
      </c>
      <c r="H69" s="6" t="s">
        <v>40</v>
      </c>
      <c r="I69" s="6">
        <v>299.99</v>
      </c>
      <c r="J69" s="6">
        <v>299.99</v>
      </c>
      <c r="K69" s="6">
        <v>303.83</v>
      </c>
      <c r="L69" s="10" t="s">
        <v>40</v>
      </c>
      <c r="M69" s="6">
        <v>290.19</v>
      </c>
      <c r="N69" s="6">
        <v>290.19</v>
      </c>
      <c r="O69" s="6">
        <v>290.19</v>
      </c>
      <c r="P69" s="6">
        <v>289.17</v>
      </c>
      <c r="Q69" s="6">
        <v>289.17</v>
      </c>
      <c r="R69" s="6">
        <v>300</v>
      </c>
      <c r="S69" s="6">
        <v>299.99</v>
      </c>
      <c r="T69" s="6">
        <v>329</v>
      </c>
      <c r="U69" s="6">
        <v>299.99</v>
      </c>
      <c r="V69" s="6">
        <v>299.99</v>
      </c>
      <c r="W69" s="6">
        <v>369.83</v>
      </c>
      <c r="X69" s="6">
        <v>369.41</v>
      </c>
      <c r="Y69" s="6">
        <v>369.43</v>
      </c>
      <c r="Z69" s="6">
        <v>369.39</v>
      </c>
      <c r="AA69" s="6">
        <v>413.14</v>
      </c>
      <c r="AB69" s="10" t="s">
        <v>40</v>
      </c>
      <c r="AC69" s="10" t="s">
        <v>40</v>
      </c>
      <c r="AD69" s="10" t="s">
        <v>40</v>
      </c>
      <c r="AE69" s="10" t="s">
        <v>40</v>
      </c>
      <c r="AF69" s="6" t="s">
        <v>40</v>
      </c>
      <c r="AG69" s="6" t="s">
        <v>40</v>
      </c>
      <c r="AH69" s="6" t="s">
        <v>40</v>
      </c>
      <c r="AI69" s="6" t="s">
        <v>40</v>
      </c>
      <c r="AJ69" s="6" t="s">
        <v>40</v>
      </c>
    </row>
    <row r="70" spans="1:36" ht="17.25">
      <c r="A70" s="14"/>
      <c r="B70" s="6"/>
      <c r="C70" s="6" t="s">
        <v>219</v>
      </c>
      <c r="D70" s="6">
        <v>199.49</v>
      </c>
      <c r="E70" s="6" t="s">
        <v>40</v>
      </c>
      <c r="F70" s="6" t="s">
        <v>40</v>
      </c>
      <c r="G70" s="6" t="s">
        <v>40</v>
      </c>
      <c r="H70" s="6" t="s">
        <v>40</v>
      </c>
      <c r="I70" s="6" t="s">
        <v>40</v>
      </c>
      <c r="J70" s="6">
        <v>162.99</v>
      </c>
      <c r="K70" s="6" t="s">
        <v>40</v>
      </c>
      <c r="L70" s="6" t="s">
        <v>40</v>
      </c>
      <c r="M70" s="6" t="s">
        <v>40</v>
      </c>
      <c r="N70" s="6" t="s">
        <v>40</v>
      </c>
      <c r="O70" s="6" t="s">
        <v>40</v>
      </c>
      <c r="P70" s="6" t="s">
        <v>40</v>
      </c>
      <c r="Q70" s="6" t="s">
        <v>40</v>
      </c>
      <c r="R70" s="6">
        <v>161.9</v>
      </c>
      <c r="S70" s="6" t="s">
        <v>40</v>
      </c>
      <c r="T70" s="6" t="s">
        <v>40</v>
      </c>
      <c r="U70" s="6" t="s">
        <v>40</v>
      </c>
      <c r="V70" s="6" t="s">
        <v>40</v>
      </c>
      <c r="W70" s="6" t="s">
        <v>40</v>
      </c>
      <c r="X70" s="6" t="s">
        <v>40</v>
      </c>
      <c r="Y70" s="6" t="s">
        <v>40</v>
      </c>
      <c r="Z70" s="6" t="s">
        <v>40</v>
      </c>
      <c r="AA70" s="6" t="s">
        <v>40</v>
      </c>
      <c r="AB70" s="6" t="s">
        <v>40</v>
      </c>
      <c r="AC70" s="6" t="s">
        <v>40</v>
      </c>
      <c r="AD70" s="6" t="s">
        <v>40</v>
      </c>
      <c r="AE70" s="6" t="s">
        <v>40</v>
      </c>
      <c r="AF70" s="6" t="s">
        <v>40</v>
      </c>
      <c r="AG70" s="6" t="s">
        <v>40</v>
      </c>
      <c r="AH70" s="6" t="s">
        <v>40</v>
      </c>
      <c r="AI70" s="6" t="s">
        <v>40</v>
      </c>
      <c r="AJ70" s="6" t="s">
        <v>40</v>
      </c>
    </row>
    <row r="71" spans="1:36" ht="17.25">
      <c r="A71" s="14"/>
      <c r="B71" s="6"/>
      <c r="C71" s="6" t="s">
        <v>220</v>
      </c>
      <c r="D71" s="6">
        <v>171.9</v>
      </c>
      <c r="E71" s="6" t="s">
        <v>40</v>
      </c>
      <c r="F71" s="6" t="s">
        <v>40</v>
      </c>
      <c r="G71" s="6" t="s">
        <v>40</v>
      </c>
      <c r="H71" s="6" t="s">
        <v>40</v>
      </c>
      <c r="I71" s="6">
        <v>192.99</v>
      </c>
      <c r="J71" s="6">
        <v>192.99</v>
      </c>
      <c r="K71" s="6">
        <v>172.9</v>
      </c>
      <c r="L71" s="6" t="s">
        <v>40</v>
      </c>
      <c r="M71" s="6" t="s">
        <v>40</v>
      </c>
      <c r="N71" s="6" t="s">
        <v>40</v>
      </c>
      <c r="O71" s="6" t="s">
        <v>40</v>
      </c>
      <c r="P71" s="6" t="s">
        <v>40</v>
      </c>
      <c r="Q71" s="6" t="s">
        <v>40</v>
      </c>
      <c r="R71" s="6">
        <v>172.9</v>
      </c>
      <c r="S71" s="6">
        <v>168</v>
      </c>
      <c r="T71" s="6">
        <v>199.99</v>
      </c>
      <c r="U71" s="6">
        <v>199.99</v>
      </c>
      <c r="V71" s="6">
        <v>199.99</v>
      </c>
      <c r="W71" s="6">
        <v>164.7</v>
      </c>
      <c r="X71" s="6" t="s">
        <v>40</v>
      </c>
      <c r="Y71" s="6" t="s">
        <v>40</v>
      </c>
      <c r="Z71" s="6" t="s">
        <v>40</v>
      </c>
      <c r="AA71" s="6" t="s">
        <v>40</v>
      </c>
      <c r="AB71" s="6" t="s">
        <v>40</v>
      </c>
      <c r="AC71" s="6" t="s">
        <v>40</v>
      </c>
      <c r="AD71" s="6" t="s">
        <v>40</v>
      </c>
      <c r="AE71" s="6" t="s">
        <v>40</v>
      </c>
      <c r="AF71" s="6" t="s">
        <v>40</v>
      </c>
      <c r="AG71" s="6" t="s">
        <v>40</v>
      </c>
      <c r="AH71" s="6" t="s">
        <v>40</v>
      </c>
      <c r="AI71" s="6" t="s">
        <v>40</v>
      </c>
      <c r="AJ71" s="6" t="s">
        <v>40</v>
      </c>
    </row>
    <row r="72" spans="1:36" ht="17.25">
      <c r="A72" s="14"/>
      <c r="B72" s="6"/>
      <c r="C72" s="6" t="s">
        <v>221</v>
      </c>
      <c r="D72" s="6">
        <v>149</v>
      </c>
      <c r="E72" s="6" t="s">
        <v>40</v>
      </c>
      <c r="F72" s="6" t="s">
        <v>40</v>
      </c>
      <c r="G72" s="6" t="s">
        <v>40</v>
      </c>
      <c r="H72" s="6" t="s">
        <v>40</v>
      </c>
      <c r="I72" s="6">
        <v>127.99</v>
      </c>
      <c r="J72" s="6" t="s">
        <v>40</v>
      </c>
      <c r="K72" s="6">
        <v>149.9</v>
      </c>
      <c r="L72" s="6">
        <v>136.99</v>
      </c>
      <c r="M72" s="6">
        <v>149</v>
      </c>
      <c r="N72" s="6">
        <v>149</v>
      </c>
      <c r="O72" s="6" t="s">
        <v>40</v>
      </c>
      <c r="P72" s="6">
        <v>149</v>
      </c>
      <c r="Q72" s="6" t="s">
        <v>40</v>
      </c>
      <c r="R72" s="6">
        <v>151.9</v>
      </c>
      <c r="S72" s="6">
        <v>151.9</v>
      </c>
      <c r="T72" s="6">
        <v>164.99</v>
      </c>
      <c r="U72" s="6">
        <v>164.99</v>
      </c>
      <c r="V72" s="6">
        <v>144.99</v>
      </c>
      <c r="W72" s="6">
        <v>147.75</v>
      </c>
      <c r="X72" s="6" t="s">
        <v>40</v>
      </c>
      <c r="Y72" s="6" t="s">
        <v>40</v>
      </c>
      <c r="Z72" s="6" t="s">
        <v>40</v>
      </c>
      <c r="AA72" s="6" t="s">
        <v>40</v>
      </c>
      <c r="AB72" s="6" t="s">
        <v>40</v>
      </c>
      <c r="AC72" s="6" t="s">
        <v>40</v>
      </c>
      <c r="AD72" s="6">
        <v>149</v>
      </c>
      <c r="AE72" s="6">
        <v>129</v>
      </c>
      <c r="AF72" s="6" t="s">
        <v>40</v>
      </c>
      <c r="AG72" s="6" t="s">
        <v>40</v>
      </c>
      <c r="AH72" s="6" t="s">
        <v>40</v>
      </c>
      <c r="AI72" s="6" t="s">
        <v>40</v>
      </c>
      <c r="AJ72" s="6" t="s">
        <v>40</v>
      </c>
    </row>
    <row r="73" spans="1:36" ht="17.25">
      <c r="A73" s="14" t="s">
        <v>179</v>
      </c>
      <c r="B73" s="6" t="s">
        <v>180</v>
      </c>
      <c r="C73" s="6" t="s">
        <v>181</v>
      </c>
      <c r="D73" s="7">
        <v>535.99</v>
      </c>
      <c r="E73" s="6" t="s">
        <v>40</v>
      </c>
      <c r="F73" s="6" t="s">
        <v>40</v>
      </c>
      <c r="G73" s="6" t="s">
        <v>40</v>
      </c>
      <c r="H73" s="6" t="s">
        <v>40</v>
      </c>
      <c r="I73" s="6">
        <v>509.99</v>
      </c>
      <c r="J73" s="6" t="s">
        <v>40</v>
      </c>
      <c r="K73" s="6" t="s">
        <v>40</v>
      </c>
      <c r="L73" s="6" t="s">
        <v>40</v>
      </c>
      <c r="M73" s="6">
        <v>569</v>
      </c>
      <c r="N73" s="6">
        <v>569</v>
      </c>
      <c r="O73" s="6">
        <v>569</v>
      </c>
      <c r="P73" s="6">
        <v>569</v>
      </c>
      <c r="Q73" s="6">
        <v>569</v>
      </c>
      <c r="R73" s="6" t="s">
        <v>40</v>
      </c>
      <c r="S73" s="6">
        <v>470</v>
      </c>
      <c r="T73" s="6" t="s">
        <v>40</v>
      </c>
      <c r="U73" s="6" t="s">
        <v>40</v>
      </c>
      <c r="V73" s="6" t="s">
        <v>40</v>
      </c>
      <c r="W73" s="6" t="s">
        <v>40</v>
      </c>
      <c r="X73" s="6" t="s">
        <v>40</v>
      </c>
      <c r="Y73" s="6" t="s">
        <v>40</v>
      </c>
      <c r="Z73" s="6" t="s">
        <v>40</v>
      </c>
      <c r="AA73" s="6" t="s">
        <v>40</v>
      </c>
      <c r="AB73" s="6" t="s">
        <v>40</v>
      </c>
      <c r="AC73" s="6" t="s">
        <v>40</v>
      </c>
      <c r="AD73" s="6">
        <v>503.09</v>
      </c>
      <c r="AE73" s="6">
        <v>501</v>
      </c>
      <c r="AF73" s="6" t="s">
        <v>40</v>
      </c>
      <c r="AG73" s="6" t="s">
        <v>40</v>
      </c>
      <c r="AH73" s="6" t="s">
        <v>40</v>
      </c>
      <c r="AI73" s="6" t="s">
        <v>40</v>
      </c>
      <c r="AJ73" s="6" t="s">
        <v>40</v>
      </c>
    </row>
    <row r="74" spans="1:36" ht="17.25">
      <c r="A74" s="14"/>
      <c r="B74" s="6" t="s">
        <v>182</v>
      </c>
      <c r="C74" s="6" t="s">
        <v>183</v>
      </c>
      <c r="D74" s="7">
        <v>428.95</v>
      </c>
      <c r="E74" s="6" t="s">
        <v>40</v>
      </c>
      <c r="F74" s="6" t="s">
        <v>40</v>
      </c>
      <c r="G74" s="6" t="s">
        <v>40</v>
      </c>
      <c r="H74" s="6" t="s">
        <v>40</v>
      </c>
      <c r="I74" s="6">
        <v>399</v>
      </c>
      <c r="J74" s="6">
        <v>399</v>
      </c>
      <c r="K74" s="6" t="s">
        <v>40</v>
      </c>
      <c r="L74" s="6" t="s">
        <v>40</v>
      </c>
      <c r="M74" s="6">
        <v>399</v>
      </c>
      <c r="N74" s="6">
        <v>399</v>
      </c>
      <c r="O74" s="6">
        <v>399</v>
      </c>
      <c r="P74" s="6">
        <v>399</v>
      </c>
      <c r="Q74" s="6">
        <v>399</v>
      </c>
      <c r="R74" s="6" t="s">
        <v>40</v>
      </c>
      <c r="S74" s="6">
        <v>389</v>
      </c>
      <c r="T74" s="6" t="s">
        <v>40</v>
      </c>
      <c r="U74" s="6" t="s">
        <v>40</v>
      </c>
      <c r="V74" s="6" t="s">
        <v>40</v>
      </c>
      <c r="W74" s="6" t="s">
        <v>40</v>
      </c>
      <c r="X74" s="6" t="s">
        <v>40</v>
      </c>
      <c r="Y74" s="6" t="s">
        <v>40</v>
      </c>
      <c r="Z74" s="6" t="s">
        <v>40</v>
      </c>
      <c r="AA74" s="6" t="s">
        <v>40</v>
      </c>
      <c r="AB74" s="6" t="s">
        <v>40</v>
      </c>
      <c r="AC74" s="6" t="s">
        <v>40</v>
      </c>
      <c r="AD74" s="6">
        <v>399</v>
      </c>
      <c r="AE74" s="6">
        <v>460</v>
      </c>
      <c r="AF74" s="6" t="s">
        <v>40</v>
      </c>
      <c r="AG74" s="6" t="s">
        <v>40</v>
      </c>
      <c r="AH74" s="6" t="s">
        <v>40</v>
      </c>
      <c r="AI74" s="6" t="s">
        <v>40</v>
      </c>
      <c r="AJ74" s="6" t="s">
        <v>40</v>
      </c>
    </row>
    <row r="75" spans="1:36" ht="17.25">
      <c r="A75" s="14"/>
      <c r="B75" s="6" t="s">
        <v>182</v>
      </c>
      <c r="C75" s="6" t="s">
        <v>184</v>
      </c>
      <c r="D75" s="7">
        <v>409.1</v>
      </c>
      <c r="E75" s="6" t="s">
        <v>40</v>
      </c>
      <c r="F75" s="6" t="s">
        <v>40</v>
      </c>
      <c r="G75" s="6" t="s">
        <v>40</v>
      </c>
      <c r="H75" s="6" t="s">
        <v>40</v>
      </c>
      <c r="I75" s="6">
        <v>415.99</v>
      </c>
      <c r="J75" s="6">
        <v>415.99</v>
      </c>
      <c r="K75" s="6" t="s">
        <v>40</v>
      </c>
      <c r="L75" s="6" t="s">
        <v>40</v>
      </c>
      <c r="M75" s="6" t="s">
        <v>40</v>
      </c>
      <c r="N75" s="6" t="s">
        <v>40</v>
      </c>
      <c r="O75" s="6" t="s">
        <v>40</v>
      </c>
      <c r="P75" s="6" t="s">
        <v>40</v>
      </c>
      <c r="Q75" s="6" t="s">
        <v>40</v>
      </c>
      <c r="R75" s="6" t="s">
        <v>40</v>
      </c>
      <c r="S75" s="6">
        <v>394.85</v>
      </c>
      <c r="T75" s="6" t="s">
        <v>40</v>
      </c>
      <c r="U75" s="6" t="s">
        <v>40</v>
      </c>
      <c r="V75" s="6" t="s">
        <v>40</v>
      </c>
      <c r="W75" s="6" t="s">
        <v>40</v>
      </c>
      <c r="X75" s="6" t="s">
        <v>40</v>
      </c>
      <c r="Y75" s="6" t="s">
        <v>40</v>
      </c>
      <c r="Z75" s="6" t="s">
        <v>40</v>
      </c>
      <c r="AA75" s="6" t="s">
        <v>40</v>
      </c>
      <c r="AB75" s="6" t="s">
        <v>40</v>
      </c>
      <c r="AC75" s="6" t="s">
        <v>40</v>
      </c>
      <c r="AD75" s="6">
        <v>413</v>
      </c>
      <c r="AE75" s="6">
        <v>469</v>
      </c>
      <c r="AF75" s="6" t="s">
        <v>40</v>
      </c>
      <c r="AG75" s="6" t="s">
        <v>40</v>
      </c>
      <c r="AH75" s="6" t="s">
        <v>40</v>
      </c>
      <c r="AI75" s="6" t="s">
        <v>40</v>
      </c>
      <c r="AJ75" s="6" t="s">
        <v>40</v>
      </c>
    </row>
    <row r="76" spans="1:36" ht="17.25">
      <c r="A76" s="14"/>
      <c r="B76" s="6" t="s">
        <v>185</v>
      </c>
      <c r="C76" s="6" t="s">
        <v>186</v>
      </c>
      <c r="D76" s="7">
        <v>608.85</v>
      </c>
      <c r="E76" s="6">
        <v>569</v>
      </c>
      <c r="F76" s="6" t="s">
        <v>40</v>
      </c>
      <c r="G76" s="6" t="s">
        <v>40</v>
      </c>
      <c r="H76" s="6" t="s">
        <v>40</v>
      </c>
      <c r="I76" s="6">
        <v>699.99</v>
      </c>
      <c r="J76" s="10" t="s">
        <v>40</v>
      </c>
      <c r="K76" s="6" t="s">
        <v>40</v>
      </c>
      <c r="L76" s="6" t="s">
        <v>40</v>
      </c>
      <c r="M76" s="6">
        <v>589</v>
      </c>
      <c r="N76" s="10" t="s">
        <v>40</v>
      </c>
      <c r="O76" s="10" t="s">
        <v>40</v>
      </c>
      <c r="P76" s="6">
        <v>589</v>
      </c>
      <c r="Q76" s="10" t="s">
        <v>40</v>
      </c>
      <c r="R76" s="6" t="s">
        <v>40</v>
      </c>
      <c r="S76" s="6">
        <v>577</v>
      </c>
      <c r="T76" s="6" t="s">
        <v>40</v>
      </c>
      <c r="U76" s="6" t="s">
        <v>40</v>
      </c>
      <c r="V76" s="6" t="s">
        <v>40</v>
      </c>
      <c r="W76" s="6" t="s">
        <v>40</v>
      </c>
      <c r="X76" s="6" t="s">
        <v>40</v>
      </c>
      <c r="Y76" s="6" t="s">
        <v>40</v>
      </c>
      <c r="Z76" s="6" t="s">
        <v>40</v>
      </c>
      <c r="AA76" s="6" t="s">
        <v>40</v>
      </c>
      <c r="AB76" s="6" t="s">
        <v>40</v>
      </c>
      <c r="AC76" s="6" t="s">
        <v>40</v>
      </c>
      <c r="AD76" s="6">
        <v>589</v>
      </c>
      <c r="AE76" s="6">
        <v>608</v>
      </c>
      <c r="AF76" s="6" t="s">
        <v>40</v>
      </c>
      <c r="AG76" s="6" t="s">
        <v>40</v>
      </c>
      <c r="AH76" s="6" t="s">
        <v>40</v>
      </c>
      <c r="AI76" s="6" t="s">
        <v>40</v>
      </c>
      <c r="AJ76" s="6" t="s">
        <v>40</v>
      </c>
    </row>
    <row r="77" spans="1:36" ht="17.25">
      <c r="A77" s="14"/>
      <c r="B77" s="6" t="s">
        <v>187</v>
      </c>
      <c r="C77" s="6" t="s">
        <v>188</v>
      </c>
      <c r="D77" s="7">
        <v>528.95000000000005</v>
      </c>
      <c r="E77" s="6" t="s">
        <v>40</v>
      </c>
      <c r="F77" s="6" t="s">
        <v>40</v>
      </c>
      <c r="G77" s="6" t="s">
        <v>40</v>
      </c>
      <c r="H77" s="6" t="s">
        <v>40</v>
      </c>
      <c r="I77" s="6">
        <v>489.99</v>
      </c>
      <c r="J77" s="6">
        <v>489.99</v>
      </c>
      <c r="K77" s="6" t="s">
        <v>40</v>
      </c>
      <c r="L77" s="6" t="s">
        <v>40</v>
      </c>
      <c r="M77" s="6">
        <v>499</v>
      </c>
      <c r="N77" s="6">
        <v>499</v>
      </c>
      <c r="O77" s="6">
        <v>499</v>
      </c>
      <c r="P77" s="10" t="s">
        <v>40</v>
      </c>
      <c r="Q77" s="6">
        <v>499</v>
      </c>
      <c r="R77" s="6" t="s">
        <v>40</v>
      </c>
      <c r="S77" s="6">
        <v>486.17</v>
      </c>
      <c r="T77" s="6" t="s">
        <v>40</v>
      </c>
      <c r="U77" s="6" t="s">
        <v>40</v>
      </c>
      <c r="V77" s="6" t="s">
        <v>40</v>
      </c>
      <c r="W77" s="6" t="s">
        <v>40</v>
      </c>
      <c r="X77" s="6" t="s">
        <v>40</v>
      </c>
      <c r="Y77" s="6" t="s">
        <v>40</v>
      </c>
      <c r="Z77" s="6" t="s">
        <v>40</v>
      </c>
      <c r="AA77" s="6" t="s">
        <v>40</v>
      </c>
      <c r="AB77" s="6" t="s">
        <v>40</v>
      </c>
      <c r="AC77" s="6" t="s">
        <v>40</v>
      </c>
      <c r="AD77" s="6">
        <v>589.99</v>
      </c>
      <c r="AE77" s="6">
        <v>529</v>
      </c>
      <c r="AF77" s="6" t="s">
        <v>40</v>
      </c>
      <c r="AG77" s="6" t="s">
        <v>40</v>
      </c>
      <c r="AH77" s="6" t="s">
        <v>40</v>
      </c>
      <c r="AI77" s="6" t="s">
        <v>40</v>
      </c>
      <c r="AJ77" s="6" t="s">
        <v>40</v>
      </c>
    </row>
    <row r="78" spans="1:36" ht="17.25">
      <c r="A78" s="14"/>
      <c r="B78" s="6" t="s">
        <v>189</v>
      </c>
      <c r="C78" s="6" t="s">
        <v>190</v>
      </c>
      <c r="D78" s="7">
        <v>605.47</v>
      </c>
      <c r="E78" s="6" t="s">
        <v>40</v>
      </c>
      <c r="F78" s="6" t="s">
        <v>40</v>
      </c>
      <c r="G78" s="6" t="s">
        <v>40</v>
      </c>
      <c r="H78" s="6" t="s">
        <v>40</v>
      </c>
      <c r="I78" s="6">
        <v>598.94000000000005</v>
      </c>
      <c r="J78" s="6" t="s">
        <v>191</v>
      </c>
      <c r="K78" s="6" t="s">
        <v>40</v>
      </c>
      <c r="L78" s="6" t="s">
        <v>40</v>
      </c>
      <c r="M78" s="6">
        <v>619</v>
      </c>
      <c r="N78" s="6">
        <v>619</v>
      </c>
      <c r="O78" s="6">
        <v>619</v>
      </c>
      <c r="P78" s="6">
        <v>619</v>
      </c>
      <c r="Q78" s="6">
        <v>619</v>
      </c>
      <c r="R78" s="6" t="s">
        <v>40</v>
      </c>
      <c r="S78" s="6">
        <v>630</v>
      </c>
      <c r="T78" s="6" t="s">
        <v>40</v>
      </c>
      <c r="U78" s="6" t="s">
        <v>40</v>
      </c>
      <c r="V78" s="6" t="s">
        <v>40</v>
      </c>
      <c r="W78" s="6" t="s">
        <v>40</v>
      </c>
      <c r="X78" s="6" t="s">
        <v>40</v>
      </c>
      <c r="Y78" s="6" t="s">
        <v>40</v>
      </c>
      <c r="Z78" s="6" t="s">
        <v>40</v>
      </c>
      <c r="AA78" s="6" t="s">
        <v>40</v>
      </c>
      <c r="AB78" s="6" t="s">
        <v>40</v>
      </c>
      <c r="AC78" s="6" t="s">
        <v>40</v>
      </c>
      <c r="AD78" s="6">
        <v>598</v>
      </c>
      <c r="AE78" s="6">
        <v>735</v>
      </c>
      <c r="AF78" s="6" t="s">
        <v>40</v>
      </c>
      <c r="AG78" s="6" t="s">
        <v>40</v>
      </c>
      <c r="AH78" s="6" t="s">
        <v>40</v>
      </c>
      <c r="AI78" s="6" t="s">
        <v>40</v>
      </c>
      <c r="AJ78" s="6" t="s">
        <v>40</v>
      </c>
    </row>
    <row r="79" spans="1:36" ht="17.25">
      <c r="A79" s="14"/>
      <c r="B79" s="6" t="s">
        <v>192</v>
      </c>
      <c r="C79" s="6" t="s">
        <v>193</v>
      </c>
      <c r="D79" s="7">
        <v>701.47</v>
      </c>
      <c r="E79" s="6">
        <v>699</v>
      </c>
      <c r="F79" s="6" t="s">
        <v>40</v>
      </c>
      <c r="G79" s="6" t="s">
        <v>40</v>
      </c>
      <c r="H79" s="6" t="s">
        <v>40</v>
      </c>
      <c r="I79" s="6">
        <v>699.99</v>
      </c>
      <c r="J79" s="6">
        <v>699</v>
      </c>
      <c r="K79" s="6" t="s">
        <v>40</v>
      </c>
      <c r="L79" s="6" t="s">
        <v>40</v>
      </c>
      <c r="M79" s="6">
        <v>679</v>
      </c>
      <c r="N79" s="6">
        <v>679</v>
      </c>
      <c r="O79" s="10" t="s">
        <v>40</v>
      </c>
      <c r="P79" s="6">
        <v>679</v>
      </c>
      <c r="Q79" s="6">
        <v>679</v>
      </c>
      <c r="R79" s="6" t="s">
        <v>40</v>
      </c>
      <c r="S79" s="6">
        <v>679</v>
      </c>
      <c r="T79" s="6" t="s">
        <v>40</v>
      </c>
      <c r="U79" s="6" t="s">
        <v>40</v>
      </c>
      <c r="V79" s="6" t="s">
        <v>40</v>
      </c>
      <c r="W79" s="6" t="s">
        <v>40</v>
      </c>
      <c r="X79" s="6" t="s">
        <v>40</v>
      </c>
      <c r="Y79" s="6" t="s">
        <v>40</v>
      </c>
      <c r="Z79" s="6" t="s">
        <v>40</v>
      </c>
      <c r="AA79" s="6" t="s">
        <v>40</v>
      </c>
      <c r="AB79" s="6" t="s">
        <v>40</v>
      </c>
      <c r="AC79" s="6" t="s">
        <v>40</v>
      </c>
      <c r="AD79" s="6">
        <v>679</v>
      </c>
      <c r="AE79" s="6">
        <v>822</v>
      </c>
      <c r="AF79" s="6" t="s">
        <v>40</v>
      </c>
      <c r="AG79" s="6" t="s">
        <v>40</v>
      </c>
      <c r="AH79" s="6" t="s">
        <v>40</v>
      </c>
      <c r="AI79" s="6" t="s">
        <v>40</v>
      </c>
      <c r="AJ79" s="6" t="s">
        <v>40</v>
      </c>
    </row>
    <row r="80" spans="1:36" ht="17.25">
      <c r="A80" s="14"/>
      <c r="B80" s="6" t="s">
        <v>194</v>
      </c>
      <c r="C80" s="6" t="s">
        <v>195</v>
      </c>
      <c r="D80" s="7">
        <v>587.47</v>
      </c>
      <c r="E80" s="6" t="s">
        <v>40</v>
      </c>
      <c r="F80" s="6" t="s">
        <v>40</v>
      </c>
      <c r="G80" s="6" t="s">
        <v>40</v>
      </c>
      <c r="H80" s="6" t="s">
        <v>40</v>
      </c>
      <c r="I80" s="6" t="s">
        <v>40</v>
      </c>
      <c r="J80" s="6">
        <v>579.99</v>
      </c>
      <c r="K80" s="6" t="s">
        <v>40</v>
      </c>
      <c r="L80" s="6" t="s">
        <v>40</v>
      </c>
      <c r="M80" s="6">
        <v>599</v>
      </c>
      <c r="N80" s="6">
        <v>599</v>
      </c>
      <c r="O80" s="10" t="s">
        <v>40</v>
      </c>
      <c r="P80" s="6">
        <v>599</v>
      </c>
      <c r="Q80" s="6">
        <v>599</v>
      </c>
      <c r="R80" s="6" t="s">
        <v>40</v>
      </c>
      <c r="S80" s="6">
        <v>587.47</v>
      </c>
      <c r="T80" s="6" t="s">
        <v>40</v>
      </c>
      <c r="U80" s="6" t="s">
        <v>40</v>
      </c>
      <c r="V80" s="6" t="s">
        <v>40</v>
      </c>
      <c r="W80" s="6" t="s">
        <v>40</v>
      </c>
      <c r="X80" s="6" t="s">
        <v>40</v>
      </c>
      <c r="Y80" s="6" t="s">
        <v>40</v>
      </c>
      <c r="Z80" s="6" t="s">
        <v>40</v>
      </c>
      <c r="AA80" s="6" t="s">
        <v>40</v>
      </c>
      <c r="AB80" s="6" t="s">
        <v>40</v>
      </c>
      <c r="AC80" s="6" t="s">
        <v>40</v>
      </c>
      <c r="AD80" s="6">
        <v>599.99</v>
      </c>
      <c r="AE80" s="6">
        <v>599</v>
      </c>
      <c r="AF80" s="6" t="s">
        <v>40</v>
      </c>
      <c r="AG80" s="6" t="s">
        <v>40</v>
      </c>
      <c r="AH80" s="6" t="s">
        <v>40</v>
      </c>
      <c r="AI80" s="6" t="s">
        <v>40</v>
      </c>
      <c r="AJ80" s="6" t="s">
        <v>40</v>
      </c>
    </row>
    <row r="81" spans="1:36" ht="17.25">
      <c r="A81" s="14"/>
      <c r="B81" s="6" t="s">
        <v>196</v>
      </c>
      <c r="C81" s="6" t="s">
        <v>197</v>
      </c>
      <c r="D81" s="7">
        <v>429</v>
      </c>
      <c r="E81" s="6" t="s">
        <v>40</v>
      </c>
      <c r="F81" s="6" t="s">
        <v>40</v>
      </c>
      <c r="G81" s="6" t="s">
        <v>40</v>
      </c>
      <c r="H81" s="6" t="s">
        <v>40</v>
      </c>
      <c r="I81" s="6" t="s">
        <v>40</v>
      </c>
      <c r="J81" s="10" t="s">
        <v>40</v>
      </c>
      <c r="K81" s="6" t="s">
        <v>40</v>
      </c>
      <c r="L81" s="6" t="s">
        <v>40</v>
      </c>
      <c r="M81" s="6">
        <v>449</v>
      </c>
      <c r="N81" s="6">
        <v>449</v>
      </c>
      <c r="O81" s="6">
        <v>479</v>
      </c>
      <c r="P81" s="6">
        <v>449</v>
      </c>
      <c r="Q81" s="6">
        <v>449</v>
      </c>
      <c r="R81" s="6" t="s">
        <v>40</v>
      </c>
      <c r="S81" s="6">
        <v>524.89</v>
      </c>
      <c r="T81" s="6" t="s">
        <v>40</v>
      </c>
      <c r="U81" s="6" t="s">
        <v>40</v>
      </c>
      <c r="V81" s="6" t="s">
        <v>40</v>
      </c>
      <c r="W81" s="6" t="s">
        <v>40</v>
      </c>
      <c r="X81" s="6" t="s">
        <v>40</v>
      </c>
      <c r="Y81" s="6" t="s">
        <v>40</v>
      </c>
      <c r="Z81" s="6" t="s">
        <v>40</v>
      </c>
      <c r="AA81" s="6" t="s">
        <v>40</v>
      </c>
      <c r="AB81" s="6" t="s">
        <v>40</v>
      </c>
      <c r="AC81" s="6" t="s">
        <v>40</v>
      </c>
      <c r="AD81" s="6">
        <v>429</v>
      </c>
      <c r="AE81" s="6">
        <v>506</v>
      </c>
      <c r="AF81" s="6" t="s">
        <v>40</v>
      </c>
      <c r="AG81" s="6" t="s">
        <v>40</v>
      </c>
      <c r="AH81" s="6" t="s">
        <v>40</v>
      </c>
      <c r="AI81" s="6" t="s">
        <v>40</v>
      </c>
      <c r="AJ81" s="6" t="s">
        <v>40</v>
      </c>
    </row>
    <row r="82" spans="1:36" ht="17.25">
      <c r="A82" s="14"/>
      <c r="B82" s="6" t="s">
        <v>198</v>
      </c>
      <c r="C82" s="6" t="s">
        <v>199</v>
      </c>
      <c r="D82" s="7">
        <v>399</v>
      </c>
      <c r="E82" s="6" t="s">
        <v>40</v>
      </c>
      <c r="F82" s="6" t="s">
        <v>40</v>
      </c>
      <c r="G82" s="6" t="s">
        <v>40</v>
      </c>
      <c r="H82" s="6" t="s">
        <v>40</v>
      </c>
      <c r="I82" s="6">
        <v>399</v>
      </c>
      <c r="J82" s="6">
        <v>399</v>
      </c>
      <c r="K82" s="6" t="s">
        <v>40</v>
      </c>
      <c r="L82" s="6" t="s">
        <v>40</v>
      </c>
      <c r="M82" s="6" t="s">
        <v>40</v>
      </c>
      <c r="N82" s="6" t="s">
        <v>40</v>
      </c>
      <c r="O82" s="6" t="s">
        <v>40</v>
      </c>
      <c r="P82" s="6" t="s">
        <v>40</v>
      </c>
      <c r="Q82" s="6" t="s">
        <v>40</v>
      </c>
      <c r="R82" s="6" t="s">
        <v>40</v>
      </c>
      <c r="S82" s="6">
        <v>484.58</v>
      </c>
      <c r="T82" s="6">
        <v>655</v>
      </c>
      <c r="U82" s="6">
        <v>655</v>
      </c>
      <c r="V82" s="6">
        <v>655</v>
      </c>
      <c r="W82" s="6" t="s">
        <v>40</v>
      </c>
      <c r="X82" s="6" t="s">
        <v>40</v>
      </c>
      <c r="Y82" s="6" t="s">
        <v>40</v>
      </c>
      <c r="Z82" s="6" t="s">
        <v>40</v>
      </c>
      <c r="AA82" s="6" t="s">
        <v>40</v>
      </c>
      <c r="AB82" s="6" t="s">
        <v>40</v>
      </c>
      <c r="AC82" s="6" t="s">
        <v>40</v>
      </c>
      <c r="AD82" s="6" t="s">
        <v>40</v>
      </c>
      <c r="AE82" s="6" t="s">
        <v>40</v>
      </c>
      <c r="AF82" s="6" t="s">
        <v>40</v>
      </c>
      <c r="AG82" s="6" t="s">
        <v>40</v>
      </c>
      <c r="AH82" s="6" t="s">
        <v>40</v>
      </c>
      <c r="AI82" s="6" t="s">
        <v>40</v>
      </c>
      <c r="AJ82" s="6" t="s">
        <v>40</v>
      </c>
    </row>
    <row r="83" spans="1:36" ht="17.25">
      <c r="A83" s="14" t="s">
        <v>167</v>
      </c>
      <c r="B83" s="12">
        <v>602508291920</v>
      </c>
      <c r="C83" s="6" t="s">
        <v>168</v>
      </c>
      <c r="D83" s="7">
        <v>13.98</v>
      </c>
      <c r="E83" s="6" t="s">
        <v>40</v>
      </c>
      <c r="F83" s="6" t="s">
        <v>40</v>
      </c>
      <c r="G83" s="6" t="s">
        <v>40</v>
      </c>
      <c r="H83" s="6" t="s">
        <v>40</v>
      </c>
      <c r="I83" s="6">
        <v>18.989999999999998</v>
      </c>
      <c r="J83" s="6">
        <v>18.989999999999998</v>
      </c>
      <c r="K83" s="6" t="s">
        <v>40</v>
      </c>
      <c r="L83" s="6" t="s">
        <v>40</v>
      </c>
      <c r="M83" s="6" t="s">
        <v>40</v>
      </c>
      <c r="N83" s="6" t="s">
        <v>40</v>
      </c>
      <c r="O83" s="6" t="s">
        <v>40</v>
      </c>
      <c r="P83" s="6" t="s">
        <v>40</v>
      </c>
      <c r="Q83" s="6" t="s">
        <v>40</v>
      </c>
      <c r="R83" s="6" t="s">
        <v>40</v>
      </c>
      <c r="S83" s="6" t="s">
        <v>40</v>
      </c>
      <c r="T83" s="6" t="s">
        <v>40</v>
      </c>
      <c r="U83" s="6" t="s">
        <v>40</v>
      </c>
      <c r="V83" s="6" t="s">
        <v>40</v>
      </c>
      <c r="W83" s="6" t="s">
        <v>40</v>
      </c>
      <c r="X83" s="6" t="s">
        <v>40</v>
      </c>
      <c r="Y83" s="6" t="s">
        <v>40</v>
      </c>
      <c r="Z83" s="6" t="s">
        <v>40</v>
      </c>
      <c r="AA83" s="6" t="s">
        <v>40</v>
      </c>
      <c r="AB83" s="6" t="s">
        <v>40</v>
      </c>
      <c r="AC83" s="6" t="s">
        <v>40</v>
      </c>
      <c r="AD83" s="6" t="s">
        <v>40</v>
      </c>
      <c r="AE83" s="6" t="s">
        <v>40</v>
      </c>
      <c r="AI83" s="6">
        <v>21.39</v>
      </c>
      <c r="AJ83" s="6">
        <v>21.99</v>
      </c>
    </row>
    <row r="84" spans="1:36" ht="17.25">
      <c r="A84" s="14"/>
      <c r="B84" s="12">
        <v>4251777702604</v>
      </c>
      <c r="C84" s="6" t="s">
        <v>169</v>
      </c>
      <c r="D84" s="7">
        <v>22.99</v>
      </c>
      <c r="E84" s="6" t="s">
        <v>40</v>
      </c>
      <c r="F84" s="6" t="s">
        <v>40</v>
      </c>
      <c r="G84" s="6" t="s">
        <v>40</v>
      </c>
      <c r="H84" s="6" t="s">
        <v>40</v>
      </c>
      <c r="I84" s="6">
        <v>22.99</v>
      </c>
      <c r="J84" s="6">
        <v>22.99</v>
      </c>
      <c r="K84" s="6" t="s">
        <v>40</v>
      </c>
      <c r="L84" s="6" t="s">
        <v>40</v>
      </c>
      <c r="M84" s="6" t="s">
        <v>40</v>
      </c>
      <c r="N84" s="6" t="s">
        <v>40</v>
      </c>
      <c r="O84" s="6" t="s">
        <v>40</v>
      </c>
      <c r="P84" s="6" t="s">
        <v>40</v>
      </c>
      <c r="Q84" s="6" t="s">
        <v>40</v>
      </c>
      <c r="R84" s="6" t="s">
        <v>40</v>
      </c>
      <c r="S84" s="6" t="s">
        <v>40</v>
      </c>
      <c r="T84" s="6" t="s">
        <v>40</v>
      </c>
      <c r="U84" s="6" t="s">
        <v>40</v>
      </c>
      <c r="V84" s="6" t="s">
        <v>40</v>
      </c>
      <c r="W84" s="6" t="s">
        <v>40</v>
      </c>
      <c r="X84" s="6" t="s">
        <v>40</v>
      </c>
      <c r="Y84" s="6" t="s">
        <v>40</v>
      </c>
      <c r="Z84" s="6" t="s">
        <v>40</v>
      </c>
      <c r="AA84" s="6" t="s">
        <v>40</v>
      </c>
      <c r="AB84" s="6" t="s">
        <v>40</v>
      </c>
      <c r="AC84" s="6" t="s">
        <v>40</v>
      </c>
      <c r="AD84" s="6">
        <v>19.989999999999998</v>
      </c>
      <c r="AE84" s="6">
        <v>19.989999999999998</v>
      </c>
      <c r="AI84" s="6">
        <v>23.09</v>
      </c>
      <c r="AJ84" s="6">
        <v>23.99</v>
      </c>
    </row>
    <row r="85" spans="1:36" ht="17.25">
      <c r="A85" s="14"/>
      <c r="B85" s="12">
        <v>44007112328</v>
      </c>
      <c r="C85" s="6" t="s">
        <v>170</v>
      </c>
      <c r="D85" s="7">
        <v>14.19</v>
      </c>
      <c r="E85" s="6" t="s">
        <v>40</v>
      </c>
      <c r="F85" s="6" t="s">
        <v>40</v>
      </c>
      <c r="G85" s="6" t="s">
        <v>40</v>
      </c>
      <c r="H85" s="6" t="s">
        <v>40</v>
      </c>
      <c r="I85" s="6">
        <v>12.99</v>
      </c>
      <c r="J85" s="6">
        <v>15.99</v>
      </c>
      <c r="K85" s="6" t="s">
        <v>40</v>
      </c>
      <c r="L85" s="6" t="s">
        <v>40</v>
      </c>
      <c r="M85" s="6" t="s">
        <v>40</v>
      </c>
      <c r="N85" s="6" t="s">
        <v>40</v>
      </c>
      <c r="O85" s="6" t="s">
        <v>40</v>
      </c>
      <c r="P85" s="6" t="s">
        <v>40</v>
      </c>
      <c r="Q85" s="6" t="s">
        <v>40</v>
      </c>
      <c r="R85" s="6" t="s">
        <v>40</v>
      </c>
      <c r="S85" s="6" t="s">
        <v>40</v>
      </c>
      <c r="T85" s="6" t="s">
        <v>40</v>
      </c>
      <c r="U85" s="6" t="s">
        <v>40</v>
      </c>
      <c r="V85" s="6" t="s">
        <v>40</v>
      </c>
      <c r="W85" s="6" t="s">
        <v>40</v>
      </c>
      <c r="X85" s="6" t="s">
        <v>40</v>
      </c>
      <c r="Y85" s="6" t="s">
        <v>40</v>
      </c>
      <c r="Z85" s="6" t="s">
        <v>40</v>
      </c>
      <c r="AA85" s="6" t="s">
        <v>40</v>
      </c>
      <c r="AB85" s="6" t="s">
        <v>40</v>
      </c>
      <c r="AC85" s="6" t="s">
        <v>40</v>
      </c>
      <c r="AD85" s="6" t="s">
        <v>40</v>
      </c>
      <c r="AE85" s="6" t="s">
        <v>40</v>
      </c>
      <c r="AI85" s="6">
        <v>13.09</v>
      </c>
      <c r="AJ85" s="6">
        <v>13.99</v>
      </c>
    </row>
    <row r="86" spans="1:36" ht="17.25">
      <c r="A86" s="14"/>
      <c r="B86" s="12">
        <v>194397628722</v>
      </c>
      <c r="C86" s="6" t="s">
        <v>171</v>
      </c>
      <c r="D86" s="7">
        <v>13.49</v>
      </c>
      <c r="E86" s="6" t="s">
        <v>40</v>
      </c>
      <c r="F86" s="6" t="s">
        <v>40</v>
      </c>
      <c r="G86" s="6" t="s">
        <v>40</v>
      </c>
      <c r="H86" s="6" t="s">
        <v>40</v>
      </c>
      <c r="I86" s="6">
        <v>13.99</v>
      </c>
      <c r="J86" s="6">
        <v>13.99</v>
      </c>
      <c r="K86" s="6" t="s">
        <v>40</v>
      </c>
      <c r="L86" s="6" t="s">
        <v>40</v>
      </c>
      <c r="M86" s="6" t="s">
        <v>40</v>
      </c>
      <c r="N86" s="6" t="s">
        <v>40</v>
      </c>
      <c r="O86" s="6" t="s">
        <v>40</v>
      </c>
      <c r="P86" s="6" t="s">
        <v>40</v>
      </c>
      <c r="Q86" s="6" t="s">
        <v>40</v>
      </c>
      <c r="R86" s="6" t="s">
        <v>40</v>
      </c>
      <c r="S86" s="6" t="s">
        <v>40</v>
      </c>
      <c r="T86" s="6" t="s">
        <v>40</v>
      </c>
      <c r="U86" s="6" t="s">
        <v>40</v>
      </c>
      <c r="V86" s="6" t="s">
        <v>40</v>
      </c>
      <c r="W86" s="6" t="s">
        <v>40</v>
      </c>
      <c r="X86" s="6" t="s">
        <v>40</v>
      </c>
      <c r="Y86" s="6" t="s">
        <v>40</v>
      </c>
      <c r="Z86" s="6" t="s">
        <v>40</v>
      </c>
      <c r="AA86" s="6" t="s">
        <v>40</v>
      </c>
      <c r="AB86" s="6" t="s">
        <v>40</v>
      </c>
      <c r="AC86" s="6" t="s">
        <v>40</v>
      </c>
      <c r="AD86" s="6">
        <v>13.99</v>
      </c>
      <c r="AE86" s="6">
        <v>13.99</v>
      </c>
      <c r="AI86" s="6">
        <v>14.99</v>
      </c>
      <c r="AJ86" s="6">
        <v>14.99</v>
      </c>
    </row>
    <row r="87" spans="1:36" ht="17.25">
      <c r="A87" s="14"/>
      <c r="B87" s="12">
        <v>600753909942</v>
      </c>
      <c r="C87" s="6" t="s">
        <v>172</v>
      </c>
      <c r="D87" s="7">
        <v>17.989999999999998</v>
      </c>
      <c r="E87" s="6" t="s">
        <v>40</v>
      </c>
      <c r="F87" s="6" t="s">
        <v>40</v>
      </c>
      <c r="G87" s="6" t="s">
        <v>40</v>
      </c>
      <c r="H87" s="6" t="s">
        <v>40</v>
      </c>
      <c r="I87" s="6">
        <v>20.99</v>
      </c>
      <c r="J87" s="6">
        <v>20.99</v>
      </c>
      <c r="K87" s="6" t="s">
        <v>40</v>
      </c>
      <c r="L87" s="6" t="s">
        <v>40</v>
      </c>
      <c r="M87" s="6" t="s">
        <v>40</v>
      </c>
      <c r="N87" s="6" t="s">
        <v>40</v>
      </c>
      <c r="O87" s="6" t="s">
        <v>40</v>
      </c>
      <c r="P87" s="6" t="s">
        <v>40</v>
      </c>
      <c r="Q87" s="6" t="s">
        <v>40</v>
      </c>
      <c r="R87" s="6" t="s">
        <v>40</v>
      </c>
      <c r="S87" s="6" t="s">
        <v>40</v>
      </c>
      <c r="T87" s="6" t="s">
        <v>40</v>
      </c>
      <c r="U87" s="6" t="s">
        <v>40</v>
      </c>
      <c r="V87" s="6" t="s">
        <v>40</v>
      </c>
      <c r="W87" s="6" t="s">
        <v>40</v>
      </c>
      <c r="X87" s="6" t="s">
        <v>40</v>
      </c>
      <c r="Y87" s="6" t="s">
        <v>40</v>
      </c>
      <c r="Z87" s="6" t="s">
        <v>40</v>
      </c>
      <c r="AA87" s="6" t="s">
        <v>40</v>
      </c>
      <c r="AB87" s="6" t="s">
        <v>40</v>
      </c>
      <c r="AC87" s="6" t="s">
        <v>40</v>
      </c>
      <c r="AD87" s="6">
        <v>17.989999999999998</v>
      </c>
      <c r="AE87" s="6">
        <v>21.99</v>
      </c>
      <c r="AI87" s="6">
        <v>23.79</v>
      </c>
      <c r="AJ87" s="6">
        <v>24.99</v>
      </c>
    </row>
    <row r="88" spans="1:36" ht="17.25">
      <c r="A88" s="14"/>
      <c r="B88" s="12">
        <v>600753917039</v>
      </c>
      <c r="C88" s="6" t="s">
        <v>173</v>
      </c>
      <c r="D88" s="7">
        <v>17.39</v>
      </c>
      <c r="E88" s="6" t="s">
        <v>40</v>
      </c>
      <c r="F88" s="6" t="s">
        <v>40</v>
      </c>
      <c r="G88" s="6" t="s">
        <v>40</v>
      </c>
      <c r="H88" s="6" t="s">
        <v>40</v>
      </c>
      <c r="I88" s="6">
        <v>17.989999999999998</v>
      </c>
      <c r="J88" s="6">
        <v>17.989999999999998</v>
      </c>
      <c r="K88" s="6" t="s">
        <v>40</v>
      </c>
      <c r="L88" s="6" t="s">
        <v>40</v>
      </c>
      <c r="M88" s="6" t="s">
        <v>40</v>
      </c>
      <c r="N88" s="6" t="s">
        <v>40</v>
      </c>
      <c r="O88" s="6" t="s">
        <v>40</v>
      </c>
      <c r="P88" s="6" t="s">
        <v>40</v>
      </c>
      <c r="Q88" s="6" t="s">
        <v>40</v>
      </c>
      <c r="R88" s="6" t="s">
        <v>40</v>
      </c>
      <c r="S88" s="6" t="s">
        <v>40</v>
      </c>
      <c r="T88" s="6" t="s">
        <v>40</v>
      </c>
      <c r="U88" s="6" t="s">
        <v>40</v>
      </c>
      <c r="V88" s="6" t="s">
        <v>40</v>
      </c>
      <c r="W88" s="6" t="s">
        <v>40</v>
      </c>
      <c r="X88" s="6" t="s">
        <v>40</v>
      </c>
      <c r="Y88" s="6" t="s">
        <v>40</v>
      </c>
      <c r="Z88" s="6" t="s">
        <v>40</v>
      </c>
      <c r="AA88" s="6" t="s">
        <v>40</v>
      </c>
      <c r="AB88" s="6" t="s">
        <v>40</v>
      </c>
      <c r="AC88" s="6" t="s">
        <v>40</v>
      </c>
      <c r="AD88" s="6" t="s">
        <v>40</v>
      </c>
      <c r="AE88" s="6">
        <v>16.989999999999998</v>
      </c>
      <c r="AI88" s="6">
        <v>17.39</v>
      </c>
      <c r="AJ88" s="6">
        <v>17.989999999999998</v>
      </c>
    </row>
    <row r="89" spans="1:36" ht="17.25">
      <c r="A89" s="14"/>
      <c r="B89" s="12">
        <v>602508818387</v>
      </c>
      <c r="C89" s="6" t="s">
        <v>174</v>
      </c>
      <c r="D89" s="7">
        <v>15.99</v>
      </c>
      <c r="E89" s="6" t="s">
        <v>40</v>
      </c>
      <c r="F89" s="6" t="s">
        <v>40</v>
      </c>
      <c r="G89" s="6" t="s">
        <v>40</v>
      </c>
      <c r="H89" s="6" t="s">
        <v>40</v>
      </c>
      <c r="I89" s="6">
        <v>15.99</v>
      </c>
      <c r="J89" s="6">
        <v>15.99</v>
      </c>
      <c r="K89" s="6" t="s">
        <v>40</v>
      </c>
      <c r="L89" s="6" t="s">
        <v>40</v>
      </c>
      <c r="M89" s="6" t="s">
        <v>40</v>
      </c>
      <c r="N89" s="6" t="s">
        <v>40</v>
      </c>
      <c r="O89" s="6" t="s">
        <v>40</v>
      </c>
      <c r="P89" s="6" t="s">
        <v>40</v>
      </c>
      <c r="Q89" s="6" t="s">
        <v>40</v>
      </c>
      <c r="R89" s="6" t="s">
        <v>40</v>
      </c>
      <c r="S89" s="6" t="s">
        <v>40</v>
      </c>
      <c r="T89" s="6" t="s">
        <v>40</v>
      </c>
      <c r="U89" s="6" t="s">
        <v>40</v>
      </c>
      <c r="V89" s="6" t="s">
        <v>40</v>
      </c>
      <c r="W89" s="6" t="s">
        <v>40</v>
      </c>
      <c r="X89" s="6" t="s">
        <v>40</v>
      </c>
      <c r="Y89" s="6" t="s">
        <v>40</v>
      </c>
      <c r="Z89" s="6" t="s">
        <v>40</v>
      </c>
      <c r="AA89" s="6" t="s">
        <v>40</v>
      </c>
      <c r="AB89" s="6" t="s">
        <v>40</v>
      </c>
      <c r="AC89" s="6" t="s">
        <v>40</v>
      </c>
      <c r="AD89" s="6">
        <v>16.989999999999998</v>
      </c>
      <c r="AE89" s="6">
        <v>18.989999999999998</v>
      </c>
      <c r="AI89" s="6">
        <v>18.09</v>
      </c>
      <c r="AJ89" s="6">
        <v>18.079999999999998</v>
      </c>
    </row>
    <row r="90" spans="1:36" ht="17.25">
      <c r="A90" s="14"/>
      <c r="B90" s="12">
        <v>602508800474</v>
      </c>
      <c r="C90" s="6" t="s">
        <v>175</v>
      </c>
      <c r="D90" s="7">
        <v>14.99</v>
      </c>
      <c r="E90" s="6" t="s">
        <v>40</v>
      </c>
      <c r="F90" s="6" t="s">
        <v>40</v>
      </c>
      <c r="G90" s="6" t="s">
        <v>40</v>
      </c>
      <c r="H90" s="6" t="s">
        <v>40</v>
      </c>
      <c r="I90" s="6">
        <v>14.99</v>
      </c>
      <c r="J90" s="6">
        <v>14.99</v>
      </c>
      <c r="K90" s="6" t="s">
        <v>40</v>
      </c>
      <c r="L90" s="6" t="s">
        <v>40</v>
      </c>
      <c r="M90" s="6" t="s">
        <v>40</v>
      </c>
      <c r="N90" s="6" t="s">
        <v>40</v>
      </c>
      <c r="O90" s="6" t="s">
        <v>40</v>
      </c>
      <c r="P90" s="6" t="s">
        <v>40</v>
      </c>
      <c r="Q90" s="6" t="s">
        <v>40</v>
      </c>
      <c r="R90" s="6" t="s">
        <v>40</v>
      </c>
      <c r="S90" s="6" t="s">
        <v>40</v>
      </c>
      <c r="T90" s="6" t="s">
        <v>40</v>
      </c>
      <c r="U90" s="6" t="s">
        <v>40</v>
      </c>
      <c r="V90" s="6" t="s">
        <v>40</v>
      </c>
      <c r="W90" s="6" t="s">
        <v>40</v>
      </c>
      <c r="X90" s="6" t="s">
        <v>40</v>
      </c>
      <c r="Y90" s="6" t="s">
        <v>40</v>
      </c>
      <c r="Z90" s="6" t="s">
        <v>40</v>
      </c>
      <c r="AA90" s="6" t="s">
        <v>40</v>
      </c>
      <c r="AB90" s="6" t="s">
        <v>40</v>
      </c>
      <c r="AC90" s="6" t="s">
        <v>40</v>
      </c>
      <c r="AD90" s="6">
        <v>14.99</v>
      </c>
      <c r="AE90" s="6">
        <v>16.989999999999998</v>
      </c>
      <c r="AI90" s="6">
        <v>19.989999999999998</v>
      </c>
      <c r="AJ90" s="6">
        <v>19.989999999999998</v>
      </c>
    </row>
    <row r="91" spans="1:36" ht="17.25">
      <c r="A91" s="14"/>
      <c r="B91" s="12">
        <v>602508924118</v>
      </c>
      <c r="C91" s="6" t="s">
        <v>176</v>
      </c>
      <c r="D91" s="7">
        <v>15.99</v>
      </c>
      <c r="E91" s="6" t="s">
        <v>40</v>
      </c>
      <c r="F91" s="6" t="s">
        <v>40</v>
      </c>
      <c r="G91" s="6" t="s">
        <v>40</v>
      </c>
      <c r="H91" s="6" t="s">
        <v>40</v>
      </c>
      <c r="I91" s="6">
        <v>15.99</v>
      </c>
      <c r="J91" s="6">
        <v>15.99</v>
      </c>
      <c r="K91" s="6" t="s">
        <v>40</v>
      </c>
      <c r="L91" s="6" t="s">
        <v>40</v>
      </c>
      <c r="M91" s="6" t="s">
        <v>40</v>
      </c>
      <c r="N91" s="6" t="s">
        <v>40</v>
      </c>
      <c r="O91" s="6" t="s">
        <v>40</v>
      </c>
      <c r="P91" s="6" t="s">
        <v>40</v>
      </c>
      <c r="Q91" s="6" t="s">
        <v>40</v>
      </c>
      <c r="R91" s="6" t="s">
        <v>40</v>
      </c>
      <c r="S91" s="6" t="s">
        <v>40</v>
      </c>
      <c r="T91" s="6" t="s">
        <v>40</v>
      </c>
      <c r="U91" s="6" t="s">
        <v>40</v>
      </c>
      <c r="V91" s="6" t="s">
        <v>40</v>
      </c>
      <c r="W91" s="6" t="s">
        <v>40</v>
      </c>
      <c r="X91" s="6" t="s">
        <v>40</v>
      </c>
      <c r="Y91" s="6" t="s">
        <v>40</v>
      </c>
      <c r="Z91" s="6" t="s">
        <v>40</v>
      </c>
      <c r="AA91" s="6" t="s">
        <v>40</v>
      </c>
      <c r="AB91" s="6" t="s">
        <v>40</v>
      </c>
      <c r="AC91" s="6" t="s">
        <v>40</v>
      </c>
      <c r="AD91" s="6">
        <v>15.99</v>
      </c>
      <c r="AE91" s="6">
        <v>15.99</v>
      </c>
      <c r="AI91" s="6" t="s">
        <v>177</v>
      </c>
      <c r="AJ91" s="6">
        <v>16.84</v>
      </c>
    </row>
    <row r="92" spans="1:36" ht="17.25">
      <c r="A92" s="14"/>
      <c r="B92" s="12">
        <v>602527928432</v>
      </c>
      <c r="C92" s="6" t="s">
        <v>178</v>
      </c>
      <c r="D92" s="7" t="s">
        <v>40</v>
      </c>
      <c r="E92" s="6" t="s">
        <v>40</v>
      </c>
      <c r="F92" s="6" t="s">
        <v>40</v>
      </c>
      <c r="G92" s="6" t="s">
        <v>40</v>
      </c>
      <c r="H92" s="6" t="s">
        <v>40</v>
      </c>
      <c r="I92" s="6">
        <v>6.99</v>
      </c>
      <c r="J92" s="6">
        <v>6.99</v>
      </c>
      <c r="K92" s="6" t="s">
        <v>40</v>
      </c>
      <c r="L92" s="6" t="s">
        <v>40</v>
      </c>
      <c r="M92" s="6" t="s">
        <v>40</v>
      </c>
      <c r="N92" s="6" t="s">
        <v>40</v>
      </c>
      <c r="O92" s="6" t="s">
        <v>40</v>
      </c>
      <c r="P92" s="6" t="s">
        <v>40</v>
      </c>
      <c r="Q92" s="6" t="s">
        <v>40</v>
      </c>
      <c r="R92" s="6" t="s">
        <v>40</v>
      </c>
      <c r="S92" s="6" t="s">
        <v>40</v>
      </c>
      <c r="T92" s="6" t="s">
        <v>40</v>
      </c>
      <c r="U92" s="6" t="s">
        <v>40</v>
      </c>
      <c r="V92" s="6" t="s">
        <v>40</v>
      </c>
      <c r="W92" s="6" t="s">
        <v>40</v>
      </c>
      <c r="X92" s="6" t="s">
        <v>40</v>
      </c>
      <c r="Y92" s="6" t="s">
        <v>40</v>
      </c>
      <c r="Z92" s="6" t="s">
        <v>40</v>
      </c>
      <c r="AA92" s="6" t="s">
        <v>40</v>
      </c>
      <c r="AB92" s="6" t="s">
        <v>40</v>
      </c>
      <c r="AC92" s="6" t="s">
        <v>40</v>
      </c>
      <c r="AD92" s="6" t="s">
        <v>40</v>
      </c>
      <c r="AE92" s="6">
        <v>6.49</v>
      </c>
      <c r="AI92" s="6">
        <v>8.89</v>
      </c>
      <c r="AJ92" s="6">
        <v>9.99</v>
      </c>
    </row>
    <row r="93" spans="1:36" ht="17.25">
      <c r="A93" s="14" t="s">
        <v>114</v>
      </c>
      <c r="B93" s="6"/>
      <c r="C93" s="6" t="s">
        <v>115</v>
      </c>
      <c r="D93" s="7">
        <v>7.74</v>
      </c>
      <c r="E93" s="6" t="s">
        <v>40</v>
      </c>
      <c r="F93" s="6" t="s">
        <v>40</v>
      </c>
      <c r="G93" s="6" t="s">
        <v>40</v>
      </c>
      <c r="H93" s="6" t="s">
        <v>40</v>
      </c>
      <c r="I93" s="6">
        <v>8.99</v>
      </c>
      <c r="J93" s="6">
        <v>8.99</v>
      </c>
      <c r="K93" s="6" t="s">
        <v>40</v>
      </c>
      <c r="L93" s="6" t="s">
        <v>40</v>
      </c>
      <c r="M93" s="6" t="s">
        <v>40</v>
      </c>
      <c r="N93" s="6" t="s">
        <v>40</v>
      </c>
      <c r="O93" s="6" t="s">
        <v>40</v>
      </c>
      <c r="P93" s="6" t="s">
        <v>40</v>
      </c>
      <c r="Q93" s="6" t="s">
        <v>40</v>
      </c>
      <c r="R93" s="6" t="s">
        <v>40</v>
      </c>
      <c r="S93" s="6" t="s">
        <v>40</v>
      </c>
      <c r="T93" s="6" t="s">
        <v>40</v>
      </c>
      <c r="U93" s="6" t="s">
        <v>40</v>
      </c>
      <c r="V93" s="6" t="s">
        <v>40</v>
      </c>
      <c r="W93" s="6" t="s">
        <v>40</v>
      </c>
      <c r="X93" s="6" t="s">
        <v>40</v>
      </c>
      <c r="Y93" s="6" t="s">
        <v>40</v>
      </c>
      <c r="Z93" s="6" t="s">
        <v>40</v>
      </c>
      <c r="AA93" s="6" t="s">
        <v>40</v>
      </c>
      <c r="AB93" s="6" t="s">
        <v>40</v>
      </c>
      <c r="AC93" s="6" t="s">
        <v>40</v>
      </c>
      <c r="AD93" s="6" t="s">
        <v>40</v>
      </c>
      <c r="AE93" s="6">
        <v>13.99</v>
      </c>
      <c r="AI93" s="6">
        <v>12.69</v>
      </c>
      <c r="AJ93" s="6">
        <v>12.99</v>
      </c>
    </row>
    <row r="94" spans="1:36" ht="17.25">
      <c r="A94" s="14"/>
      <c r="B94" s="6"/>
      <c r="C94" s="6" t="s">
        <v>116</v>
      </c>
      <c r="D94" s="7">
        <v>17.55</v>
      </c>
      <c r="E94" s="6" t="s">
        <v>40</v>
      </c>
      <c r="F94" s="6" t="s">
        <v>40</v>
      </c>
      <c r="G94" s="6" t="s">
        <v>40</v>
      </c>
      <c r="H94" s="6" t="s">
        <v>40</v>
      </c>
      <c r="I94" s="6">
        <v>17.989999999999998</v>
      </c>
      <c r="J94" s="6">
        <v>17.989999999999998</v>
      </c>
      <c r="K94" s="6" t="s">
        <v>40</v>
      </c>
      <c r="L94" s="6" t="s">
        <v>40</v>
      </c>
      <c r="M94" s="6" t="s">
        <v>40</v>
      </c>
      <c r="N94" s="6" t="s">
        <v>40</v>
      </c>
      <c r="O94" s="6" t="s">
        <v>40</v>
      </c>
      <c r="P94" s="6" t="s">
        <v>40</v>
      </c>
      <c r="Q94" s="6" t="s">
        <v>40</v>
      </c>
      <c r="R94" s="6" t="s">
        <v>40</v>
      </c>
      <c r="S94" s="6" t="s">
        <v>40</v>
      </c>
      <c r="T94" s="6">
        <v>24.99</v>
      </c>
      <c r="U94" s="6" t="s">
        <v>40</v>
      </c>
      <c r="V94" s="6" t="s">
        <v>40</v>
      </c>
      <c r="W94" s="6" t="s">
        <v>40</v>
      </c>
      <c r="X94" s="6" t="s">
        <v>40</v>
      </c>
      <c r="Y94" s="6" t="s">
        <v>40</v>
      </c>
      <c r="Z94" s="6" t="s">
        <v>40</v>
      </c>
      <c r="AA94" s="6" t="s">
        <v>40</v>
      </c>
      <c r="AB94" s="6" t="s">
        <v>40</v>
      </c>
      <c r="AC94" s="6" t="s">
        <v>40</v>
      </c>
      <c r="AD94" s="6">
        <v>15.99</v>
      </c>
      <c r="AE94" s="6">
        <v>22.99</v>
      </c>
      <c r="AI94" s="6">
        <v>23.19</v>
      </c>
      <c r="AJ94" s="6">
        <v>19.989999999999998</v>
      </c>
    </row>
    <row r="95" spans="1:36" ht="17.25">
      <c r="A95" s="14"/>
      <c r="B95" s="6"/>
      <c r="C95" s="6" t="s">
        <v>117</v>
      </c>
      <c r="D95" s="7">
        <v>32.99</v>
      </c>
      <c r="E95" s="6" t="s">
        <v>40</v>
      </c>
      <c r="F95" s="6" t="s">
        <v>40</v>
      </c>
      <c r="G95" s="6" t="s">
        <v>40</v>
      </c>
      <c r="H95" s="6" t="s">
        <v>40</v>
      </c>
      <c r="I95" s="6">
        <v>32.99</v>
      </c>
      <c r="J95" s="6">
        <v>32.99</v>
      </c>
      <c r="K95" s="6" t="s">
        <v>40</v>
      </c>
      <c r="L95" s="6" t="s">
        <v>40</v>
      </c>
      <c r="M95" s="6" t="s">
        <v>40</v>
      </c>
      <c r="N95" s="6" t="s">
        <v>40</v>
      </c>
      <c r="O95" s="6" t="s">
        <v>40</v>
      </c>
      <c r="P95" s="6" t="s">
        <v>40</v>
      </c>
      <c r="Q95" s="6" t="s">
        <v>40</v>
      </c>
      <c r="R95" s="6" t="s">
        <v>40</v>
      </c>
      <c r="S95" s="6" t="s">
        <v>40</v>
      </c>
      <c r="T95" s="6" t="s">
        <v>40</v>
      </c>
      <c r="U95" s="6" t="s">
        <v>40</v>
      </c>
      <c r="V95" s="6" t="s">
        <v>40</v>
      </c>
      <c r="W95" s="6" t="s">
        <v>40</v>
      </c>
      <c r="X95" s="6" t="s">
        <v>40</v>
      </c>
      <c r="Y95" s="6" t="s">
        <v>40</v>
      </c>
      <c r="Z95" s="6" t="s">
        <v>40</v>
      </c>
      <c r="AA95" s="6" t="s">
        <v>40</v>
      </c>
      <c r="AB95" s="6" t="s">
        <v>40</v>
      </c>
      <c r="AC95" s="6" t="s">
        <v>40</v>
      </c>
      <c r="AD95" s="6">
        <v>27.99</v>
      </c>
      <c r="AE95" s="6">
        <v>27.99</v>
      </c>
      <c r="AI95" s="6">
        <v>39.99</v>
      </c>
      <c r="AJ95" s="6">
        <v>44.99</v>
      </c>
    </row>
    <row r="96" spans="1:36" ht="17.25">
      <c r="A96" s="14"/>
      <c r="B96" s="6"/>
      <c r="C96" s="6" t="s">
        <v>118</v>
      </c>
      <c r="D96" s="7">
        <v>29.97</v>
      </c>
      <c r="E96" s="6" t="s">
        <v>40</v>
      </c>
      <c r="F96" s="6" t="s">
        <v>40</v>
      </c>
      <c r="G96" s="6" t="s">
        <v>40</v>
      </c>
      <c r="H96" s="6" t="s">
        <v>40</v>
      </c>
      <c r="I96" s="6">
        <v>39.99</v>
      </c>
      <c r="J96" s="6">
        <v>39.99</v>
      </c>
      <c r="K96" s="6" t="s">
        <v>40</v>
      </c>
      <c r="L96" s="6" t="s">
        <v>40</v>
      </c>
      <c r="M96" s="6" t="s">
        <v>40</v>
      </c>
      <c r="N96" s="6" t="s">
        <v>40</v>
      </c>
      <c r="O96" s="6" t="s">
        <v>40</v>
      </c>
      <c r="P96" s="6" t="s">
        <v>40</v>
      </c>
      <c r="Q96" s="6" t="s">
        <v>40</v>
      </c>
      <c r="R96" s="6" t="s">
        <v>40</v>
      </c>
      <c r="S96" s="6" t="s">
        <v>40</v>
      </c>
      <c r="T96" s="6">
        <v>45.99</v>
      </c>
      <c r="U96" s="6" t="s">
        <v>40</v>
      </c>
      <c r="V96" s="6" t="s">
        <v>40</v>
      </c>
      <c r="W96" s="6" t="s">
        <v>40</v>
      </c>
      <c r="X96" s="6" t="s">
        <v>40</v>
      </c>
      <c r="Y96" s="6" t="s">
        <v>40</v>
      </c>
      <c r="Z96" s="6" t="s">
        <v>40</v>
      </c>
      <c r="AA96" s="6" t="s">
        <v>40</v>
      </c>
      <c r="AB96" s="6" t="s">
        <v>40</v>
      </c>
      <c r="AC96" s="6" t="s">
        <v>40</v>
      </c>
      <c r="AD96" s="6">
        <v>36.75</v>
      </c>
      <c r="AE96" s="6">
        <v>39.99</v>
      </c>
      <c r="AI96" s="6">
        <v>32.99</v>
      </c>
      <c r="AJ96" s="6">
        <v>44.99</v>
      </c>
    </row>
    <row r="97" spans="1:36" ht="17.25">
      <c r="A97" s="14"/>
      <c r="B97" s="6"/>
      <c r="C97" s="6" t="s">
        <v>119</v>
      </c>
      <c r="D97" s="7">
        <v>12.99</v>
      </c>
      <c r="E97" s="6" t="s">
        <v>40</v>
      </c>
      <c r="F97" s="6" t="s">
        <v>40</v>
      </c>
      <c r="G97" s="6" t="s">
        <v>40</v>
      </c>
      <c r="H97" s="6" t="s">
        <v>40</v>
      </c>
      <c r="I97" s="6">
        <v>15.99</v>
      </c>
      <c r="J97" s="6">
        <v>15.99</v>
      </c>
      <c r="K97" s="6" t="s">
        <v>40</v>
      </c>
      <c r="L97" s="6" t="s">
        <v>40</v>
      </c>
      <c r="M97" s="6" t="s">
        <v>40</v>
      </c>
      <c r="N97" s="6" t="s">
        <v>40</v>
      </c>
      <c r="O97" s="6" t="s">
        <v>40</v>
      </c>
      <c r="P97" s="6" t="s">
        <v>40</v>
      </c>
      <c r="Q97" s="6" t="s">
        <v>40</v>
      </c>
      <c r="R97" s="6" t="s">
        <v>40</v>
      </c>
      <c r="S97" s="6" t="s">
        <v>40</v>
      </c>
      <c r="T97" s="6">
        <v>19.989999999999998</v>
      </c>
      <c r="U97" s="6" t="s">
        <v>40</v>
      </c>
      <c r="V97" s="6" t="s">
        <v>40</v>
      </c>
      <c r="W97" s="6" t="s">
        <v>40</v>
      </c>
      <c r="X97" s="6" t="s">
        <v>40</v>
      </c>
      <c r="Y97" s="6" t="s">
        <v>40</v>
      </c>
      <c r="Z97" s="6" t="s">
        <v>40</v>
      </c>
      <c r="AA97" s="6" t="s">
        <v>40</v>
      </c>
      <c r="AB97" s="6" t="s">
        <v>40</v>
      </c>
      <c r="AC97" s="6" t="s">
        <v>40</v>
      </c>
      <c r="AD97" s="6">
        <v>15.99</v>
      </c>
      <c r="AE97" s="6">
        <v>17.989999999999998</v>
      </c>
      <c r="AI97" s="6">
        <v>17.989999999999998</v>
      </c>
      <c r="AJ97" s="6">
        <v>17.989999999999998</v>
      </c>
    </row>
    <row r="98" spans="1:36" ht="17.25">
      <c r="A98" s="14"/>
      <c r="B98" s="6"/>
      <c r="C98" s="6" t="s">
        <v>120</v>
      </c>
      <c r="D98" s="7">
        <v>5.98</v>
      </c>
      <c r="E98" s="6" t="s">
        <v>40</v>
      </c>
      <c r="F98" s="6" t="s">
        <v>40</v>
      </c>
      <c r="G98" s="6" t="s">
        <v>40</v>
      </c>
      <c r="H98" s="6" t="s">
        <v>40</v>
      </c>
      <c r="I98" s="6">
        <v>9.99</v>
      </c>
      <c r="J98" s="6">
        <v>9.99</v>
      </c>
      <c r="K98" s="6" t="s">
        <v>40</v>
      </c>
      <c r="L98" s="6" t="s">
        <v>40</v>
      </c>
      <c r="M98" s="6" t="s">
        <v>40</v>
      </c>
      <c r="N98" s="6" t="s">
        <v>40</v>
      </c>
      <c r="O98" s="6" t="s">
        <v>40</v>
      </c>
      <c r="P98" s="6" t="s">
        <v>40</v>
      </c>
      <c r="Q98" s="6" t="s">
        <v>40</v>
      </c>
      <c r="R98" s="6" t="s">
        <v>40</v>
      </c>
      <c r="S98" s="6" t="s">
        <v>40</v>
      </c>
      <c r="T98" s="6">
        <v>15.99</v>
      </c>
      <c r="U98" s="6" t="s">
        <v>40</v>
      </c>
      <c r="V98" s="6" t="s">
        <v>40</v>
      </c>
      <c r="W98" s="6" t="s">
        <v>40</v>
      </c>
      <c r="X98" s="6" t="s">
        <v>40</v>
      </c>
      <c r="Y98" s="6" t="s">
        <v>40</v>
      </c>
      <c r="Z98" s="6" t="s">
        <v>40</v>
      </c>
      <c r="AA98" s="6" t="s">
        <v>40</v>
      </c>
      <c r="AB98" s="6" t="s">
        <v>40</v>
      </c>
      <c r="AC98" s="6" t="s">
        <v>40</v>
      </c>
      <c r="AD98" s="6">
        <v>6</v>
      </c>
      <c r="AE98" s="6">
        <v>8.99</v>
      </c>
      <c r="AI98" s="6">
        <v>14.59</v>
      </c>
      <c r="AJ98" s="6">
        <v>14.99</v>
      </c>
    </row>
    <row r="99" spans="1:36" ht="17.25">
      <c r="A99" s="14"/>
      <c r="B99" s="6"/>
      <c r="C99" s="6" t="s">
        <v>121</v>
      </c>
      <c r="D99" s="7">
        <v>11.99</v>
      </c>
      <c r="E99" s="6" t="s">
        <v>40</v>
      </c>
      <c r="F99" s="6" t="s">
        <v>40</v>
      </c>
      <c r="G99" s="6" t="s">
        <v>40</v>
      </c>
      <c r="H99" s="6" t="s">
        <v>40</v>
      </c>
      <c r="I99" s="6">
        <v>12.99</v>
      </c>
      <c r="J99" s="6">
        <v>12.99</v>
      </c>
      <c r="K99" s="6" t="s">
        <v>40</v>
      </c>
      <c r="L99" s="6" t="s">
        <v>40</v>
      </c>
      <c r="M99" s="6" t="s">
        <v>40</v>
      </c>
      <c r="N99" s="6" t="s">
        <v>40</v>
      </c>
      <c r="O99" s="6" t="s">
        <v>40</v>
      </c>
      <c r="P99" s="6" t="s">
        <v>40</v>
      </c>
      <c r="Q99" s="6" t="s">
        <v>40</v>
      </c>
      <c r="R99" s="6" t="s">
        <v>40</v>
      </c>
      <c r="S99" s="6" t="s">
        <v>40</v>
      </c>
      <c r="T99" s="6">
        <v>15.99</v>
      </c>
      <c r="U99" s="6" t="s">
        <v>40</v>
      </c>
      <c r="V99" s="6" t="s">
        <v>40</v>
      </c>
      <c r="W99" s="6" t="s">
        <v>40</v>
      </c>
      <c r="X99" s="6" t="s">
        <v>40</v>
      </c>
      <c r="Y99" s="6" t="s">
        <v>40</v>
      </c>
      <c r="Z99" s="6" t="s">
        <v>40</v>
      </c>
      <c r="AA99" s="6" t="s">
        <v>40</v>
      </c>
      <c r="AB99" s="6" t="s">
        <v>40</v>
      </c>
      <c r="AC99" s="6" t="s">
        <v>40</v>
      </c>
      <c r="AD99" s="6">
        <v>9.99</v>
      </c>
      <c r="AE99" s="6">
        <v>9.99</v>
      </c>
      <c r="AI99" s="6">
        <v>16.39</v>
      </c>
      <c r="AJ99" s="6">
        <v>14.99</v>
      </c>
    </row>
    <row r="100" spans="1:36" ht="17.25">
      <c r="A100" s="14"/>
      <c r="B100" s="6"/>
      <c r="C100" s="6" t="s">
        <v>122</v>
      </c>
      <c r="D100" s="7">
        <v>5.99</v>
      </c>
      <c r="E100" s="6" t="s">
        <v>40</v>
      </c>
      <c r="F100" s="6" t="s">
        <v>40</v>
      </c>
      <c r="G100" s="6" t="s">
        <v>40</v>
      </c>
      <c r="H100" s="6" t="s">
        <v>40</v>
      </c>
      <c r="I100" s="6">
        <v>6.99</v>
      </c>
      <c r="J100" s="6">
        <v>6.99</v>
      </c>
      <c r="K100" s="6" t="s">
        <v>40</v>
      </c>
      <c r="L100" s="6" t="s">
        <v>40</v>
      </c>
      <c r="M100" s="6" t="s">
        <v>40</v>
      </c>
      <c r="N100" s="6" t="s">
        <v>40</v>
      </c>
      <c r="O100" s="6" t="s">
        <v>40</v>
      </c>
      <c r="P100" s="6" t="s">
        <v>40</v>
      </c>
      <c r="Q100" s="6" t="s">
        <v>40</v>
      </c>
      <c r="R100" s="6" t="s">
        <v>40</v>
      </c>
      <c r="S100" s="6" t="s">
        <v>40</v>
      </c>
      <c r="T100" s="6" t="s">
        <v>40</v>
      </c>
      <c r="U100" s="6" t="s">
        <v>40</v>
      </c>
      <c r="V100" s="6" t="s">
        <v>40</v>
      </c>
      <c r="W100" s="6" t="s">
        <v>40</v>
      </c>
      <c r="X100" s="6" t="s">
        <v>40</v>
      </c>
      <c r="Y100" s="6" t="s">
        <v>40</v>
      </c>
      <c r="Z100" s="6" t="s">
        <v>40</v>
      </c>
      <c r="AA100" s="6" t="s">
        <v>40</v>
      </c>
      <c r="AB100" s="6" t="s">
        <v>40</v>
      </c>
      <c r="AC100" s="6" t="s">
        <v>40</v>
      </c>
      <c r="AD100" s="6">
        <v>4</v>
      </c>
      <c r="AE100" s="6">
        <v>5.99</v>
      </c>
      <c r="AI100" s="6">
        <v>7.89</v>
      </c>
      <c r="AJ100" s="6">
        <v>7.99</v>
      </c>
    </row>
    <row r="101" spans="1:36" ht="17.25">
      <c r="A101" s="14"/>
      <c r="B101" s="6"/>
      <c r="C101" s="6" t="s">
        <v>123</v>
      </c>
      <c r="D101" s="7">
        <v>22.99</v>
      </c>
      <c r="E101" s="6" t="s">
        <v>40</v>
      </c>
      <c r="F101" s="6" t="s">
        <v>40</v>
      </c>
      <c r="G101" s="6" t="s">
        <v>40</v>
      </c>
      <c r="H101" s="6" t="s">
        <v>40</v>
      </c>
      <c r="I101" s="6">
        <v>23.99</v>
      </c>
      <c r="J101" s="6">
        <v>23.99</v>
      </c>
      <c r="K101" s="6" t="s">
        <v>40</v>
      </c>
      <c r="L101" s="6" t="s">
        <v>40</v>
      </c>
      <c r="M101" s="6" t="s">
        <v>40</v>
      </c>
      <c r="N101" s="6" t="s">
        <v>40</v>
      </c>
      <c r="O101" s="6" t="s">
        <v>40</v>
      </c>
      <c r="P101" s="6" t="s">
        <v>40</v>
      </c>
      <c r="Q101" s="6" t="s">
        <v>40</v>
      </c>
      <c r="R101" s="6" t="s">
        <v>40</v>
      </c>
      <c r="S101" s="6" t="s">
        <v>40</v>
      </c>
      <c r="T101" s="6" t="s">
        <v>40</v>
      </c>
      <c r="U101" s="6" t="s">
        <v>40</v>
      </c>
      <c r="V101" s="6" t="s">
        <v>40</v>
      </c>
      <c r="W101" s="6" t="s">
        <v>40</v>
      </c>
      <c r="X101" s="6" t="s">
        <v>40</v>
      </c>
      <c r="Y101" s="6" t="s">
        <v>40</v>
      </c>
      <c r="Z101" s="6" t="s">
        <v>40</v>
      </c>
      <c r="AA101" s="6" t="s">
        <v>40</v>
      </c>
      <c r="AB101" s="6" t="s">
        <v>40</v>
      </c>
      <c r="AC101" s="6" t="s">
        <v>40</v>
      </c>
      <c r="AD101" s="6" t="s">
        <v>40</v>
      </c>
      <c r="AE101" s="6">
        <v>34.99</v>
      </c>
      <c r="AI101" s="6">
        <v>28.99</v>
      </c>
      <c r="AJ101" s="6">
        <v>29.99</v>
      </c>
    </row>
    <row r="102" spans="1:36" ht="17.25">
      <c r="A102" s="14"/>
      <c r="B102" s="6"/>
      <c r="C102" s="6" t="s">
        <v>124</v>
      </c>
      <c r="D102" s="7">
        <v>14.75</v>
      </c>
      <c r="E102" s="6" t="s">
        <v>40</v>
      </c>
      <c r="F102" s="6" t="s">
        <v>40</v>
      </c>
      <c r="G102" s="6" t="s">
        <v>40</v>
      </c>
      <c r="H102" s="6" t="s">
        <v>40</v>
      </c>
      <c r="I102" s="6">
        <v>14.99</v>
      </c>
      <c r="J102" s="6">
        <v>14.99</v>
      </c>
      <c r="K102" s="6" t="s">
        <v>40</v>
      </c>
      <c r="L102" s="6" t="s">
        <v>40</v>
      </c>
      <c r="M102" s="6" t="s">
        <v>40</v>
      </c>
      <c r="N102" s="6" t="s">
        <v>40</v>
      </c>
      <c r="O102" s="6" t="s">
        <v>40</v>
      </c>
      <c r="P102" s="6" t="s">
        <v>40</v>
      </c>
      <c r="Q102" s="6" t="s">
        <v>40</v>
      </c>
      <c r="R102" s="6" t="s">
        <v>40</v>
      </c>
      <c r="S102" s="6" t="s">
        <v>40</v>
      </c>
      <c r="T102" s="6" t="s">
        <v>40</v>
      </c>
      <c r="U102" s="6" t="s">
        <v>40</v>
      </c>
      <c r="V102" s="6" t="s">
        <v>40</v>
      </c>
      <c r="W102" s="6" t="s">
        <v>40</v>
      </c>
      <c r="X102" s="6" t="s">
        <v>40</v>
      </c>
      <c r="Y102" s="6" t="s">
        <v>40</v>
      </c>
      <c r="Z102" s="6" t="s">
        <v>40</v>
      </c>
      <c r="AA102" s="6" t="s">
        <v>40</v>
      </c>
      <c r="AB102" s="6" t="s">
        <v>40</v>
      </c>
      <c r="AC102" s="6" t="s">
        <v>40</v>
      </c>
      <c r="AD102" s="6">
        <v>13.99</v>
      </c>
      <c r="AE102" s="6">
        <v>15.99</v>
      </c>
      <c r="AI102" s="6">
        <v>15.79</v>
      </c>
      <c r="AJ102" s="6">
        <v>14.99</v>
      </c>
    </row>
    <row r="103" spans="1:36" ht="17.25">
      <c r="A103" s="14" t="s">
        <v>103</v>
      </c>
      <c r="B103" s="6"/>
      <c r="C103" s="6" t="s">
        <v>104</v>
      </c>
      <c r="D103" s="7">
        <v>42.98</v>
      </c>
      <c r="E103" s="6" t="s">
        <v>40</v>
      </c>
      <c r="F103" s="6" t="s">
        <v>40</v>
      </c>
      <c r="G103" s="6" t="s">
        <v>40</v>
      </c>
      <c r="H103" s="6" t="s">
        <v>40</v>
      </c>
      <c r="I103" s="6" t="s">
        <v>40</v>
      </c>
      <c r="J103" s="6" t="s">
        <v>40</v>
      </c>
      <c r="K103" s="6" t="s">
        <v>40</v>
      </c>
      <c r="L103" s="6" t="s">
        <v>40</v>
      </c>
      <c r="M103" s="6">
        <v>49.99</v>
      </c>
      <c r="N103" s="6">
        <v>49.99</v>
      </c>
      <c r="O103" s="6">
        <v>49.99</v>
      </c>
      <c r="P103" s="6" t="s">
        <v>40</v>
      </c>
      <c r="Q103" s="6">
        <v>49.99</v>
      </c>
      <c r="R103" s="6" t="s">
        <v>40</v>
      </c>
      <c r="S103" s="6" t="s">
        <v>40</v>
      </c>
      <c r="T103" s="6" t="s">
        <v>40</v>
      </c>
      <c r="U103" s="6" t="s">
        <v>40</v>
      </c>
      <c r="V103" s="6" t="s">
        <v>40</v>
      </c>
      <c r="W103" s="6" t="s">
        <v>40</v>
      </c>
      <c r="X103" s="6" t="s">
        <v>40</v>
      </c>
      <c r="Y103" s="6" t="s">
        <v>40</v>
      </c>
      <c r="Z103" s="6" t="s">
        <v>40</v>
      </c>
      <c r="AA103" s="6" t="s">
        <v>40</v>
      </c>
      <c r="AB103" s="6" t="s">
        <v>40</v>
      </c>
      <c r="AC103" s="6" t="s">
        <v>40</v>
      </c>
      <c r="AD103" s="6" t="s">
        <v>40</v>
      </c>
      <c r="AE103" s="6" t="s">
        <v>40</v>
      </c>
      <c r="AI103" s="6" t="s">
        <v>40</v>
      </c>
      <c r="AJ103" s="6" t="s">
        <v>40</v>
      </c>
    </row>
    <row r="104" spans="1:36" ht="17.25">
      <c r="A104" s="14"/>
      <c r="B104" s="6"/>
      <c r="C104" s="6" t="s">
        <v>105</v>
      </c>
      <c r="D104" s="7">
        <v>33.71</v>
      </c>
      <c r="E104" s="6" t="s">
        <v>40</v>
      </c>
      <c r="F104" s="6" t="s">
        <v>40</v>
      </c>
      <c r="G104" s="6" t="s">
        <v>40</v>
      </c>
      <c r="H104" s="6" t="s">
        <v>40</v>
      </c>
      <c r="I104" s="6" t="s">
        <v>40</v>
      </c>
      <c r="J104" s="6" t="s">
        <v>40</v>
      </c>
      <c r="K104" s="6" t="s">
        <v>40</v>
      </c>
      <c r="L104" s="6" t="s">
        <v>40</v>
      </c>
      <c r="M104" s="6">
        <v>34.99</v>
      </c>
      <c r="N104" s="6">
        <v>34.99</v>
      </c>
      <c r="O104" s="6" t="s">
        <v>40</v>
      </c>
      <c r="P104" s="6">
        <v>34.99</v>
      </c>
      <c r="Q104" s="6" t="s">
        <v>40</v>
      </c>
      <c r="R104" s="6" t="s">
        <v>40</v>
      </c>
      <c r="S104" s="6" t="s">
        <v>40</v>
      </c>
      <c r="T104" s="6" t="s">
        <v>40</v>
      </c>
      <c r="U104" s="6" t="s">
        <v>40</v>
      </c>
      <c r="V104" s="6" t="s">
        <v>40</v>
      </c>
      <c r="W104" s="6" t="s">
        <v>40</v>
      </c>
      <c r="X104" s="6" t="s">
        <v>40</v>
      </c>
      <c r="Y104" s="6" t="s">
        <v>40</v>
      </c>
      <c r="Z104" s="6" t="s">
        <v>40</v>
      </c>
      <c r="AA104" s="6" t="s">
        <v>40</v>
      </c>
      <c r="AB104" s="6" t="s">
        <v>40</v>
      </c>
      <c r="AC104" s="6" t="s">
        <v>40</v>
      </c>
      <c r="AD104" s="6" t="s">
        <v>40</v>
      </c>
      <c r="AE104" s="6" t="s">
        <v>40</v>
      </c>
      <c r="AI104" s="6">
        <v>26.99</v>
      </c>
      <c r="AJ104" s="6">
        <v>26.99</v>
      </c>
    </row>
    <row r="105" spans="1:36" ht="17.25">
      <c r="A105" s="14"/>
      <c r="B105" s="6"/>
      <c r="C105" s="6" t="s">
        <v>106</v>
      </c>
      <c r="D105" s="7">
        <v>14.99</v>
      </c>
      <c r="E105" s="6" t="s">
        <v>40</v>
      </c>
      <c r="F105" s="6" t="s">
        <v>40</v>
      </c>
      <c r="G105" s="6" t="s">
        <v>40</v>
      </c>
      <c r="H105" s="6" t="s">
        <v>40</v>
      </c>
      <c r="I105" s="6" t="s">
        <v>40</v>
      </c>
      <c r="J105" s="6" t="s">
        <v>40</v>
      </c>
      <c r="K105" s="6" t="s">
        <v>40</v>
      </c>
      <c r="L105" s="6" t="s">
        <v>40</v>
      </c>
      <c r="M105" s="6">
        <v>18.989999999999998</v>
      </c>
      <c r="N105" s="6">
        <v>18.989999999999998</v>
      </c>
      <c r="O105" s="6" t="s">
        <v>40</v>
      </c>
      <c r="P105" s="6">
        <v>18.989999999999998</v>
      </c>
      <c r="Q105" s="6">
        <v>18.989999999999998</v>
      </c>
      <c r="R105" s="6" t="s">
        <v>40</v>
      </c>
      <c r="S105" s="6" t="s">
        <v>40</v>
      </c>
      <c r="T105" s="6" t="s">
        <v>40</v>
      </c>
      <c r="U105" s="6" t="s">
        <v>40</v>
      </c>
      <c r="V105" s="6" t="s">
        <v>40</v>
      </c>
      <c r="W105" s="6" t="s">
        <v>40</v>
      </c>
      <c r="X105" s="6" t="s">
        <v>40</v>
      </c>
      <c r="Y105" s="6" t="s">
        <v>40</v>
      </c>
      <c r="Z105" s="6" t="s">
        <v>40</v>
      </c>
      <c r="AA105" s="6" t="s">
        <v>40</v>
      </c>
      <c r="AB105" s="6" t="s">
        <v>40</v>
      </c>
      <c r="AC105" s="6" t="s">
        <v>40</v>
      </c>
      <c r="AD105" s="6" t="s">
        <v>40</v>
      </c>
      <c r="AE105" s="6" t="s">
        <v>40</v>
      </c>
      <c r="AI105" s="6">
        <v>18.79</v>
      </c>
      <c r="AJ105" s="6">
        <v>19.989999999999998</v>
      </c>
    </row>
    <row r="106" spans="1:36" ht="17.25">
      <c r="A106" s="14"/>
      <c r="B106" s="6"/>
      <c r="C106" s="6" t="s">
        <v>107</v>
      </c>
      <c r="D106" s="7">
        <v>55.99</v>
      </c>
      <c r="E106" s="6" t="s">
        <v>40</v>
      </c>
      <c r="F106" s="6" t="s">
        <v>40</v>
      </c>
      <c r="G106" s="6" t="s">
        <v>40</v>
      </c>
      <c r="H106" s="6" t="s">
        <v>40</v>
      </c>
      <c r="I106" s="6">
        <v>55.99</v>
      </c>
      <c r="J106" s="6" t="s">
        <v>40</v>
      </c>
      <c r="K106" s="6" t="s">
        <v>40</v>
      </c>
      <c r="L106" s="6" t="s">
        <v>40</v>
      </c>
      <c r="M106" s="6">
        <v>69.989999999999995</v>
      </c>
      <c r="N106" s="6">
        <v>69.989999999999995</v>
      </c>
      <c r="O106" s="6">
        <v>69.989999999999995</v>
      </c>
      <c r="P106" s="6">
        <v>69.989999999999995</v>
      </c>
      <c r="Q106" s="6">
        <v>69.989999999999995</v>
      </c>
      <c r="R106" s="6" t="s">
        <v>40</v>
      </c>
      <c r="S106" s="6">
        <v>76.900000000000006</v>
      </c>
      <c r="T106" s="6">
        <v>65.989999999999995</v>
      </c>
      <c r="U106" s="6">
        <v>55.99</v>
      </c>
      <c r="V106" s="6">
        <v>55.99</v>
      </c>
      <c r="W106" s="6" t="s">
        <v>40</v>
      </c>
      <c r="X106" s="6" t="s">
        <v>40</v>
      </c>
      <c r="Y106" s="6" t="s">
        <v>40</v>
      </c>
      <c r="Z106" s="6" t="s">
        <v>40</v>
      </c>
      <c r="AA106" s="6" t="s">
        <v>40</v>
      </c>
      <c r="AB106" s="6">
        <v>63.6</v>
      </c>
      <c r="AC106" s="6" t="s">
        <v>40</v>
      </c>
      <c r="AD106" s="6" t="s">
        <v>40</v>
      </c>
      <c r="AE106" s="6" t="s">
        <v>40</v>
      </c>
      <c r="AI106" s="6">
        <v>69.989999999999995</v>
      </c>
      <c r="AJ106" s="6">
        <v>69.989999999999995</v>
      </c>
    </row>
    <row r="107" spans="1:36" ht="17.25">
      <c r="A107" s="14"/>
      <c r="B107" s="6"/>
      <c r="C107" s="6" t="s">
        <v>108</v>
      </c>
      <c r="D107" s="7">
        <v>174.72</v>
      </c>
      <c r="E107" s="6" t="s">
        <v>40</v>
      </c>
      <c r="F107" s="6" t="s">
        <v>40</v>
      </c>
      <c r="G107" s="6" t="s">
        <v>40</v>
      </c>
      <c r="H107" s="6" t="s">
        <v>40</v>
      </c>
      <c r="I107" s="6">
        <v>205.99</v>
      </c>
      <c r="J107" s="6">
        <v>205.99</v>
      </c>
      <c r="K107" s="6" t="s">
        <v>40</v>
      </c>
      <c r="L107" s="6" t="s">
        <v>40</v>
      </c>
      <c r="M107" s="6">
        <v>229.99</v>
      </c>
      <c r="N107" s="6">
        <v>229.99</v>
      </c>
      <c r="O107" s="6">
        <v>229.99</v>
      </c>
      <c r="P107" s="6">
        <v>229.99</v>
      </c>
      <c r="Q107" s="6">
        <v>229.99</v>
      </c>
      <c r="R107" s="6" t="s">
        <v>40</v>
      </c>
      <c r="S107" s="6" t="s">
        <v>40</v>
      </c>
      <c r="T107" s="6" t="s">
        <v>40</v>
      </c>
      <c r="U107" s="6" t="s">
        <v>40</v>
      </c>
      <c r="V107" s="6" t="s">
        <v>40</v>
      </c>
      <c r="W107" s="6" t="s">
        <v>40</v>
      </c>
      <c r="X107" s="6" t="s">
        <v>40</v>
      </c>
      <c r="Y107" s="6" t="s">
        <v>40</v>
      </c>
      <c r="Z107" s="6" t="s">
        <v>40</v>
      </c>
      <c r="AA107" s="6" t="s">
        <v>40</v>
      </c>
      <c r="AB107" s="6">
        <v>198.2</v>
      </c>
      <c r="AC107" s="6" t="s">
        <v>40</v>
      </c>
      <c r="AD107" s="6" t="s">
        <v>40</v>
      </c>
      <c r="AE107" s="6" t="s">
        <v>40</v>
      </c>
      <c r="AI107" s="6">
        <v>187.99</v>
      </c>
      <c r="AJ107" s="6" t="s">
        <v>40</v>
      </c>
    </row>
    <row r="108" spans="1:36" ht="17.25">
      <c r="A108" s="14"/>
      <c r="B108" s="6"/>
      <c r="C108" s="6" t="s">
        <v>109</v>
      </c>
      <c r="D108" s="7">
        <v>15.99</v>
      </c>
      <c r="E108" s="6">
        <v>17.989999999999998</v>
      </c>
      <c r="F108" s="6">
        <v>24.95</v>
      </c>
      <c r="G108" s="6" t="s">
        <v>40</v>
      </c>
      <c r="H108" s="6" t="s">
        <v>40</v>
      </c>
      <c r="I108" s="6">
        <v>16.989999999999998</v>
      </c>
      <c r="J108" s="6">
        <v>15.99</v>
      </c>
      <c r="K108" s="6" t="s">
        <v>40</v>
      </c>
      <c r="L108" s="6" t="s">
        <v>40</v>
      </c>
      <c r="M108" s="6">
        <v>24.99</v>
      </c>
      <c r="N108" s="6">
        <v>24.99</v>
      </c>
      <c r="O108" s="6">
        <v>24.99</v>
      </c>
      <c r="P108" s="6">
        <v>19.989999999999998</v>
      </c>
      <c r="Q108" s="6">
        <v>24.99</v>
      </c>
      <c r="R108" s="6" t="s">
        <v>40</v>
      </c>
      <c r="S108" s="6" t="s">
        <v>40</v>
      </c>
      <c r="T108" s="6" t="s">
        <v>40</v>
      </c>
      <c r="U108" s="6">
        <v>17.98</v>
      </c>
      <c r="V108" s="6">
        <v>16.899999999999999</v>
      </c>
      <c r="W108" s="6" t="s">
        <v>40</v>
      </c>
      <c r="X108" s="6" t="s">
        <v>40</v>
      </c>
      <c r="Y108" s="6" t="s">
        <v>40</v>
      </c>
      <c r="Z108" s="6" t="s">
        <v>40</v>
      </c>
      <c r="AA108" s="6" t="s">
        <v>40</v>
      </c>
      <c r="AB108" s="6" t="s">
        <v>40</v>
      </c>
      <c r="AC108" s="6" t="s">
        <v>40</v>
      </c>
      <c r="AD108" s="6" t="s">
        <v>40</v>
      </c>
      <c r="AE108" s="6" t="s">
        <v>40</v>
      </c>
      <c r="AI108" s="6">
        <v>18.489999999999998</v>
      </c>
      <c r="AJ108" s="6">
        <v>25.99</v>
      </c>
    </row>
    <row r="109" spans="1:36" ht="17.25">
      <c r="A109" s="14"/>
      <c r="B109" s="6"/>
      <c r="C109" s="6" t="s">
        <v>110</v>
      </c>
      <c r="D109" s="7">
        <v>18.87</v>
      </c>
      <c r="E109" s="6" t="s">
        <v>40</v>
      </c>
      <c r="F109" s="6" t="s">
        <v>40</v>
      </c>
      <c r="G109" s="6" t="s">
        <v>40</v>
      </c>
      <c r="H109" s="6" t="s">
        <v>40</v>
      </c>
      <c r="I109" s="6">
        <v>23.99</v>
      </c>
      <c r="J109" s="6">
        <v>23.99</v>
      </c>
      <c r="K109" s="6" t="s">
        <v>40</v>
      </c>
      <c r="L109" s="6" t="s">
        <v>40</v>
      </c>
      <c r="M109" s="6" t="s">
        <v>40</v>
      </c>
      <c r="N109" s="6" t="s">
        <v>40</v>
      </c>
      <c r="O109" s="6" t="s">
        <v>40</v>
      </c>
      <c r="P109" s="6" t="s">
        <v>40</v>
      </c>
      <c r="Q109" s="6" t="s">
        <v>40</v>
      </c>
      <c r="R109" s="6" t="s">
        <v>40</v>
      </c>
      <c r="S109" s="6" t="s">
        <v>40</v>
      </c>
      <c r="T109" s="6">
        <v>28.99</v>
      </c>
      <c r="U109" s="6">
        <v>25.63</v>
      </c>
      <c r="V109" s="6">
        <v>23.99</v>
      </c>
      <c r="W109" s="6" t="s">
        <v>40</v>
      </c>
      <c r="X109" s="6" t="s">
        <v>40</v>
      </c>
      <c r="Y109" s="6" t="s">
        <v>40</v>
      </c>
      <c r="Z109" s="6" t="s">
        <v>40</v>
      </c>
      <c r="AA109" s="6" t="s">
        <v>40</v>
      </c>
      <c r="AB109" s="6" t="s">
        <v>40</v>
      </c>
      <c r="AC109" s="6" t="s">
        <v>40</v>
      </c>
      <c r="AD109" s="6" t="s">
        <v>40</v>
      </c>
      <c r="AE109" s="6" t="s">
        <v>40</v>
      </c>
      <c r="AI109" s="6">
        <v>19.989999999999998</v>
      </c>
      <c r="AJ109" s="6">
        <v>19.77</v>
      </c>
    </row>
    <row r="110" spans="1:36" ht="17.25">
      <c r="A110" s="14"/>
      <c r="B110" s="6"/>
      <c r="C110" s="6" t="s">
        <v>111</v>
      </c>
      <c r="D110" s="7">
        <v>16</v>
      </c>
      <c r="E110" s="6" t="s">
        <v>40</v>
      </c>
      <c r="F110" s="6" t="s">
        <v>40</v>
      </c>
      <c r="G110" s="6" t="s">
        <v>40</v>
      </c>
      <c r="H110" s="6" t="s">
        <v>40</v>
      </c>
      <c r="I110" s="6">
        <v>26.99</v>
      </c>
      <c r="J110" s="6">
        <v>26.99</v>
      </c>
      <c r="K110" s="6" t="s">
        <v>40</v>
      </c>
      <c r="L110" s="6" t="s">
        <v>40</v>
      </c>
      <c r="M110" s="6">
        <v>37.99</v>
      </c>
      <c r="N110" s="6">
        <v>37.99</v>
      </c>
      <c r="O110" s="6">
        <v>37.99</v>
      </c>
      <c r="P110" s="6">
        <v>34.99</v>
      </c>
      <c r="Q110" s="6">
        <v>37.99</v>
      </c>
      <c r="R110" s="6" t="s">
        <v>40</v>
      </c>
      <c r="S110" s="6" t="s">
        <v>40</v>
      </c>
      <c r="T110" s="6">
        <v>39.99</v>
      </c>
      <c r="U110" s="6">
        <v>24.66</v>
      </c>
      <c r="V110" s="6">
        <v>24.67</v>
      </c>
      <c r="W110" s="6" t="s">
        <v>40</v>
      </c>
      <c r="X110" s="6" t="s">
        <v>40</v>
      </c>
      <c r="Y110" s="6" t="s">
        <v>40</v>
      </c>
      <c r="Z110" s="6" t="s">
        <v>40</v>
      </c>
      <c r="AA110" s="6" t="s">
        <v>40</v>
      </c>
      <c r="AB110" s="6" t="s">
        <v>40</v>
      </c>
      <c r="AC110" s="6" t="s">
        <v>40</v>
      </c>
      <c r="AD110" s="6" t="s">
        <v>40</v>
      </c>
      <c r="AE110" s="6" t="s">
        <v>40</v>
      </c>
      <c r="AI110" s="6">
        <v>25.99</v>
      </c>
      <c r="AJ110" s="6">
        <v>25.79</v>
      </c>
    </row>
    <row r="111" spans="1:36" ht="17.25">
      <c r="A111" s="14"/>
      <c r="B111" s="6"/>
      <c r="C111" s="6" t="s">
        <v>112</v>
      </c>
      <c r="D111" s="7">
        <v>31.99</v>
      </c>
      <c r="E111" s="6" t="s">
        <v>40</v>
      </c>
      <c r="F111" s="6" t="s">
        <v>40</v>
      </c>
      <c r="G111" s="6" t="s">
        <v>40</v>
      </c>
      <c r="H111" s="6" t="s">
        <v>40</v>
      </c>
      <c r="I111" s="6">
        <v>36.99</v>
      </c>
      <c r="J111" s="6">
        <v>36.99</v>
      </c>
      <c r="K111" s="6" t="s">
        <v>40</v>
      </c>
      <c r="L111" s="6" t="s">
        <v>40</v>
      </c>
      <c r="M111" s="6">
        <v>49.99</v>
      </c>
      <c r="N111" s="6" t="s">
        <v>40</v>
      </c>
      <c r="O111" s="6">
        <v>49.99</v>
      </c>
      <c r="P111" s="6">
        <v>54.99</v>
      </c>
      <c r="Q111" s="6">
        <v>49.99</v>
      </c>
      <c r="R111" s="6" t="s">
        <v>40</v>
      </c>
      <c r="S111" s="6" t="s">
        <v>40</v>
      </c>
      <c r="T111" s="6" t="s">
        <v>40</v>
      </c>
      <c r="U111" s="6">
        <v>39.89</v>
      </c>
      <c r="V111" s="6">
        <v>39.46</v>
      </c>
      <c r="W111" s="6" t="s">
        <v>40</v>
      </c>
      <c r="X111" s="6" t="s">
        <v>40</v>
      </c>
      <c r="Y111" s="6" t="s">
        <v>40</v>
      </c>
      <c r="Z111" s="6" t="s">
        <v>40</v>
      </c>
      <c r="AA111" s="6" t="s">
        <v>40</v>
      </c>
      <c r="AB111" s="6" t="s">
        <v>40</v>
      </c>
      <c r="AC111" s="6" t="s">
        <v>40</v>
      </c>
      <c r="AD111" s="6" t="s">
        <v>40</v>
      </c>
      <c r="AE111" s="6" t="s">
        <v>40</v>
      </c>
      <c r="AI111" s="6">
        <v>39.99</v>
      </c>
      <c r="AJ111" s="6">
        <v>39.99</v>
      </c>
    </row>
    <row r="112" spans="1:36" ht="17.25">
      <c r="A112" s="14"/>
      <c r="B112" s="6"/>
      <c r="C112" s="6" t="s">
        <v>113</v>
      </c>
      <c r="D112" s="7">
        <v>127.44</v>
      </c>
      <c r="E112" s="6" t="s">
        <v>40</v>
      </c>
      <c r="F112" s="6" t="s">
        <v>40</v>
      </c>
      <c r="G112" s="6" t="s">
        <v>40</v>
      </c>
      <c r="H112" s="6" t="s">
        <v>40</v>
      </c>
      <c r="I112" s="6">
        <v>109.99</v>
      </c>
      <c r="J112" s="6">
        <v>89.99</v>
      </c>
      <c r="K112" s="6" t="s">
        <v>40</v>
      </c>
      <c r="L112" s="6" t="s">
        <v>40</v>
      </c>
      <c r="M112" s="6">
        <v>129.99</v>
      </c>
      <c r="N112" s="6">
        <v>129.99</v>
      </c>
      <c r="O112" s="6">
        <v>129.99</v>
      </c>
      <c r="P112" s="6">
        <v>129.99</v>
      </c>
      <c r="Q112" s="6">
        <v>129.99</v>
      </c>
      <c r="R112" s="6" t="s">
        <v>40</v>
      </c>
      <c r="S112" s="6" t="s">
        <v>40</v>
      </c>
      <c r="T112" s="6">
        <v>114.99</v>
      </c>
      <c r="U112" s="6">
        <v>103.11</v>
      </c>
      <c r="V112" s="6">
        <v>103.11</v>
      </c>
      <c r="W112" s="6" t="s">
        <v>40</v>
      </c>
      <c r="X112" s="6" t="s">
        <v>40</v>
      </c>
      <c r="Y112" s="6" t="s">
        <v>40</v>
      </c>
      <c r="Z112" s="6" t="s">
        <v>40</v>
      </c>
      <c r="AA112" s="6" t="s">
        <v>40</v>
      </c>
      <c r="AB112" s="6">
        <v>113.1</v>
      </c>
      <c r="AC112" s="6" t="s">
        <v>40</v>
      </c>
      <c r="AD112" s="6" t="s">
        <v>40</v>
      </c>
      <c r="AE112" s="6" t="s">
        <v>40</v>
      </c>
      <c r="AI112" s="6">
        <v>124.99</v>
      </c>
      <c r="AJ112" s="6">
        <v>129.99</v>
      </c>
    </row>
    <row r="113" spans="1:37" ht="17.25">
      <c r="A113" s="14" t="s">
        <v>125</v>
      </c>
      <c r="B113" s="6" t="s">
        <v>126</v>
      </c>
      <c r="C113" s="6" t="s">
        <v>127</v>
      </c>
      <c r="D113" s="7">
        <v>717.95</v>
      </c>
      <c r="E113" s="6" t="s">
        <v>40</v>
      </c>
      <c r="F113" s="6" t="s">
        <v>40</v>
      </c>
      <c r="G113" s="6" t="s">
        <v>40</v>
      </c>
      <c r="H113" s="6" t="s">
        <v>40</v>
      </c>
      <c r="I113" s="6">
        <v>719</v>
      </c>
      <c r="J113" s="6">
        <v>719</v>
      </c>
      <c r="K113" s="6" t="s">
        <v>40</v>
      </c>
      <c r="L113" s="6" t="s">
        <v>40</v>
      </c>
      <c r="M113" s="6">
        <v>725.71</v>
      </c>
      <c r="N113" s="6" t="s">
        <v>40</v>
      </c>
      <c r="O113" s="6" t="s">
        <v>40</v>
      </c>
      <c r="P113" s="6" t="s">
        <v>40</v>
      </c>
      <c r="Q113" s="6" t="s">
        <v>40</v>
      </c>
      <c r="R113" s="6">
        <v>712</v>
      </c>
      <c r="S113" s="6">
        <v>712</v>
      </c>
      <c r="T113" s="6" t="s">
        <v>40</v>
      </c>
      <c r="U113" s="6" t="s">
        <v>40</v>
      </c>
      <c r="V113" s="6" t="s">
        <v>40</v>
      </c>
      <c r="W113" s="6" t="s">
        <v>40</v>
      </c>
      <c r="X113" s="6" t="s">
        <v>40</v>
      </c>
      <c r="Y113" s="6" t="s">
        <v>40</v>
      </c>
      <c r="Z113" s="6" t="s">
        <v>40</v>
      </c>
      <c r="AA113" s="6" t="s">
        <v>40</v>
      </c>
      <c r="AB113" s="6" t="s">
        <v>40</v>
      </c>
      <c r="AC113" s="6" t="s">
        <v>40</v>
      </c>
      <c r="AD113" s="6">
        <v>759</v>
      </c>
      <c r="AE113" s="6">
        <v>729</v>
      </c>
      <c r="AF113" s="6" t="s">
        <v>40</v>
      </c>
      <c r="AG113" s="6" t="s">
        <v>40</v>
      </c>
      <c r="AH113" s="6" t="s">
        <v>40</v>
      </c>
      <c r="AI113" s="6" t="s">
        <v>40</v>
      </c>
      <c r="AJ113" s="6" t="s">
        <v>40</v>
      </c>
    </row>
    <row r="114" spans="1:37" ht="17.25">
      <c r="A114" s="14"/>
      <c r="B114" s="6" t="s">
        <v>128</v>
      </c>
      <c r="C114" s="6" t="s">
        <v>129</v>
      </c>
      <c r="D114" s="7">
        <v>332.96</v>
      </c>
      <c r="E114" s="6" t="s">
        <v>40</v>
      </c>
      <c r="F114" s="6" t="s">
        <v>40</v>
      </c>
      <c r="G114" s="6" t="s">
        <v>40</v>
      </c>
      <c r="H114" s="6" t="s">
        <v>40</v>
      </c>
      <c r="I114" s="6">
        <v>339</v>
      </c>
      <c r="J114" s="6">
        <v>339</v>
      </c>
      <c r="K114" s="6" t="s">
        <v>40</v>
      </c>
      <c r="L114" s="6" t="s">
        <v>40</v>
      </c>
      <c r="M114" s="6">
        <v>399</v>
      </c>
      <c r="N114" s="6">
        <v>399</v>
      </c>
      <c r="O114" s="6">
        <v>399</v>
      </c>
      <c r="P114" s="6">
        <v>399</v>
      </c>
      <c r="Q114" s="6">
        <v>399</v>
      </c>
      <c r="R114" s="6" t="s">
        <v>40</v>
      </c>
      <c r="S114" s="6">
        <v>376</v>
      </c>
      <c r="T114" s="6">
        <v>399</v>
      </c>
      <c r="U114" s="6">
        <v>375.99</v>
      </c>
      <c r="V114" s="6">
        <v>368.9</v>
      </c>
      <c r="W114" s="6" t="s">
        <v>40</v>
      </c>
      <c r="X114" s="6" t="s">
        <v>40</v>
      </c>
      <c r="Y114" s="6" t="s">
        <v>40</v>
      </c>
      <c r="Z114" s="6" t="s">
        <v>40</v>
      </c>
      <c r="AA114" s="6" t="s">
        <v>40</v>
      </c>
      <c r="AB114" s="6" t="s">
        <v>40</v>
      </c>
      <c r="AC114" s="6" t="s">
        <v>40</v>
      </c>
      <c r="AD114" s="6">
        <v>333.99</v>
      </c>
      <c r="AE114" s="6">
        <v>349</v>
      </c>
      <c r="AF114" s="6" t="s">
        <v>40</v>
      </c>
      <c r="AG114" s="6" t="s">
        <v>40</v>
      </c>
      <c r="AH114" s="6" t="s">
        <v>40</v>
      </c>
      <c r="AI114" s="6" t="s">
        <v>40</v>
      </c>
      <c r="AJ114" s="6" t="s">
        <v>40</v>
      </c>
    </row>
    <row r="115" spans="1:37" ht="17.25">
      <c r="A115" s="14"/>
      <c r="B115" s="6" t="s">
        <v>130</v>
      </c>
      <c r="C115" s="6" t="s">
        <v>131</v>
      </c>
      <c r="D115" s="7">
        <v>172.75</v>
      </c>
      <c r="E115" s="6" t="s">
        <v>40</v>
      </c>
      <c r="F115" s="6" t="s">
        <v>40</v>
      </c>
      <c r="G115" s="6" t="s">
        <v>40</v>
      </c>
      <c r="H115" s="6" t="s">
        <v>40</v>
      </c>
      <c r="I115" s="6">
        <v>169.99</v>
      </c>
      <c r="J115" s="6">
        <v>169.99</v>
      </c>
      <c r="K115" s="6" t="s">
        <v>40</v>
      </c>
      <c r="L115" s="6" t="s">
        <v>40</v>
      </c>
      <c r="M115" s="6" t="s">
        <v>40</v>
      </c>
      <c r="N115" s="6">
        <v>187.23</v>
      </c>
      <c r="O115" s="6" t="s">
        <v>40</v>
      </c>
      <c r="P115" s="6" t="s">
        <v>40</v>
      </c>
      <c r="Q115" s="6" t="s">
        <v>40</v>
      </c>
      <c r="R115" s="6" t="s">
        <v>40</v>
      </c>
      <c r="S115" s="6">
        <v>164.99</v>
      </c>
      <c r="T115" s="6">
        <v>189.99</v>
      </c>
      <c r="U115" s="6">
        <v>166.89</v>
      </c>
      <c r="V115" s="6">
        <v>163.94</v>
      </c>
      <c r="W115" s="6">
        <v>168.81</v>
      </c>
      <c r="X115" s="6">
        <v>168.97</v>
      </c>
      <c r="Y115" s="6">
        <v>168.98</v>
      </c>
      <c r="Z115" s="6">
        <v>168.96</v>
      </c>
      <c r="AA115" s="6">
        <v>201</v>
      </c>
      <c r="AB115" s="6" t="s">
        <v>40</v>
      </c>
      <c r="AC115" s="6" t="s">
        <v>40</v>
      </c>
      <c r="AD115" s="6">
        <v>165.49</v>
      </c>
      <c r="AE115" s="6">
        <v>179</v>
      </c>
      <c r="AF115" s="6" t="s">
        <v>40</v>
      </c>
      <c r="AG115" s="6" t="s">
        <v>40</v>
      </c>
      <c r="AH115" s="6" t="s">
        <v>40</v>
      </c>
      <c r="AI115" s="6" t="s">
        <v>40</v>
      </c>
      <c r="AJ115" s="6" t="s">
        <v>40</v>
      </c>
    </row>
    <row r="116" spans="1:37" ht="17.25">
      <c r="A116" s="14"/>
      <c r="B116" s="6" t="s">
        <v>132</v>
      </c>
      <c r="C116" s="6" t="s">
        <v>133</v>
      </c>
      <c r="D116" s="7">
        <v>329</v>
      </c>
      <c r="E116" s="6" t="s">
        <v>40</v>
      </c>
      <c r="F116" s="6" t="s">
        <v>40</v>
      </c>
      <c r="G116" s="6" t="s">
        <v>40</v>
      </c>
      <c r="H116" s="6" t="s">
        <v>40</v>
      </c>
      <c r="I116" s="6">
        <v>373.99</v>
      </c>
      <c r="J116" s="6">
        <v>329</v>
      </c>
      <c r="K116" s="6" t="s">
        <v>40</v>
      </c>
      <c r="L116" s="6" t="s">
        <v>40</v>
      </c>
      <c r="M116" s="6">
        <v>348.99</v>
      </c>
      <c r="N116" s="6">
        <v>348.99</v>
      </c>
      <c r="O116" s="6" t="s">
        <v>40</v>
      </c>
      <c r="P116" s="6">
        <v>348.99</v>
      </c>
      <c r="Q116" s="6">
        <v>348.99</v>
      </c>
      <c r="R116" s="6">
        <v>344</v>
      </c>
      <c r="S116" s="6">
        <v>339</v>
      </c>
      <c r="T116" s="6">
        <v>349</v>
      </c>
      <c r="U116" s="6" t="s">
        <v>40</v>
      </c>
      <c r="V116" s="6" t="s">
        <v>40</v>
      </c>
      <c r="W116" s="6" t="s">
        <v>40</v>
      </c>
      <c r="X116" s="6" t="s">
        <v>40</v>
      </c>
      <c r="Y116" s="6" t="s">
        <v>40</v>
      </c>
      <c r="Z116" s="6" t="s">
        <v>40</v>
      </c>
      <c r="AA116" s="6" t="s">
        <v>40</v>
      </c>
      <c r="AB116" s="6" t="s">
        <v>40</v>
      </c>
      <c r="AC116" s="6" t="s">
        <v>40</v>
      </c>
      <c r="AD116" s="6">
        <v>339</v>
      </c>
      <c r="AE116" s="6">
        <v>339</v>
      </c>
      <c r="AF116" s="6" t="s">
        <v>40</v>
      </c>
      <c r="AG116" s="6" t="s">
        <v>40</v>
      </c>
      <c r="AH116" s="6" t="s">
        <v>40</v>
      </c>
      <c r="AI116" s="6" t="s">
        <v>40</v>
      </c>
      <c r="AJ116" s="6" t="s">
        <v>40</v>
      </c>
    </row>
    <row r="117" spans="1:37" ht="17.25">
      <c r="A117" s="14"/>
      <c r="B117" s="6" t="s">
        <v>134</v>
      </c>
      <c r="C117" s="6" t="s">
        <v>135</v>
      </c>
      <c r="D117" s="7">
        <v>586.46</v>
      </c>
      <c r="E117" s="6" t="s">
        <v>40</v>
      </c>
      <c r="F117" s="6" t="s">
        <v>40</v>
      </c>
      <c r="G117" s="6" t="s">
        <v>40</v>
      </c>
      <c r="H117" s="6" t="s">
        <v>40</v>
      </c>
      <c r="I117" s="6">
        <v>555</v>
      </c>
      <c r="J117" s="6">
        <v>729</v>
      </c>
      <c r="K117" s="6" t="s">
        <v>40</v>
      </c>
      <c r="L117" s="6" t="s">
        <v>40</v>
      </c>
      <c r="M117" s="6">
        <v>569</v>
      </c>
      <c r="N117" s="6">
        <v>569</v>
      </c>
      <c r="O117" s="6" t="s">
        <v>40</v>
      </c>
      <c r="P117" s="6">
        <v>569</v>
      </c>
      <c r="Q117" s="6">
        <v>569</v>
      </c>
      <c r="R117" s="6">
        <v>562</v>
      </c>
      <c r="S117" s="6">
        <v>599</v>
      </c>
      <c r="T117" s="6">
        <v>599</v>
      </c>
      <c r="U117" s="6" t="s">
        <v>40</v>
      </c>
      <c r="V117" s="6">
        <v>678.99</v>
      </c>
      <c r="W117" s="6">
        <v>575.51</v>
      </c>
      <c r="X117" s="6">
        <v>575.66999999999996</v>
      </c>
      <c r="Y117" s="6">
        <v>575.67999999999995</v>
      </c>
      <c r="Z117" s="6">
        <v>575.66</v>
      </c>
      <c r="AA117" s="6">
        <v>664.03</v>
      </c>
      <c r="AB117" s="6" t="s">
        <v>40</v>
      </c>
      <c r="AC117" s="6" t="s">
        <v>40</v>
      </c>
      <c r="AD117" s="6">
        <v>599</v>
      </c>
      <c r="AE117" s="6" t="s">
        <v>40</v>
      </c>
      <c r="AF117" s="6" t="s">
        <v>40</v>
      </c>
      <c r="AG117" s="6" t="s">
        <v>40</v>
      </c>
      <c r="AH117" s="6" t="s">
        <v>40</v>
      </c>
      <c r="AI117" s="6" t="s">
        <v>40</v>
      </c>
      <c r="AJ117" s="6" t="s">
        <v>40</v>
      </c>
    </row>
    <row r="118" spans="1:37" ht="17.25">
      <c r="A118" s="14"/>
      <c r="B118" s="6" t="s">
        <v>136</v>
      </c>
      <c r="C118" s="6" t="s">
        <v>137</v>
      </c>
      <c r="D118" s="7">
        <v>1139</v>
      </c>
      <c r="E118" s="6" t="s">
        <v>40</v>
      </c>
      <c r="F118" s="6" t="s">
        <v>40</v>
      </c>
      <c r="G118" s="6" t="s">
        <v>40</v>
      </c>
      <c r="H118" s="6" t="s">
        <v>40</v>
      </c>
      <c r="I118" s="6">
        <v>1249</v>
      </c>
      <c r="J118" s="6">
        <v>1249</v>
      </c>
      <c r="K118" s="6" t="s">
        <v>40</v>
      </c>
      <c r="L118" s="6" t="s">
        <v>40</v>
      </c>
      <c r="M118" s="6">
        <v>1293.76</v>
      </c>
      <c r="N118" s="6" t="s">
        <v>40</v>
      </c>
      <c r="O118" s="6" t="s">
        <v>40</v>
      </c>
      <c r="P118" s="6" t="s">
        <v>40</v>
      </c>
      <c r="Q118" s="6" t="s">
        <v>40</v>
      </c>
      <c r="R118" s="6" t="s">
        <v>40</v>
      </c>
      <c r="S118" s="6" t="s">
        <v>40</v>
      </c>
      <c r="T118" s="6" t="s">
        <v>40</v>
      </c>
      <c r="U118" s="6" t="s">
        <v>40</v>
      </c>
      <c r="V118" s="6" t="s">
        <v>40</v>
      </c>
      <c r="W118" s="6" t="s">
        <v>40</v>
      </c>
      <c r="X118" s="6" t="s">
        <v>40</v>
      </c>
      <c r="Y118" s="6" t="s">
        <v>40</v>
      </c>
      <c r="Z118" s="6" t="s">
        <v>40</v>
      </c>
      <c r="AA118" s="6" t="s">
        <v>40</v>
      </c>
      <c r="AB118" s="6" t="s">
        <v>40</v>
      </c>
      <c r="AC118" s="6" t="s">
        <v>40</v>
      </c>
      <c r="AD118" s="6" t="s">
        <v>40</v>
      </c>
      <c r="AE118" s="6">
        <v>1299</v>
      </c>
      <c r="AF118" s="6" t="s">
        <v>40</v>
      </c>
      <c r="AG118" s="6" t="s">
        <v>40</v>
      </c>
      <c r="AH118" s="6" t="s">
        <v>40</v>
      </c>
      <c r="AI118" s="6" t="s">
        <v>40</v>
      </c>
      <c r="AJ118" s="6" t="s">
        <v>40</v>
      </c>
    </row>
    <row r="119" spans="1:37" ht="17.25">
      <c r="A119" s="14"/>
      <c r="B119" s="6" t="s">
        <v>138</v>
      </c>
      <c r="C119" s="6" t="s">
        <v>139</v>
      </c>
      <c r="D119" s="7">
        <v>275.99</v>
      </c>
      <c r="E119" s="6" t="s">
        <v>40</v>
      </c>
      <c r="F119" s="6" t="s">
        <v>40</v>
      </c>
      <c r="G119" s="6" t="s">
        <v>40</v>
      </c>
      <c r="H119" s="6" t="s">
        <v>40</v>
      </c>
      <c r="I119" s="6">
        <v>275.99</v>
      </c>
      <c r="J119" s="6">
        <v>275.99</v>
      </c>
      <c r="K119" s="6" t="s">
        <v>40</v>
      </c>
      <c r="L119" s="6" t="s">
        <v>40</v>
      </c>
      <c r="M119" s="6">
        <v>319.99</v>
      </c>
      <c r="N119" s="6">
        <v>319.99</v>
      </c>
      <c r="O119" s="6">
        <v>319.99</v>
      </c>
      <c r="P119" s="6">
        <v>319.99</v>
      </c>
      <c r="Q119" s="6">
        <v>319.99</v>
      </c>
      <c r="R119" s="6">
        <v>404</v>
      </c>
      <c r="S119" s="6">
        <v>416</v>
      </c>
      <c r="T119" s="6">
        <v>335</v>
      </c>
      <c r="U119" s="6" t="s">
        <v>40</v>
      </c>
      <c r="V119" s="6">
        <v>395</v>
      </c>
      <c r="W119" s="6" t="s">
        <v>40</v>
      </c>
      <c r="X119" s="6" t="s">
        <v>40</v>
      </c>
      <c r="Y119" s="6" t="s">
        <v>40</v>
      </c>
      <c r="Z119" s="6" t="s">
        <v>40</v>
      </c>
      <c r="AA119" s="6" t="s">
        <v>40</v>
      </c>
      <c r="AB119" s="6" t="s">
        <v>40</v>
      </c>
      <c r="AC119" s="6" t="s">
        <v>40</v>
      </c>
      <c r="AD119" s="6">
        <v>327</v>
      </c>
      <c r="AE119" s="6">
        <v>299</v>
      </c>
      <c r="AF119" s="6" t="s">
        <v>40</v>
      </c>
      <c r="AG119" s="6" t="s">
        <v>40</v>
      </c>
      <c r="AH119" s="6" t="s">
        <v>40</v>
      </c>
      <c r="AI119" s="6" t="s">
        <v>40</v>
      </c>
      <c r="AJ119" s="6" t="s">
        <v>40</v>
      </c>
    </row>
    <row r="120" spans="1:37" ht="17.25">
      <c r="A120" s="14"/>
      <c r="B120" s="6" t="s">
        <v>140</v>
      </c>
      <c r="C120" s="6" t="s">
        <v>141</v>
      </c>
      <c r="D120" s="7">
        <v>340.05</v>
      </c>
      <c r="E120" s="6" t="s">
        <v>40</v>
      </c>
      <c r="F120" s="6" t="s">
        <v>40</v>
      </c>
      <c r="G120" s="6" t="s">
        <v>40</v>
      </c>
      <c r="H120" s="6" t="s">
        <v>40</v>
      </c>
      <c r="I120" s="6" t="s">
        <v>40</v>
      </c>
      <c r="J120" s="6">
        <v>340.05</v>
      </c>
      <c r="K120" s="6" t="s">
        <v>40</v>
      </c>
      <c r="L120" s="6" t="s">
        <v>40</v>
      </c>
      <c r="M120" s="6">
        <v>629.05999999999995</v>
      </c>
      <c r="N120" s="6" t="s">
        <v>40</v>
      </c>
      <c r="O120" s="6" t="s">
        <v>40</v>
      </c>
      <c r="P120" s="6" t="s">
        <v>40</v>
      </c>
      <c r="Q120" s="6" t="s">
        <v>40</v>
      </c>
      <c r="R120" s="6" t="s">
        <v>40</v>
      </c>
      <c r="S120" s="6">
        <v>379</v>
      </c>
      <c r="T120" s="6">
        <v>549</v>
      </c>
      <c r="U120" s="6">
        <v>424.9</v>
      </c>
      <c r="V120" s="6">
        <v>424.9</v>
      </c>
      <c r="W120" s="6" t="s">
        <v>40</v>
      </c>
      <c r="X120" s="6" t="s">
        <v>40</v>
      </c>
      <c r="Y120" s="6" t="s">
        <v>40</v>
      </c>
      <c r="Z120" s="6" t="s">
        <v>40</v>
      </c>
      <c r="AA120" s="6" t="s">
        <v>40</v>
      </c>
      <c r="AB120" s="6" t="s">
        <v>40</v>
      </c>
      <c r="AC120" s="6" t="s">
        <v>40</v>
      </c>
      <c r="AD120" s="6" t="s">
        <v>40</v>
      </c>
      <c r="AE120" s="6" t="s">
        <v>40</v>
      </c>
      <c r="AF120" s="6" t="s">
        <v>40</v>
      </c>
      <c r="AG120" s="6" t="s">
        <v>40</v>
      </c>
      <c r="AH120" s="6" t="s">
        <v>40</v>
      </c>
      <c r="AI120" s="6" t="s">
        <v>40</v>
      </c>
      <c r="AJ120" s="6" t="s">
        <v>40</v>
      </c>
    </row>
    <row r="121" spans="1:37" ht="17.25">
      <c r="A121" s="14"/>
      <c r="B121" s="6" t="s">
        <v>142</v>
      </c>
      <c r="C121" s="6" t="s">
        <v>143</v>
      </c>
      <c r="D121" s="7">
        <v>219</v>
      </c>
      <c r="E121" s="6" t="s">
        <v>40</v>
      </c>
      <c r="F121" s="6" t="s">
        <v>40</v>
      </c>
      <c r="G121" s="6" t="s">
        <v>40</v>
      </c>
      <c r="H121" s="6" t="s">
        <v>40</v>
      </c>
      <c r="I121" s="6">
        <v>219</v>
      </c>
      <c r="J121" s="6">
        <v>219</v>
      </c>
      <c r="K121" s="6" t="s">
        <v>40</v>
      </c>
      <c r="L121" s="6" t="s">
        <v>40</v>
      </c>
      <c r="M121" s="6">
        <v>236</v>
      </c>
      <c r="N121" s="6">
        <v>236</v>
      </c>
      <c r="O121" s="6">
        <v>236</v>
      </c>
      <c r="P121" s="6">
        <v>236</v>
      </c>
      <c r="Q121" s="6">
        <v>236</v>
      </c>
      <c r="R121" s="6">
        <v>228</v>
      </c>
      <c r="S121" s="6">
        <v>219</v>
      </c>
      <c r="T121" s="6">
        <v>249</v>
      </c>
      <c r="U121" s="6">
        <v>258.01</v>
      </c>
      <c r="V121" s="6">
        <v>253</v>
      </c>
      <c r="W121" s="6">
        <v>339.55</v>
      </c>
      <c r="X121" s="6">
        <v>339.58</v>
      </c>
      <c r="Y121" s="6">
        <v>339.6</v>
      </c>
      <c r="Z121" s="6">
        <v>339.56</v>
      </c>
      <c r="AA121" s="6">
        <v>380.18</v>
      </c>
      <c r="AB121" s="6" t="s">
        <v>40</v>
      </c>
      <c r="AC121" s="6" t="s">
        <v>40</v>
      </c>
      <c r="AD121" s="6">
        <v>219</v>
      </c>
      <c r="AE121" s="6" t="s">
        <v>40</v>
      </c>
      <c r="AF121" s="6" t="s">
        <v>40</v>
      </c>
      <c r="AG121" s="6" t="s">
        <v>40</v>
      </c>
      <c r="AH121" s="6" t="s">
        <v>40</v>
      </c>
      <c r="AI121" s="6" t="s">
        <v>40</v>
      </c>
      <c r="AJ121" s="6" t="s">
        <v>40</v>
      </c>
    </row>
    <row r="122" spans="1:37" ht="17.25">
      <c r="A122" s="14"/>
      <c r="B122" s="6" t="s">
        <v>144</v>
      </c>
      <c r="C122" s="6" t="s">
        <v>145</v>
      </c>
      <c r="D122" s="7">
        <v>504.69</v>
      </c>
      <c r="E122" s="6" t="s">
        <v>40</v>
      </c>
      <c r="F122" s="6" t="s">
        <v>40</v>
      </c>
      <c r="G122" s="6" t="s">
        <v>40</v>
      </c>
      <c r="H122" s="6" t="s">
        <v>40</v>
      </c>
      <c r="I122" s="6">
        <v>479</v>
      </c>
      <c r="J122" s="6">
        <v>505</v>
      </c>
      <c r="K122" s="6" t="s">
        <v>40</v>
      </c>
      <c r="L122" s="6" t="s">
        <v>40</v>
      </c>
      <c r="M122" s="6">
        <v>569</v>
      </c>
      <c r="N122" s="6">
        <v>569</v>
      </c>
      <c r="O122" s="6">
        <v>569</v>
      </c>
      <c r="P122" s="6">
        <v>569</v>
      </c>
      <c r="Q122" s="6">
        <v>569</v>
      </c>
      <c r="R122" s="6" t="s">
        <v>40</v>
      </c>
      <c r="S122" s="6">
        <v>478</v>
      </c>
      <c r="T122" s="6" t="s">
        <v>40</v>
      </c>
      <c r="U122" s="6" t="s">
        <v>40</v>
      </c>
      <c r="V122" s="6" t="s">
        <v>40</v>
      </c>
      <c r="W122" s="6" t="s">
        <v>40</v>
      </c>
      <c r="X122" s="6" t="s">
        <v>40</v>
      </c>
      <c r="Y122" s="6" t="s">
        <v>40</v>
      </c>
      <c r="Z122" s="6" t="s">
        <v>40</v>
      </c>
      <c r="AA122" s="6" t="s">
        <v>40</v>
      </c>
      <c r="AB122" s="6" t="s">
        <v>40</v>
      </c>
      <c r="AC122" s="6" t="s">
        <v>40</v>
      </c>
      <c r="AD122" s="6">
        <v>529</v>
      </c>
      <c r="AE122" s="6" t="s">
        <v>40</v>
      </c>
      <c r="AF122" s="6" t="s">
        <v>40</v>
      </c>
      <c r="AG122" s="6" t="s">
        <v>40</v>
      </c>
      <c r="AH122" s="6" t="s">
        <v>40</v>
      </c>
      <c r="AI122" s="6" t="s">
        <v>40</v>
      </c>
      <c r="AJ122" s="6" t="s">
        <v>40</v>
      </c>
    </row>
    <row r="123" spans="1:37">
      <c r="D123" s="5">
        <f>COUNT(D3:D122)</f>
        <v>119</v>
      </c>
      <c r="E123" s="5">
        <f>COUNT(E3:E122)</f>
        <v>8</v>
      </c>
      <c r="F123" s="5">
        <f>COUNT(F3:F122)</f>
        <v>3</v>
      </c>
      <c r="G123" s="5">
        <f>COUNT(G3:G122)</f>
        <v>8</v>
      </c>
      <c r="H123" s="5">
        <f>COUNT(H3:H122)</f>
        <v>1</v>
      </c>
      <c r="I123" s="5">
        <f>COUNT(I3:I122)</f>
        <v>96</v>
      </c>
      <c r="J123" s="5">
        <f>COUNT(J3:J122)</f>
        <v>90</v>
      </c>
      <c r="K123" s="5">
        <f>COUNT(K3:K122)</f>
        <v>34</v>
      </c>
      <c r="L123" s="5">
        <f>COUNT(L3:L122)</f>
        <v>25</v>
      </c>
      <c r="M123" s="5">
        <f>COUNT(M3:M122)</f>
        <v>72</v>
      </c>
      <c r="N123" s="5">
        <f>COUNT(N3:N122)</f>
        <v>56</v>
      </c>
      <c r="O123" s="5">
        <f>COUNT(O3:O122)</f>
        <v>43</v>
      </c>
      <c r="P123" s="5">
        <f>COUNT(P3:P122)</f>
        <v>52</v>
      </c>
      <c r="Q123" s="5">
        <f>COUNT(Q3:Q122)</f>
        <v>50</v>
      </c>
      <c r="R123" s="5">
        <f>COUNT(R3:R122)</f>
        <v>60</v>
      </c>
      <c r="S123" s="5">
        <f>COUNT(S3:S122)</f>
        <v>78</v>
      </c>
      <c r="T123" s="5">
        <f>COUNT(T3:T122)</f>
        <v>64</v>
      </c>
      <c r="U123" s="5">
        <f>COUNT(U3:U122)</f>
        <v>51</v>
      </c>
      <c r="V123" s="5">
        <f>COUNT(V3:V122)</f>
        <v>55</v>
      </c>
      <c r="W123" s="5">
        <f>COUNT(W3:W122)</f>
        <v>39</v>
      </c>
      <c r="X123" s="5">
        <f>COUNT(X3:X122)</f>
        <v>36</v>
      </c>
      <c r="Y123" s="5">
        <f>COUNT(Y3:Y122)</f>
        <v>33</v>
      </c>
      <c r="Z123" s="5">
        <f>COUNT(Z3:Z122)</f>
        <v>35</v>
      </c>
      <c r="AA123" s="5">
        <f>COUNT(AA3:AA122)</f>
        <v>33</v>
      </c>
      <c r="AB123" s="5">
        <f>COUNT(AB3:AB122)</f>
        <v>12</v>
      </c>
      <c r="AC123" s="5">
        <f>COUNT(AC3:AC122)</f>
        <v>7</v>
      </c>
      <c r="AD123" s="5">
        <f>COUNT(AD3:AD122)</f>
        <v>65</v>
      </c>
      <c r="AE123" s="5">
        <f>COUNT(AE3:AE122)</f>
        <v>51</v>
      </c>
      <c r="AF123" s="5">
        <f>COUNT(AF3:AF122)</f>
        <v>0</v>
      </c>
      <c r="AG123" s="5">
        <f>COUNT(AG3:AG122)</f>
        <v>0</v>
      </c>
      <c r="AH123" s="5">
        <f>COUNT(AH3:AH122)</f>
        <v>0</v>
      </c>
      <c r="AI123" s="5">
        <f>COUNT(AI3:AI122)</f>
        <v>28</v>
      </c>
      <c r="AJ123" s="5">
        <f>COUNT(AJ3:AJ122)</f>
        <v>28</v>
      </c>
      <c r="AK123" s="5">
        <f>SUM(D123:AJ123)</f>
        <v>1332</v>
      </c>
    </row>
  </sheetData>
  <mergeCells count="8">
    <mergeCell ref="AB1:AC1"/>
    <mergeCell ref="AD1:AE1"/>
    <mergeCell ref="I1:J1"/>
    <mergeCell ref="K1:L1"/>
    <mergeCell ref="M1:Q1"/>
    <mergeCell ref="R1:S1"/>
    <mergeCell ref="T1:V1"/>
    <mergeCell ref="W1:AA1"/>
  </mergeCells>
  <phoneticPr fontId="2" type="noConversion"/>
  <hyperlinks>
    <hyperlink ref="AJ1" r:id="rId1" display="http://bol.de/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E15" sqref="E15"/>
    </sheetView>
  </sheetViews>
  <sheetFormatPr baseColWidth="10" defaultRowHeight="15.75"/>
  <sheetData>
    <row r="1" spans="1:3">
      <c r="A1" t="s">
        <v>265</v>
      </c>
      <c r="B1" t="s">
        <v>266</v>
      </c>
      <c r="C1" t="s">
        <v>267</v>
      </c>
    </row>
    <row r="2" spans="1:3" ht="17.25">
      <c r="A2" s="6">
        <v>17.989999999999998</v>
      </c>
      <c r="B2" s="6">
        <v>21.99</v>
      </c>
      <c r="C2" s="6">
        <v>17.989999999999998</v>
      </c>
    </row>
    <row r="3" spans="1:3" ht="17.25">
      <c r="A3" s="6">
        <v>24.99</v>
      </c>
      <c r="B3" s="6">
        <v>22.99</v>
      </c>
      <c r="C3" s="6">
        <v>24.99</v>
      </c>
    </row>
    <row r="4" spans="1:3" ht="17.25">
      <c r="A4" s="6">
        <v>15.99</v>
      </c>
      <c r="B4" s="6">
        <v>16.989999999999998</v>
      </c>
      <c r="C4" s="6">
        <v>15.99</v>
      </c>
    </row>
    <row r="5" spans="1:3" ht="17.25">
      <c r="A5" s="6">
        <v>19.989999999999998</v>
      </c>
      <c r="B5" s="6">
        <v>17.989999999999998</v>
      </c>
      <c r="C5" s="6">
        <v>19.989999999999998</v>
      </c>
    </row>
    <row r="6" spans="1:3" ht="17.25">
      <c r="A6" s="6">
        <v>15.99</v>
      </c>
      <c r="B6" s="6">
        <v>19.989999999999998</v>
      </c>
      <c r="C6" s="6">
        <v>15.99</v>
      </c>
    </row>
    <row r="7" spans="1:3" ht="17.25">
      <c r="A7" s="6">
        <v>19.989999999999998</v>
      </c>
      <c r="B7" s="6">
        <v>19.989999999999998</v>
      </c>
      <c r="C7" s="6">
        <v>19.989999999999998</v>
      </c>
    </row>
    <row r="8" spans="1:3" ht="17.25">
      <c r="A8" s="6">
        <v>15.99</v>
      </c>
      <c r="B8" s="6">
        <v>19.989999999999998</v>
      </c>
      <c r="C8" s="6">
        <v>15.99</v>
      </c>
    </row>
    <row r="9" spans="1:3" ht="17.25">
      <c r="A9" s="6">
        <v>15.99</v>
      </c>
      <c r="B9" s="6">
        <v>19.989999999999998</v>
      </c>
      <c r="C9" s="6">
        <v>15.99</v>
      </c>
    </row>
    <row r="10" spans="1:3" ht="17.25">
      <c r="A10" s="6">
        <v>24.99</v>
      </c>
      <c r="B10" s="6">
        <v>22.99</v>
      </c>
      <c r="C10" s="6">
        <v>24.99</v>
      </c>
    </row>
    <row r="11" spans="1:3" ht="17.25">
      <c r="A11" s="6">
        <v>43.99</v>
      </c>
      <c r="B11" s="6">
        <v>38.99</v>
      </c>
      <c r="C11" s="6">
        <v>41.99</v>
      </c>
    </row>
    <row r="12" spans="1:3" ht="17.25">
      <c r="A12" s="6">
        <v>44.99</v>
      </c>
      <c r="B12" s="6">
        <v>39.99</v>
      </c>
      <c r="C12" s="6">
        <v>43.99</v>
      </c>
    </row>
    <row r="13" spans="1:3" ht="17.25">
      <c r="A13" s="6">
        <v>21.99</v>
      </c>
      <c r="B13" s="6">
        <v>19.989999999999998</v>
      </c>
      <c r="C13" s="6">
        <v>21.99</v>
      </c>
    </row>
    <row r="14" spans="1:3" ht="17.25">
      <c r="A14" s="6">
        <v>15.99</v>
      </c>
      <c r="B14" s="6">
        <v>15.99</v>
      </c>
      <c r="C14" s="6">
        <v>14.99</v>
      </c>
    </row>
    <row r="15" spans="1:3" ht="17.25">
      <c r="A15" s="6">
        <v>16.989999999999998</v>
      </c>
      <c r="B15" s="6">
        <v>15.99</v>
      </c>
      <c r="C15" s="6">
        <v>16.989999999999998</v>
      </c>
    </row>
    <row r="16" spans="1:3" ht="17.25">
      <c r="A16" s="6">
        <v>8.99</v>
      </c>
      <c r="B16" s="6">
        <v>9.99</v>
      </c>
      <c r="C16" s="6">
        <v>6.99</v>
      </c>
    </row>
    <row r="17" spans="1:3" ht="17.25">
      <c r="A17" s="6">
        <v>33.99</v>
      </c>
      <c r="B17" s="6">
        <v>28.99</v>
      </c>
      <c r="C17" s="6">
        <v>32.99</v>
      </c>
    </row>
    <row r="18" spans="1:3" ht="17.25">
      <c r="A18" s="6">
        <v>18.989999999999998</v>
      </c>
      <c r="B18" s="6">
        <v>19.989999999999998</v>
      </c>
      <c r="C18" s="6">
        <v>18.989999999999998</v>
      </c>
    </row>
    <row r="19" spans="1:3" ht="17.25">
      <c r="A19" s="6">
        <v>23.99</v>
      </c>
      <c r="B19" s="6">
        <v>18.989999999999998</v>
      </c>
      <c r="C19" s="6">
        <v>23.99</v>
      </c>
    </row>
    <row r="20" spans="1:3" ht="17.25">
      <c r="A20" s="6">
        <v>82.99</v>
      </c>
      <c r="B20" s="6">
        <v>68.989999999999995</v>
      </c>
      <c r="C20" s="6">
        <v>82.99</v>
      </c>
    </row>
    <row r="21" spans="1:3" ht="17.25">
      <c r="A21" s="6">
        <v>19.989999999999998</v>
      </c>
      <c r="B21" s="6">
        <v>23.95</v>
      </c>
      <c r="C21" s="6">
        <v>19.989999999999998</v>
      </c>
    </row>
    <row r="22" spans="1:3" ht="17.25">
      <c r="A22" s="6">
        <v>31.99</v>
      </c>
      <c r="B22" s="6">
        <v>23.99</v>
      </c>
      <c r="C22" s="6">
        <v>31.99</v>
      </c>
    </row>
    <row r="23" spans="1:3" ht="17.25">
      <c r="A23" s="6">
        <v>36.99</v>
      </c>
      <c r="B23" s="6">
        <v>35.950000000000003</v>
      </c>
      <c r="C23" s="6">
        <v>36.99</v>
      </c>
    </row>
    <row r="24" spans="1:3" ht="17.25">
      <c r="A24" s="6">
        <v>79.989999999999995</v>
      </c>
      <c r="B24" s="6">
        <v>49.95</v>
      </c>
      <c r="C24" s="6">
        <v>79.989999999999995</v>
      </c>
    </row>
    <row r="25" spans="1:3" ht="17.25">
      <c r="A25" s="6">
        <v>150</v>
      </c>
      <c r="B25" s="6">
        <v>128.99</v>
      </c>
      <c r="C25" s="6">
        <v>150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C12" sqref="C12"/>
    </sheetView>
  </sheetViews>
  <sheetFormatPr baseColWidth="10" defaultRowHeight="15.75"/>
  <sheetData>
    <row r="1" spans="1:2">
      <c r="A1" t="s">
        <v>268</v>
      </c>
      <c r="B1" t="s">
        <v>269</v>
      </c>
    </row>
    <row r="2" spans="1:2" ht="17.25">
      <c r="A2" s="6">
        <v>21.39</v>
      </c>
      <c r="B2" s="6">
        <v>21.99</v>
      </c>
    </row>
    <row r="3" spans="1:2" ht="17.25">
      <c r="A3" s="6">
        <v>23.09</v>
      </c>
      <c r="B3" s="6">
        <v>23.99</v>
      </c>
    </row>
    <row r="4" spans="1:2" ht="17.25">
      <c r="A4" s="6">
        <v>13.09</v>
      </c>
      <c r="B4" s="6">
        <v>13.99</v>
      </c>
    </row>
    <row r="5" spans="1:2" ht="17.25">
      <c r="A5" s="6">
        <v>14.99</v>
      </c>
      <c r="B5" s="6">
        <v>14.99</v>
      </c>
    </row>
    <row r="6" spans="1:2" ht="17.25">
      <c r="A6" s="6">
        <v>23.79</v>
      </c>
      <c r="B6" s="6">
        <v>24.99</v>
      </c>
    </row>
    <row r="7" spans="1:2" ht="17.25">
      <c r="A7" s="6">
        <v>17.39</v>
      </c>
      <c r="B7" s="6">
        <v>17.989999999999998</v>
      </c>
    </row>
    <row r="8" spans="1:2" ht="17.25">
      <c r="A8" s="6">
        <v>18.09</v>
      </c>
      <c r="B8" s="6">
        <v>18.079999999999998</v>
      </c>
    </row>
    <row r="9" spans="1:2" ht="17.25">
      <c r="A9" s="6">
        <v>19.989999999999998</v>
      </c>
      <c r="B9" s="6">
        <v>19.989999999999998</v>
      </c>
    </row>
    <row r="10" spans="1:2" ht="17.25">
      <c r="A10" s="6" t="s">
        <v>177</v>
      </c>
      <c r="B10" s="6">
        <v>16.84</v>
      </c>
    </row>
    <row r="11" spans="1:2" ht="17.25">
      <c r="A11" s="6">
        <v>8.89</v>
      </c>
      <c r="B11" s="6">
        <v>9.99</v>
      </c>
    </row>
    <row r="12" spans="1:2" ht="17.25">
      <c r="A12" s="6">
        <v>12.69</v>
      </c>
      <c r="B12" s="6">
        <v>12.99</v>
      </c>
    </row>
    <row r="13" spans="1:2" ht="17.25">
      <c r="A13" s="6">
        <v>23.19</v>
      </c>
      <c r="B13" s="6">
        <v>19.989999999999998</v>
      </c>
    </row>
    <row r="14" spans="1:2" ht="17.25">
      <c r="A14" s="6">
        <v>39.99</v>
      </c>
      <c r="B14" s="6">
        <v>44.99</v>
      </c>
    </row>
    <row r="15" spans="1:2" ht="17.25">
      <c r="A15" s="6">
        <v>32.99</v>
      </c>
      <c r="B15" s="6">
        <v>44.99</v>
      </c>
    </row>
    <row r="16" spans="1:2" ht="17.25">
      <c r="A16" s="6">
        <v>17.989999999999998</v>
      </c>
      <c r="B16" s="6">
        <v>17.989999999999998</v>
      </c>
    </row>
    <row r="17" spans="1:2" ht="17.25">
      <c r="A17" s="6">
        <v>14.59</v>
      </c>
      <c r="B17" s="6">
        <v>14.99</v>
      </c>
    </row>
    <row r="18" spans="1:2" ht="17.25">
      <c r="A18" s="6">
        <v>16.39</v>
      </c>
      <c r="B18" s="6">
        <v>14.99</v>
      </c>
    </row>
    <row r="19" spans="1:2" ht="17.25">
      <c r="A19" s="6">
        <v>7.89</v>
      </c>
      <c r="B19" s="6">
        <v>7.99</v>
      </c>
    </row>
    <row r="20" spans="1:2" ht="17.25">
      <c r="A20" s="6">
        <v>28.99</v>
      </c>
      <c r="B20" s="6">
        <v>29.99</v>
      </c>
    </row>
    <row r="21" spans="1:2" ht="17.25">
      <c r="A21" s="6">
        <v>15.79</v>
      </c>
      <c r="B21" s="6">
        <v>14.99</v>
      </c>
    </row>
    <row r="22" spans="1:2" ht="17.25">
      <c r="A22" s="6">
        <v>26.99</v>
      </c>
      <c r="B22" s="6">
        <v>26.99</v>
      </c>
    </row>
    <row r="23" spans="1:2" ht="17.25">
      <c r="A23" s="6">
        <v>18.79</v>
      </c>
      <c r="B23" s="6">
        <v>19.989999999999998</v>
      </c>
    </row>
    <row r="24" spans="1:2" ht="17.25">
      <c r="A24" s="6">
        <v>69.989999999999995</v>
      </c>
      <c r="B24" s="6">
        <v>69.989999999999995</v>
      </c>
    </row>
    <row r="25" spans="1:2" ht="17.25">
      <c r="A25" s="6">
        <v>18.489999999999998</v>
      </c>
      <c r="B25" s="6">
        <v>25.99</v>
      </c>
    </row>
    <row r="26" spans="1:2" ht="17.25">
      <c r="A26" s="6">
        <v>19.989999999999998</v>
      </c>
      <c r="B26" s="6">
        <v>19.77</v>
      </c>
    </row>
    <row r="27" spans="1:2" ht="17.25">
      <c r="A27" s="6">
        <v>25.99</v>
      </c>
      <c r="B27" s="6">
        <v>25.79</v>
      </c>
    </row>
    <row r="28" spans="1:2" ht="17.25">
      <c r="A28" s="6">
        <v>39.99</v>
      </c>
      <c r="B28" s="6">
        <v>39.99</v>
      </c>
    </row>
    <row r="29" spans="1:2" ht="17.25">
      <c r="A29" s="6">
        <v>124.99</v>
      </c>
      <c r="B29" s="6">
        <v>129.99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opLeftCell="A61" workbookViewId="0">
      <selection activeCell="H1" sqref="G1:H1"/>
    </sheetView>
  </sheetViews>
  <sheetFormatPr baseColWidth="10" defaultRowHeight="15.75"/>
  <sheetData>
    <row r="1" spans="1:5" ht="17.25">
      <c r="A1" s="8" t="s">
        <v>19</v>
      </c>
      <c r="B1" s="8" t="s">
        <v>20</v>
      </c>
    </row>
    <row r="2" spans="1:5" ht="17.25">
      <c r="A2" s="6">
        <v>269</v>
      </c>
      <c r="B2" s="6">
        <v>269</v>
      </c>
      <c r="C2">
        <f>_xlfn.RANK.EQ(A2,A2:B2,0)</f>
        <v>1</v>
      </c>
      <c r="D2">
        <f>_xlfn.RANK.EQ(B2,A2:B2,0)</f>
        <v>1</v>
      </c>
      <c r="E2">
        <f>IF(SUM(C2,D2)=2,0,1)</f>
        <v>0</v>
      </c>
    </row>
    <row r="3" spans="1:5" ht="17.25">
      <c r="A3" s="6">
        <v>229.99</v>
      </c>
      <c r="B3" s="6">
        <v>229.99</v>
      </c>
      <c r="C3">
        <f t="shared" ref="C3:C45" si="0">_xlfn.RANK.EQ(A3,A3:B3,0)</f>
        <v>1</v>
      </c>
      <c r="D3">
        <f t="shared" ref="D3:D45" si="1">_xlfn.RANK.EQ(B3,A3:B3,0)</f>
        <v>1</v>
      </c>
      <c r="E3">
        <f t="shared" ref="E3:E45" si="2">IF(SUM(C3,D3)=2,0,1)</f>
        <v>0</v>
      </c>
    </row>
    <row r="4" spans="1:5" ht="17.25">
      <c r="A4" s="6">
        <v>379</v>
      </c>
      <c r="B4" s="6">
        <v>379</v>
      </c>
      <c r="C4">
        <f t="shared" si="0"/>
        <v>1</v>
      </c>
      <c r="D4">
        <f t="shared" si="1"/>
        <v>1</v>
      </c>
      <c r="E4">
        <f t="shared" si="2"/>
        <v>0</v>
      </c>
    </row>
    <row r="5" spans="1:5" ht="17.25">
      <c r="A5" s="6">
        <v>425.99</v>
      </c>
      <c r="B5" s="6">
        <v>425.99</v>
      </c>
      <c r="C5">
        <f t="shared" si="0"/>
        <v>1</v>
      </c>
      <c r="D5">
        <f t="shared" si="1"/>
        <v>1</v>
      </c>
      <c r="E5">
        <f t="shared" si="2"/>
        <v>0</v>
      </c>
    </row>
    <row r="6" spans="1:5" ht="17.25">
      <c r="A6" s="6">
        <v>168.99</v>
      </c>
      <c r="B6" s="6">
        <v>168.99</v>
      </c>
      <c r="C6">
        <f t="shared" si="0"/>
        <v>1</v>
      </c>
      <c r="D6">
        <f t="shared" si="1"/>
        <v>1</v>
      </c>
      <c r="E6">
        <f t="shared" si="2"/>
        <v>0</v>
      </c>
    </row>
    <row r="7" spans="1:5" ht="17.25">
      <c r="A7" s="6">
        <v>879</v>
      </c>
      <c r="B7" s="6">
        <v>879</v>
      </c>
      <c r="C7">
        <f t="shared" si="0"/>
        <v>1</v>
      </c>
      <c r="D7">
        <f t="shared" si="1"/>
        <v>1</v>
      </c>
      <c r="E7">
        <f t="shared" si="2"/>
        <v>0</v>
      </c>
    </row>
    <row r="8" spans="1:5" ht="17.25">
      <c r="A8" s="6">
        <v>529.99</v>
      </c>
      <c r="B8" s="6">
        <v>529.99</v>
      </c>
      <c r="C8">
        <f t="shared" si="0"/>
        <v>1</v>
      </c>
      <c r="D8">
        <f t="shared" si="1"/>
        <v>1</v>
      </c>
      <c r="E8">
        <f t="shared" si="2"/>
        <v>0</v>
      </c>
    </row>
    <row r="9" spans="1:5" ht="17.25">
      <c r="A9" s="6">
        <v>1199</v>
      </c>
      <c r="B9" s="6">
        <v>1199</v>
      </c>
      <c r="C9">
        <f t="shared" si="0"/>
        <v>1</v>
      </c>
      <c r="D9">
        <f t="shared" si="1"/>
        <v>1</v>
      </c>
      <c r="E9">
        <f t="shared" si="2"/>
        <v>0</v>
      </c>
    </row>
    <row r="10" spans="1:5" ht="17.25">
      <c r="A10" s="6">
        <v>589.99</v>
      </c>
      <c r="B10" s="6">
        <v>589.99</v>
      </c>
      <c r="C10">
        <f t="shared" si="0"/>
        <v>1</v>
      </c>
      <c r="D10">
        <f t="shared" si="1"/>
        <v>1</v>
      </c>
      <c r="E10">
        <f t="shared" si="2"/>
        <v>0</v>
      </c>
    </row>
    <row r="11" spans="1:5" ht="17.25">
      <c r="A11" s="6">
        <v>459.99</v>
      </c>
      <c r="B11" s="6">
        <v>459.99</v>
      </c>
      <c r="C11">
        <f t="shared" si="0"/>
        <v>1</v>
      </c>
      <c r="D11">
        <f t="shared" si="1"/>
        <v>1</v>
      </c>
      <c r="E11">
        <f t="shared" si="2"/>
        <v>0</v>
      </c>
    </row>
    <row r="12" spans="1:5" ht="17.25">
      <c r="A12" s="6">
        <v>259.99</v>
      </c>
      <c r="B12" s="6">
        <v>259.99</v>
      </c>
      <c r="C12">
        <f t="shared" si="0"/>
        <v>1</v>
      </c>
      <c r="D12">
        <f t="shared" si="1"/>
        <v>1</v>
      </c>
      <c r="E12">
        <f t="shared" si="2"/>
        <v>0</v>
      </c>
    </row>
    <row r="13" spans="1:5" ht="17.25">
      <c r="A13" s="6">
        <v>195.99</v>
      </c>
      <c r="B13" s="6">
        <v>195.99</v>
      </c>
      <c r="C13">
        <f t="shared" si="0"/>
        <v>1</v>
      </c>
      <c r="D13">
        <f t="shared" si="1"/>
        <v>1</v>
      </c>
      <c r="E13">
        <f t="shared" si="2"/>
        <v>0</v>
      </c>
    </row>
    <row r="14" spans="1:5" ht="17.25">
      <c r="A14" s="6">
        <v>369</v>
      </c>
      <c r="B14" s="6">
        <v>369</v>
      </c>
      <c r="C14">
        <f t="shared" si="0"/>
        <v>1</v>
      </c>
      <c r="D14">
        <f t="shared" si="1"/>
        <v>1</v>
      </c>
      <c r="E14">
        <f t="shared" si="2"/>
        <v>0</v>
      </c>
    </row>
    <row r="15" spans="1:5" ht="17.25">
      <c r="A15" s="6">
        <v>389.99</v>
      </c>
      <c r="B15" s="6">
        <v>389.99</v>
      </c>
      <c r="C15">
        <f t="shared" si="0"/>
        <v>1</v>
      </c>
      <c r="D15">
        <f t="shared" si="1"/>
        <v>1</v>
      </c>
      <c r="E15">
        <f t="shared" si="2"/>
        <v>0</v>
      </c>
    </row>
    <row r="16" spans="1:5" ht="17.25">
      <c r="A16" s="6">
        <v>369.99</v>
      </c>
      <c r="B16" s="6">
        <v>369.99</v>
      </c>
      <c r="C16">
        <f t="shared" si="0"/>
        <v>1</v>
      </c>
      <c r="D16">
        <f t="shared" si="1"/>
        <v>1</v>
      </c>
      <c r="E16">
        <f t="shared" si="2"/>
        <v>0</v>
      </c>
    </row>
    <row r="17" spans="1:5" ht="17.25">
      <c r="A17" s="6">
        <v>119.9</v>
      </c>
      <c r="B17" s="6">
        <v>119.9</v>
      </c>
      <c r="C17">
        <f t="shared" si="0"/>
        <v>1</v>
      </c>
      <c r="D17">
        <f t="shared" si="1"/>
        <v>1</v>
      </c>
      <c r="E17">
        <f t="shared" si="2"/>
        <v>0</v>
      </c>
    </row>
    <row r="18" spans="1:5" ht="17.25">
      <c r="A18" s="6">
        <v>74.989999999999995</v>
      </c>
      <c r="B18" s="6">
        <v>74.989999999999995</v>
      </c>
      <c r="C18">
        <f t="shared" si="0"/>
        <v>1</v>
      </c>
      <c r="D18">
        <f t="shared" si="1"/>
        <v>1</v>
      </c>
      <c r="E18">
        <f t="shared" si="2"/>
        <v>0</v>
      </c>
    </row>
    <row r="19" spans="1:5" ht="17.25">
      <c r="A19" s="6">
        <v>169.99</v>
      </c>
      <c r="B19" s="6">
        <v>169.99</v>
      </c>
      <c r="C19">
        <f t="shared" si="0"/>
        <v>1</v>
      </c>
      <c r="D19">
        <f t="shared" si="1"/>
        <v>1</v>
      </c>
      <c r="E19">
        <f t="shared" si="2"/>
        <v>0</v>
      </c>
    </row>
    <row r="20" spans="1:5" ht="17.25">
      <c r="A20" s="6">
        <v>529</v>
      </c>
      <c r="B20" s="6">
        <v>529</v>
      </c>
      <c r="C20">
        <f t="shared" si="0"/>
        <v>1</v>
      </c>
      <c r="D20">
        <f t="shared" si="1"/>
        <v>1</v>
      </c>
      <c r="E20">
        <f t="shared" si="2"/>
        <v>0</v>
      </c>
    </row>
    <row r="21" spans="1:5" ht="17.25">
      <c r="A21" s="6">
        <v>319</v>
      </c>
      <c r="B21" s="6">
        <v>319</v>
      </c>
      <c r="C21">
        <f t="shared" si="0"/>
        <v>1</v>
      </c>
      <c r="D21">
        <f t="shared" si="1"/>
        <v>1</v>
      </c>
      <c r="E21">
        <f t="shared" si="2"/>
        <v>0</v>
      </c>
    </row>
    <row r="22" spans="1:5" ht="17.25">
      <c r="A22" s="6">
        <v>829</v>
      </c>
      <c r="B22" s="6">
        <v>829</v>
      </c>
      <c r="C22">
        <f t="shared" si="0"/>
        <v>1</v>
      </c>
      <c r="D22">
        <f t="shared" si="1"/>
        <v>1</v>
      </c>
      <c r="E22">
        <f t="shared" si="2"/>
        <v>0</v>
      </c>
    </row>
    <row r="23" spans="1:5" ht="17.25">
      <c r="A23" s="6">
        <v>204</v>
      </c>
      <c r="B23" s="6">
        <v>204</v>
      </c>
      <c r="C23">
        <f t="shared" si="0"/>
        <v>1</v>
      </c>
      <c r="D23">
        <f t="shared" si="1"/>
        <v>1</v>
      </c>
      <c r="E23">
        <f t="shared" si="2"/>
        <v>0</v>
      </c>
    </row>
    <row r="24" spans="1:5" ht="17.25">
      <c r="A24" s="6">
        <v>419.99</v>
      </c>
      <c r="B24" s="6">
        <v>419.99</v>
      </c>
      <c r="C24">
        <f t="shared" si="0"/>
        <v>1</v>
      </c>
      <c r="D24">
        <f t="shared" si="1"/>
        <v>1</v>
      </c>
      <c r="E24">
        <f t="shared" si="2"/>
        <v>0</v>
      </c>
    </row>
    <row r="25" spans="1:5" ht="17.25">
      <c r="A25" s="6">
        <v>1119</v>
      </c>
      <c r="B25" s="6">
        <v>1119</v>
      </c>
      <c r="C25">
        <f t="shared" si="0"/>
        <v>1</v>
      </c>
      <c r="D25">
        <f t="shared" si="1"/>
        <v>1</v>
      </c>
      <c r="E25">
        <f t="shared" si="2"/>
        <v>0</v>
      </c>
    </row>
    <row r="26" spans="1:5" ht="17.25">
      <c r="A26" s="6">
        <v>769</v>
      </c>
      <c r="B26" s="6">
        <v>769</v>
      </c>
      <c r="C26">
        <f t="shared" si="0"/>
        <v>1</v>
      </c>
      <c r="D26">
        <f t="shared" si="1"/>
        <v>1</v>
      </c>
      <c r="E26">
        <f t="shared" si="2"/>
        <v>0</v>
      </c>
    </row>
    <row r="27" spans="1:5" ht="17.25">
      <c r="A27" s="6">
        <v>679</v>
      </c>
      <c r="B27" s="6">
        <v>679</v>
      </c>
      <c r="C27">
        <f t="shared" si="0"/>
        <v>1</v>
      </c>
      <c r="D27">
        <f t="shared" si="1"/>
        <v>1</v>
      </c>
      <c r="E27">
        <f t="shared" si="2"/>
        <v>0</v>
      </c>
    </row>
    <row r="28" spans="1:5" ht="17.25">
      <c r="A28" s="6">
        <v>479</v>
      </c>
      <c r="B28" s="6">
        <v>479</v>
      </c>
      <c r="C28">
        <f t="shared" si="0"/>
        <v>1</v>
      </c>
      <c r="D28">
        <f t="shared" si="1"/>
        <v>1</v>
      </c>
      <c r="E28">
        <f t="shared" si="2"/>
        <v>0</v>
      </c>
    </row>
    <row r="29" spans="1:5" ht="17.25">
      <c r="A29" s="6">
        <v>189</v>
      </c>
      <c r="B29" s="6">
        <v>189</v>
      </c>
      <c r="C29">
        <f t="shared" si="0"/>
        <v>1</v>
      </c>
      <c r="D29">
        <f t="shared" si="1"/>
        <v>1</v>
      </c>
      <c r="E29">
        <f t="shared" si="2"/>
        <v>0</v>
      </c>
    </row>
    <row r="30" spans="1:5" ht="17.25">
      <c r="A30" s="6">
        <v>109</v>
      </c>
      <c r="B30" s="6">
        <v>109</v>
      </c>
      <c r="C30">
        <f t="shared" si="0"/>
        <v>1</v>
      </c>
      <c r="D30">
        <f t="shared" si="1"/>
        <v>1</v>
      </c>
      <c r="E30">
        <f t="shared" si="2"/>
        <v>0</v>
      </c>
    </row>
    <row r="31" spans="1:5" ht="17.25">
      <c r="A31" s="6">
        <v>119</v>
      </c>
      <c r="B31" s="6">
        <v>119</v>
      </c>
      <c r="C31">
        <f t="shared" si="0"/>
        <v>1</v>
      </c>
      <c r="D31">
        <f t="shared" si="1"/>
        <v>1</v>
      </c>
      <c r="E31">
        <f t="shared" si="2"/>
        <v>0</v>
      </c>
    </row>
    <row r="32" spans="1:5" ht="17.25">
      <c r="A32" s="6">
        <v>849</v>
      </c>
      <c r="B32" s="6">
        <v>849</v>
      </c>
      <c r="C32">
        <f t="shared" si="0"/>
        <v>1</v>
      </c>
      <c r="D32">
        <f t="shared" si="1"/>
        <v>1</v>
      </c>
      <c r="E32">
        <f t="shared" si="2"/>
        <v>0</v>
      </c>
    </row>
    <row r="33" spans="1:5" ht="17.25">
      <c r="A33" s="6">
        <v>34.99</v>
      </c>
      <c r="B33" s="6">
        <v>34.99</v>
      </c>
      <c r="C33">
        <f t="shared" si="0"/>
        <v>1</v>
      </c>
      <c r="D33">
        <f t="shared" si="1"/>
        <v>1</v>
      </c>
      <c r="E33">
        <f t="shared" si="2"/>
        <v>0</v>
      </c>
    </row>
    <row r="34" spans="1:5" ht="17.25">
      <c r="A34" s="6">
        <v>59.99</v>
      </c>
      <c r="B34" s="6">
        <v>59.99</v>
      </c>
      <c r="C34">
        <f t="shared" si="0"/>
        <v>1</v>
      </c>
      <c r="D34">
        <f t="shared" si="1"/>
        <v>1</v>
      </c>
      <c r="E34">
        <f t="shared" si="2"/>
        <v>0</v>
      </c>
    </row>
    <row r="35" spans="1:5" ht="17.25">
      <c r="A35" s="6">
        <v>99.99</v>
      </c>
      <c r="B35" s="6">
        <v>99.99</v>
      </c>
      <c r="C35">
        <f t="shared" si="0"/>
        <v>1</v>
      </c>
      <c r="D35">
        <f t="shared" si="1"/>
        <v>1</v>
      </c>
      <c r="E35">
        <f t="shared" si="2"/>
        <v>0</v>
      </c>
    </row>
    <row r="36" spans="1:5" ht="17.25">
      <c r="A36" s="6">
        <v>399</v>
      </c>
      <c r="B36" s="6">
        <v>399</v>
      </c>
      <c r="C36">
        <f t="shared" si="0"/>
        <v>1</v>
      </c>
      <c r="D36">
        <f t="shared" si="1"/>
        <v>1</v>
      </c>
      <c r="E36">
        <f t="shared" si="2"/>
        <v>0</v>
      </c>
    </row>
    <row r="37" spans="1:5" ht="17.25">
      <c r="A37" s="6">
        <v>1849</v>
      </c>
      <c r="B37" s="6">
        <v>1849</v>
      </c>
      <c r="C37">
        <f t="shared" si="0"/>
        <v>1</v>
      </c>
      <c r="D37">
        <f t="shared" si="1"/>
        <v>1</v>
      </c>
      <c r="E37">
        <f t="shared" si="2"/>
        <v>0</v>
      </c>
    </row>
    <row r="38" spans="1:5" ht="17.25">
      <c r="A38" s="6">
        <v>1729</v>
      </c>
      <c r="B38" s="6">
        <v>1729</v>
      </c>
      <c r="C38">
        <f t="shared" si="0"/>
        <v>1</v>
      </c>
      <c r="D38">
        <f t="shared" si="1"/>
        <v>1</v>
      </c>
      <c r="E38">
        <f t="shared" si="2"/>
        <v>0</v>
      </c>
    </row>
    <row r="39" spans="1:5" ht="17.25">
      <c r="A39" s="6">
        <v>469.99</v>
      </c>
      <c r="B39" s="6">
        <v>469.99</v>
      </c>
      <c r="C39">
        <f t="shared" si="0"/>
        <v>1</v>
      </c>
      <c r="D39">
        <f t="shared" si="1"/>
        <v>1</v>
      </c>
      <c r="E39">
        <f t="shared" si="2"/>
        <v>0</v>
      </c>
    </row>
    <row r="40" spans="1:5" ht="17.25">
      <c r="A40" s="6">
        <v>1499</v>
      </c>
      <c r="B40" s="6">
        <v>1499</v>
      </c>
      <c r="C40">
        <f t="shared" si="0"/>
        <v>1</v>
      </c>
      <c r="D40">
        <f t="shared" si="1"/>
        <v>1</v>
      </c>
      <c r="E40">
        <f t="shared" si="2"/>
        <v>0</v>
      </c>
    </row>
    <row r="41" spans="1:5" ht="17.25">
      <c r="A41" s="6">
        <v>359</v>
      </c>
      <c r="B41" s="6">
        <v>375.99</v>
      </c>
      <c r="C41">
        <f t="shared" si="0"/>
        <v>2</v>
      </c>
      <c r="D41">
        <f t="shared" si="1"/>
        <v>1</v>
      </c>
      <c r="E41">
        <f t="shared" si="2"/>
        <v>1</v>
      </c>
    </row>
    <row r="42" spans="1:5" ht="17.25">
      <c r="A42" s="6">
        <v>979</v>
      </c>
      <c r="B42" s="6">
        <v>979</v>
      </c>
      <c r="C42">
        <f t="shared" si="0"/>
        <v>1</v>
      </c>
      <c r="D42">
        <f t="shared" si="1"/>
        <v>1</v>
      </c>
      <c r="E42">
        <f t="shared" si="2"/>
        <v>0</v>
      </c>
    </row>
    <row r="43" spans="1:5" ht="17.25">
      <c r="A43" s="6">
        <v>1039</v>
      </c>
      <c r="B43" s="6">
        <v>1039</v>
      </c>
      <c r="C43">
        <f t="shared" si="0"/>
        <v>1</v>
      </c>
      <c r="D43">
        <f t="shared" si="1"/>
        <v>1</v>
      </c>
      <c r="E43">
        <f t="shared" si="2"/>
        <v>0</v>
      </c>
    </row>
    <row r="44" spans="1:5" ht="17.25">
      <c r="A44" s="6">
        <v>779.99</v>
      </c>
      <c r="B44" s="6">
        <v>779.99</v>
      </c>
      <c r="C44">
        <f t="shared" si="0"/>
        <v>1</v>
      </c>
      <c r="D44">
        <f t="shared" si="1"/>
        <v>1</v>
      </c>
      <c r="E44">
        <f t="shared" si="2"/>
        <v>0</v>
      </c>
    </row>
    <row r="45" spans="1:5" ht="17.25">
      <c r="A45" s="6">
        <v>259.99</v>
      </c>
      <c r="B45" s="6">
        <v>259.99</v>
      </c>
      <c r="C45">
        <f t="shared" si="0"/>
        <v>1</v>
      </c>
      <c r="D45">
        <f t="shared" si="1"/>
        <v>1</v>
      </c>
      <c r="E45">
        <f t="shared" si="2"/>
        <v>0</v>
      </c>
    </row>
    <row r="46" spans="1:5" ht="17.25">
      <c r="A46" s="6">
        <v>299.99</v>
      </c>
      <c r="B46" s="6">
        <v>299.99</v>
      </c>
      <c r="C46">
        <f t="shared" ref="C46:C87" si="3">_xlfn.RANK.EQ(A46,A46:B46,0)</f>
        <v>1</v>
      </c>
      <c r="D46">
        <f t="shared" ref="D46:D87" si="4">_xlfn.RANK.EQ(B46,A46:B46,0)</f>
        <v>1</v>
      </c>
      <c r="E46">
        <f t="shared" ref="E46:E87" si="5">IF(SUM(C46,D46)=2,0,1)</f>
        <v>0</v>
      </c>
    </row>
    <row r="47" spans="1:5" ht="17.25">
      <c r="A47" s="6">
        <v>192.99</v>
      </c>
      <c r="B47" s="6">
        <v>192.99</v>
      </c>
      <c r="C47">
        <f t="shared" si="3"/>
        <v>1</v>
      </c>
      <c r="D47">
        <f t="shared" si="4"/>
        <v>1</v>
      </c>
      <c r="E47">
        <f t="shared" si="5"/>
        <v>0</v>
      </c>
    </row>
    <row r="48" spans="1:5" ht="17.25">
      <c r="A48" s="6">
        <v>399</v>
      </c>
      <c r="B48" s="6">
        <v>399</v>
      </c>
      <c r="C48">
        <f t="shared" si="3"/>
        <v>1</v>
      </c>
      <c r="D48">
        <f t="shared" si="4"/>
        <v>1</v>
      </c>
      <c r="E48">
        <f t="shared" si="5"/>
        <v>0</v>
      </c>
    </row>
    <row r="49" spans="1:5" ht="17.25">
      <c r="A49" s="6">
        <v>415.99</v>
      </c>
      <c r="B49" s="6">
        <v>415.99</v>
      </c>
      <c r="C49">
        <f t="shared" si="3"/>
        <v>1</v>
      </c>
      <c r="D49">
        <f t="shared" si="4"/>
        <v>1</v>
      </c>
      <c r="E49">
        <f t="shared" si="5"/>
        <v>0</v>
      </c>
    </row>
    <row r="50" spans="1:5" ht="17.25">
      <c r="A50" s="6">
        <v>489.99</v>
      </c>
      <c r="B50" s="6">
        <v>489.99</v>
      </c>
      <c r="C50">
        <f t="shared" si="3"/>
        <v>1</v>
      </c>
      <c r="D50">
        <f t="shared" si="4"/>
        <v>1</v>
      </c>
      <c r="E50">
        <f t="shared" si="5"/>
        <v>0</v>
      </c>
    </row>
    <row r="51" spans="1:5" ht="17.25">
      <c r="A51" s="6">
        <v>699.99</v>
      </c>
      <c r="B51" s="6">
        <v>699</v>
      </c>
      <c r="C51">
        <f t="shared" si="3"/>
        <v>1</v>
      </c>
      <c r="D51">
        <f t="shared" si="4"/>
        <v>2</v>
      </c>
      <c r="E51">
        <f t="shared" si="5"/>
        <v>1</v>
      </c>
    </row>
    <row r="52" spans="1:5" ht="17.25">
      <c r="A52" s="6">
        <v>399</v>
      </c>
      <c r="B52" s="6">
        <v>399</v>
      </c>
      <c r="C52">
        <f t="shared" si="3"/>
        <v>1</v>
      </c>
      <c r="D52">
        <f t="shared" si="4"/>
        <v>1</v>
      </c>
      <c r="E52">
        <f t="shared" si="5"/>
        <v>0</v>
      </c>
    </row>
    <row r="53" spans="1:5" ht="17.25">
      <c r="A53" s="6">
        <v>18.989999999999998</v>
      </c>
      <c r="B53" s="6">
        <v>18.989999999999998</v>
      </c>
      <c r="C53">
        <f t="shared" si="3"/>
        <v>1</v>
      </c>
      <c r="D53">
        <f t="shared" si="4"/>
        <v>1</v>
      </c>
      <c r="E53">
        <f t="shared" si="5"/>
        <v>0</v>
      </c>
    </row>
    <row r="54" spans="1:5" ht="17.25">
      <c r="A54" s="6">
        <v>22.99</v>
      </c>
      <c r="B54" s="6">
        <v>22.99</v>
      </c>
      <c r="C54">
        <f t="shared" si="3"/>
        <v>1</v>
      </c>
      <c r="D54">
        <f t="shared" si="4"/>
        <v>1</v>
      </c>
      <c r="E54">
        <f t="shared" si="5"/>
        <v>0</v>
      </c>
    </row>
    <row r="55" spans="1:5" ht="17.25">
      <c r="A55" s="6">
        <v>12.99</v>
      </c>
      <c r="B55" s="6">
        <v>15.99</v>
      </c>
      <c r="C55">
        <f t="shared" si="3"/>
        <v>2</v>
      </c>
      <c r="D55">
        <f t="shared" si="4"/>
        <v>1</v>
      </c>
      <c r="E55">
        <f t="shared" si="5"/>
        <v>1</v>
      </c>
    </row>
    <row r="56" spans="1:5" ht="17.25">
      <c r="A56" s="6">
        <v>13.99</v>
      </c>
      <c r="B56" s="6">
        <v>13.99</v>
      </c>
      <c r="C56">
        <f t="shared" si="3"/>
        <v>1</v>
      </c>
      <c r="D56">
        <f t="shared" si="4"/>
        <v>1</v>
      </c>
      <c r="E56">
        <f t="shared" si="5"/>
        <v>0</v>
      </c>
    </row>
    <row r="57" spans="1:5" ht="17.25">
      <c r="A57" s="6">
        <v>20.99</v>
      </c>
      <c r="B57" s="6">
        <v>20.99</v>
      </c>
      <c r="C57">
        <f t="shared" si="3"/>
        <v>1</v>
      </c>
      <c r="D57">
        <f t="shared" si="4"/>
        <v>1</v>
      </c>
      <c r="E57">
        <f t="shared" si="5"/>
        <v>0</v>
      </c>
    </row>
    <row r="58" spans="1:5" ht="17.25">
      <c r="A58" s="6">
        <v>17.989999999999998</v>
      </c>
      <c r="B58" s="6">
        <v>17.989999999999998</v>
      </c>
      <c r="C58">
        <f t="shared" si="3"/>
        <v>1</v>
      </c>
      <c r="D58">
        <f t="shared" si="4"/>
        <v>1</v>
      </c>
      <c r="E58">
        <f t="shared" si="5"/>
        <v>0</v>
      </c>
    </row>
    <row r="59" spans="1:5" ht="17.25">
      <c r="A59" s="6">
        <v>15.99</v>
      </c>
      <c r="B59" s="6">
        <v>15.99</v>
      </c>
      <c r="C59">
        <f t="shared" si="3"/>
        <v>1</v>
      </c>
      <c r="D59">
        <f t="shared" si="4"/>
        <v>1</v>
      </c>
      <c r="E59">
        <f t="shared" si="5"/>
        <v>0</v>
      </c>
    </row>
    <row r="60" spans="1:5" ht="17.25">
      <c r="A60" s="6">
        <v>14.99</v>
      </c>
      <c r="B60" s="6">
        <v>14.99</v>
      </c>
      <c r="C60">
        <f t="shared" si="3"/>
        <v>1</v>
      </c>
      <c r="D60">
        <f t="shared" si="4"/>
        <v>1</v>
      </c>
      <c r="E60">
        <f t="shared" si="5"/>
        <v>0</v>
      </c>
    </row>
    <row r="61" spans="1:5" ht="17.25">
      <c r="A61" s="6">
        <v>15.99</v>
      </c>
      <c r="B61" s="6">
        <v>15.99</v>
      </c>
      <c r="C61">
        <f t="shared" si="3"/>
        <v>1</v>
      </c>
      <c r="D61">
        <f t="shared" si="4"/>
        <v>1</v>
      </c>
      <c r="E61">
        <f t="shared" si="5"/>
        <v>0</v>
      </c>
    </row>
    <row r="62" spans="1:5" ht="17.25">
      <c r="A62" s="6">
        <v>6.99</v>
      </c>
      <c r="B62" s="6">
        <v>6.99</v>
      </c>
      <c r="C62">
        <f t="shared" si="3"/>
        <v>1</v>
      </c>
      <c r="D62">
        <f t="shared" si="4"/>
        <v>1</v>
      </c>
      <c r="E62">
        <f t="shared" si="5"/>
        <v>0</v>
      </c>
    </row>
    <row r="63" spans="1:5" ht="17.25">
      <c r="A63" s="6">
        <v>8.99</v>
      </c>
      <c r="B63" s="6">
        <v>8.99</v>
      </c>
      <c r="C63">
        <f t="shared" si="3"/>
        <v>1</v>
      </c>
      <c r="D63">
        <f t="shared" si="4"/>
        <v>1</v>
      </c>
      <c r="E63">
        <f t="shared" si="5"/>
        <v>0</v>
      </c>
    </row>
    <row r="64" spans="1:5" ht="17.25">
      <c r="A64" s="6">
        <v>17.989999999999998</v>
      </c>
      <c r="B64" s="6">
        <v>17.989999999999998</v>
      </c>
      <c r="C64">
        <f t="shared" si="3"/>
        <v>1</v>
      </c>
      <c r="D64">
        <f t="shared" si="4"/>
        <v>1</v>
      </c>
      <c r="E64">
        <f t="shared" si="5"/>
        <v>0</v>
      </c>
    </row>
    <row r="65" spans="1:5" ht="17.25">
      <c r="A65" s="6">
        <v>32.99</v>
      </c>
      <c r="B65" s="6">
        <v>32.99</v>
      </c>
      <c r="C65">
        <f t="shared" si="3"/>
        <v>1</v>
      </c>
      <c r="D65">
        <f t="shared" si="4"/>
        <v>1</v>
      </c>
      <c r="E65">
        <f t="shared" si="5"/>
        <v>0</v>
      </c>
    </row>
    <row r="66" spans="1:5" ht="17.25">
      <c r="A66" s="6">
        <v>39.99</v>
      </c>
      <c r="B66" s="6">
        <v>39.99</v>
      </c>
      <c r="C66">
        <f t="shared" si="3"/>
        <v>1</v>
      </c>
      <c r="D66">
        <f t="shared" si="4"/>
        <v>1</v>
      </c>
      <c r="E66">
        <f t="shared" si="5"/>
        <v>0</v>
      </c>
    </row>
    <row r="67" spans="1:5" ht="17.25">
      <c r="A67" s="6">
        <v>15.99</v>
      </c>
      <c r="B67" s="6">
        <v>15.99</v>
      </c>
      <c r="C67">
        <f t="shared" si="3"/>
        <v>1</v>
      </c>
      <c r="D67">
        <f t="shared" si="4"/>
        <v>1</v>
      </c>
      <c r="E67">
        <f t="shared" si="5"/>
        <v>0</v>
      </c>
    </row>
    <row r="68" spans="1:5" ht="17.25">
      <c r="A68" s="6">
        <v>9.99</v>
      </c>
      <c r="B68" s="6">
        <v>9.99</v>
      </c>
      <c r="C68">
        <f t="shared" si="3"/>
        <v>1</v>
      </c>
      <c r="D68">
        <f t="shared" si="4"/>
        <v>1</v>
      </c>
      <c r="E68">
        <f t="shared" si="5"/>
        <v>0</v>
      </c>
    </row>
    <row r="69" spans="1:5" ht="17.25">
      <c r="A69" s="6">
        <v>12.99</v>
      </c>
      <c r="B69" s="6">
        <v>12.99</v>
      </c>
      <c r="C69">
        <f t="shared" si="3"/>
        <v>1</v>
      </c>
      <c r="D69">
        <f t="shared" si="4"/>
        <v>1</v>
      </c>
      <c r="E69">
        <f t="shared" si="5"/>
        <v>0</v>
      </c>
    </row>
    <row r="70" spans="1:5" ht="17.25">
      <c r="A70" s="6">
        <v>6.99</v>
      </c>
      <c r="B70" s="6">
        <v>6.99</v>
      </c>
      <c r="C70">
        <f t="shared" si="3"/>
        <v>1</v>
      </c>
      <c r="D70">
        <f t="shared" si="4"/>
        <v>1</v>
      </c>
      <c r="E70">
        <f t="shared" si="5"/>
        <v>0</v>
      </c>
    </row>
    <row r="71" spans="1:5" ht="17.25">
      <c r="A71" s="6">
        <v>23.99</v>
      </c>
      <c r="B71" s="6">
        <v>23.99</v>
      </c>
      <c r="C71">
        <f t="shared" si="3"/>
        <v>1</v>
      </c>
      <c r="D71">
        <f t="shared" si="4"/>
        <v>1</v>
      </c>
      <c r="E71">
        <f t="shared" si="5"/>
        <v>0</v>
      </c>
    </row>
    <row r="72" spans="1:5" ht="17.25">
      <c r="A72" s="6">
        <v>14.99</v>
      </c>
      <c r="B72" s="6">
        <v>14.99</v>
      </c>
      <c r="C72">
        <f t="shared" si="3"/>
        <v>1</v>
      </c>
      <c r="D72">
        <f t="shared" si="4"/>
        <v>1</v>
      </c>
      <c r="E72">
        <f t="shared" si="5"/>
        <v>0</v>
      </c>
    </row>
    <row r="73" spans="1:5" ht="17.25">
      <c r="A73" s="6">
        <v>205.99</v>
      </c>
      <c r="B73" s="6">
        <v>205.99</v>
      </c>
      <c r="C73">
        <f t="shared" si="3"/>
        <v>1</v>
      </c>
      <c r="D73">
        <f t="shared" si="4"/>
        <v>1</v>
      </c>
      <c r="E73">
        <f t="shared" si="5"/>
        <v>0</v>
      </c>
    </row>
    <row r="74" spans="1:5" ht="17.25">
      <c r="A74" s="6">
        <v>16.989999999999998</v>
      </c>
      <c r="B74" s="6">
        <v>15.99</v>
      </c>
      <c r="C74">
        <f t="shared" si="3"/>
        <v>1</v>
      </c>
      <c r="D74">
        <f t="shared" si="4"/>
        <v>2</v>
      </c>
      <c r="E74">
        <f t="shared" si="5"/>
        <v>1</v>
      </c>
    </row>
    <row r="75" spans="1:5" ht="17.25">
      <c r="A75" s="6">
        <v>23.99</v>
      </c>
      <c r="B75" s="6">
        <v>23.99</v>
      </c>
      <c r="C75">
        <f t="shared" si="3"/>
        <v>1</v>
      </c>
      <c r="D75">
        <f t="shared" si="4"/>
        <v>1</v>
      </c>
      <c r="E75">
        <f t="shared" si="5"/>
        <v>0</v>
      </c>
    </row>
    <row r="76" spans="1:5" ht="17.25">
      <c r="A76" s="6">
        <v>26.99</v>
      </c>
      <c r="B76" s="6">
        <v>26.99</v>
      </c>
      <c r="C76">
        <f t="shared" si="3"/>
        <v>1</v>
      </c>
      <c r="D76">
        <f t="shared" si="4"/>
        <v>1</v>
      </c>
      <c r="E76">
        <f t="shared" si="5"/>
        <v>0</v>
      </c>
    </row>
    <row r="77" spans="1:5" ht="17.25">
      <c r="A77" s="6">
        <v>36.99</v>
      </c>
      <c r="B77" s="6">
        <v>36.99</v>
      </c>
      <c r="C77">
        <f t="shared" si="3"/>
        <v>1</v>
      </c>
      <c r="D77">
        <f t="shared" si="4"/>
        <v>1</v>
      </c>
      <c r="E77">
        <f t="shared" si="5"/>
        <v>0</v>
      </c>
    </row>
    <row r="78" spans="1:5" ht="17.25">
      <c r="A78" s="6">
        <v>109.99</v>
      </c>
      <c r="B78" s="6">
        <v>89.99</v>
      </c>
      <c r="C78">
        <f t="shared" si="3"/>
        <v>1</v>
      </c>
      <c r="D78">
        <f t="shared" si="4"/>
        <v>2</v>
      </c>
      <c r="E78">
        <f t="shared" si="5"/>
        <v>1</v>
      </c>
    </row>
    <row r="79" spans="1:5" ht="17.25">
      <c r="A79" s="6">
        <v>719</v>
      </c>
      <c r="B79" s="6">
        <v>719</v>
      </c>
      <c r="C79">
        <f t="shared" si="3"/>
        <v>1</v>
      </c>
      <c r="D79">
        <f t="shared" si="4"/>
        <v>1</v>
      </c>
      <c r="E79">
        <f t="shared" si="5"/>
        <v>0</v>
      </c>
    </row>
    <row r="80" spans="1:5" ht="17.25">
      <c r="A80" s="6">
        <v>339</v>
      </c>
      <c r="B80" s="6">
        <v>339</v>
      </c>
      <c r="C80">
        <f t="shared" si="3"/>
        <v>1</v>
      </c>
      <c r="D80">
        <f t="shared" si="4"/>
        <v>1</v>
      </c>
      <c r="E80">
        <f t="shared" si="5"/>
        <v>0</v>
      </c>
    </row>
    <row r="81" spans="1:6" ht="17.25">
      <c r="A81" s="6">
        <v>169.99</v>
      </c>
      <c r="B81" s="6">
        <v>169.99</v>
      </c>
      <c r="C81">
        <f t="shared" si="3"/>
        <v>1</v>
      </c>
      <c r="D81">
        <f t="shared" si="4"/>
        <v>1</v>
      </c>
      <c r="E81">
        <f t="shared" si="5"/>
        <v>0</v>
      </c>
    </row>
    <row r="82" spans="1:6" ht="17.25">
      <c r="A82" s="6">
        <v>373.99</v>
      </c>
      <c r="B82" s="6">
        <v>329</v>
      </c>
      <c r="C82">
        <f t="shared" si="3"/>
        <v>1</v>
      </c>
      <c r="D82">
        <f t="shared" si="4"/>
        <v>2</v>
      </c>
      <c r="E82">
        <f t="shared" si="5"/>
        <v>1</v>
      </c>
    </row>
    <row r="83" spans="1:6" ht="17.25">
      <c r="A83" s="6">
        <v>555</v>
      </c>
      <c r="B83" s="6">
        <v>729</v>
      </c>
      <c r="C83">
        <f t="shared" si="3"/>
        <v>2</v>
      </c>
      <c r="D83">
        <f t="shared" si="4"/>
        <v>1</v>
      </c>
      <c r="E83">
        <f t="shared" si="5"/>
        <v>1</v>
      </c>
    </row>
    <row r="84" spans="1:6" ht="17.25">
      <c r="A84" s="6">
        <v>1249</v>
      </c>
      <c r="B84" s="6">
        <v>1249</v>
      </c>
      <c r="C84">
        <f t="shared" si="3"/>
        <v>1</v>
      </c>
      <c r="D84">
        <f t="shared" si="4"/>
        <v>1</v>
      </c>
      <c r="E84">
        <f t="shared" si="5"/>
        <v>0</v>
      </c>
    </row>
    <row r="85" spans="1:6" ht="17.25">
      <c r="A85" s="6">
        <v>275.99</v>
      </c>
      <c r="B85" s="6">
        <v>275.99</v>
      </c>
      <c r="C85">
        <f t="shared" si="3"/>
        <v>1</v>
      </c>
      <c r="D85">
        <f t="shared" si="4"/>
        <v>1</v>
      </c>
      <c r="E85">
        <f t="shared" si="5"/>
        <v>0</v>
      </c>
    </row>
    <row r="86" spans="1:6" ht="17.25">
      <c r="A86" s="6">
        <v>219</v>
      </c>
      <c r="B86" s="6">
        <v>219</v>
      </c>
      <c r="C86">
        <f t="shared" si="3"/>
        <v>1</v>
      </c>
      <c r="D86">
        <f t="shared" si="4"/>
        <v>1</v>
      </c>
      <c r="E86">
        <f t="shared" si="5"/>
        <v>0</v>
      </c>
    </row>
    <row r="87" spans="1:6" ht="17.25">
      <c r="A87" s="6">
        <v>479</v>
      </c>
      <c r="B87" s="6">
        <v>505</v>
      </c>
      <c r="C87">
        <f t="shared" si="3"/>
        <v>2</v>
      </c>
      <c r="D87">
        <f t="shared" si="4"/>
        <v>1</v>
      </c>
      <c r="E87">
        <f t="shared" si="5"/>
        <v>1</v>
      </c>
    </row>
    <row r="88" spans="1:6">
      <c r="E88">
        <f>SUM(E2:E87)</f>
        <v>8</v>
      </c>
      <c r="F88">
        <f>E88/87</f>
        <v>9.1954022988505746E-2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0" workbookViewId="0">
      <selection activeCell="G1" sqref="G1"/>
    </sheetView>
  </sheetViews>
  <sheetFormatPr baseColWidth="10" defaultRowHeight="15.75"/>
  <sheetData>
    <row r="1" spans="1:8" ht="17.2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/>
      <c r="G1" s="8"/>
      <c r="H1" s="8"/>
    </row>
    <row r="2" spans="1:8" ht="17.25">
      <c r="A2" s="6">
        <v>239.99</v>
      </c>
      <c r="B2" s="6">
        <v>239.99</v>
      </c>
      <c r="C2" s="6">
        <v>239.99</v>
      </c>
      <c r="D2" s="6">
        <v>239.99</v>
      </c>
      <c r="E2" s="6">
        <v>239.99</v>
      </c>
    </row>
    <row r="3" spans="1:8" ht="17.25">
      <c r="A3" s="6">
        <v>379</v>
      </c>
      <c r="B3" s="6">
        <v>379</v>
      </c>
      <c r="C3" s="6">
        <v>379</v>
      </c>
      <c r="D3" s="6">
        <v>379</v>
      </c>
      <c r="E3" s="6">
        <v>379</v>
      </c>
    </row>
    <row r="4" spans="1:8" ht="17.25">
      <c r="A4" s="6">
        <v>329.99</v>
      </c>
      <c r="B4" s="6">
        <v>329.99</v>
      </c>
      <c r="C4" s="6">
        <v>329.99</v>
      </c>
      <c r="D4" s="6">
        <v>329.99</v>
      </c>
      <c r="E4" s="6">
        <v>329.99</v>
      </c>
    </row>
    <row r="5" spans="1:8" ht="17.25">
      <c r="A5" s="6">
        <v>889.99</v>
      </c>
      <c r="B5" s="6">
        <v>889.99</v>
      </c>
      <c r="C5" s="6">
        <v>889.99</v>
      </c>
      <c r="D5" s="6">
        <v>889.99</v>
      </c>
      <c r="E5" s="6">
        <v>889.99</v>
      </c>
    </row>
    <row r="6" spans="1:8" ht="17.25">
      <c r="A6" s="6">
        <v>239.99</v>
      </c>
      <c r="B6" s="6">
        <v>239.99</v>
      </c>
      <c r="C6" s="6">
        <v>239.99</v>
      </c>
      <c r="D6" s="6">
        <v>239.99</v>
      </c>
      <c r="E6" s="6">
        <v>239.99</v>
      </c>
    </row>
    <row r="7" spans="1:8" ht="17.25">
      <c r="A7" s="6">
        <v>499.99</v>
      </c>
      <c r="B7" s="6">
        <v>499.99</v>
      </c>
      <c r="C7" s="6">
        <v>499.99</v>
      </c>
      <c r="D7" s="6">
        <v>499.99</v>
      </c>
      <c r="E7" s="6">
        <v>499.99</v>
      </c>
    </row>
    <row r="8" spans="1:8" ht="17.25">
      <c r="A8" s="6">
        <v>1149</v>
      </c>
      <c r="B8" s="6">
        <v>1149</v>
      </c>
      <c r="C8" s="6">
        <v>1149</v>
      </c>
      <c r="D8" s="6">
        <v>1149</v>
      </c>
      <c r="E8" s="6">
        <v>1149</v>
      </c>
    </row>
    <row r="9" spans="1:8" ht="17.25">
      <c r="A9" s="6">
        <v>799</v>
      </c>
      <c r="B9" s="6">
        <v>799</v>
      </c>
      <c r="C9" s="6">
        <v>799</v>
      </c>
      <c r="D9" s="6">
        <v>799</v>
      </c>
      <c r="E9" s="6">
        <v>799</v>
      </c>
    </row>
    <row r="10" spans="1:8" ht="17.25">
      <c r="A10" s="6">
        <v>699.99</v>
      </c>
      <c r="B10" s="6">
        <v>699.99</v>
      </c>
      <c r="C10" s="6">
        <v>699.99</v>
      </c>
      <c r="D10" s="6">
        <v>699.99</v>
      </c>
      <c r="E10" s="6">
        <v>699.99</v>
      </c>
    </row>
    <row r="11" spans="1:8" ht="17.25">
      <c r="A11" s="6">
        <v>479</v>
      </c>
      <c r="B11" s="6">
        <v>479</v>
      </c>
      <c r="C11" s="6">
        <v>479</v>
      </c>
      <c r="D11" s="6">
        <v>479</v>
      </c>
      <c r="E11" s="6">
        <v>479</v>
      </c>
    </row>
    <row r="12" spans="1:8" ht="17.25">
      <c r="A12" s="6">
        <v>189.99</v>
      </c>
      <c r="B12" s="6">
        <v>189.99</v>
      </c>
      <c r="C12" s="6">
        <v>189.99</v>
      </c>
      <c r="D12" s="6">
        <v>189.99</v>
      </c>
      <c r="E12" s="6">
        <v>189.99</v>
      </c>
    </row>
    <row r="13" spans="1:8" ht="17.25">
      <c r="A13" s="6">
        <v>34.54</v>
      </c>
      <c r="B13" s="6">
        <v>34.54</v>
      </c>
      <c r="C13" s="6">
        <v>34.54</v>
      </c>
      <c r="D13" s="6">
        <v>34.54</v>
      </c>
      <c r="E13" s="6">
        <v>34.54</v>
      </c>
    </row>
    <row r="14" spans="1:8" ht="17.25">
      <c r="A14" s="6">
        <v>59.99</v>
      </c>
      <c r="B14" s="6">
        <v>59.99</v>
      </c>
      <c r="C14" s="6">
        <v>59.99</v>
      </c>
      <c r="D14" s="6">
        <v>59.99</v>
      </c>
      <c r="E14" s="6">
        <v>59.99</v>
      </c>
    </row>
    <row r="15" spans="1:8" ht="17.25">
      <c r="A15" s="6">
        <v>99.99</v>
      </c>
      <c r="B15" s="6">
        <v>99.99</v>
      </c>
      <c r="C15" s="6">
        <v>99.99</v>
      </c>
      <c r="D15" s="6">
        <v>99.99</v>
      </c>
      <c r="E15" s="6">
        <v>99.99</v>
      </c>
    </row>
    <row r="16" spans="1:8" ht="17.25">
      <c r="A16" s="6">
        <v>290.19</v>
      </c>
      <c r="B16" s="6">
        <v>290.19</v>
      </c>
      <c r="C16" s="6">
        <v>290.19</v>
      </c>
      <c r="D16" s="6">
        <v>289.17</v>
      </c>
      <c r="E16" s="6">
        <v>289.17</v>
      </c>
    </row>
    <row r="17" spans="1:5" ht="17.25">
      <c r="A17" s="6">
        <v>569</v>
      </c>
      <c r="B17" s="6">
        <v>569</v>
      </c>
      <c r="C17" s="6">
        <v>569</v>
      </c>
      <c r="D17" s="6">
        <v>569</v>
      </c>
      <c r="E17" s="6">
        <v>569</v>
      </c>
    </row>
    <row r="18" spans="1:5" ht="17.25">
      <c r="A18" s="6">
        <v>399</v>
      </c>
      <c r="B18" s="6">
        <v>399</v>
      </c>
      <c r="C18" s="6">
        <v>399</v>
      </c>
      <c r="D18" s="6">
        <v>399</v>
      </c>
      <c r="E18" s="6">
        <v>399</v>
      </c>
    </row>
    <row r="19" spans="1:5" ht="17.25">
      <c r="A19" s="6">
        <v>619</v>
      </c>
      <c r="B19" s="6">
        <v>619</v>
      </c>
      <c r="C19" s="6">
        <v>619</v>
      </c>
      <c r="D19" s="6">
        <v>619</v>
      </c>
      <c r="E19" s="6">
        <v>619</v>
      </c>
    </row>
    <row r="20" spans="1:5" ht="17.25">
      <c r="A20" s="6">
        <v>449</v>
      </c>
      <c r="B20" s="6">
        <v>449</v>
      </c>
      <c r="C20" s="6">
        <v>479</v>
      </c>
      <c r="D20" s="6">
        <v>449</v>
      </c>
      <c r="E20" s="6">
        <v>449</v>
      </c>
    </row>
    <row r="21" spans="1:5" ht="17.25">
      <c r="A21" s="6">
        <v>69.989999999999995</v>
      </c>
      <c r="B21" s="6">
        <v>69.989999999999995</v>
      </c>
      <c r="C21" s="6">
        <v>69.989999999999995</v>
      </c>
      <c r="D21" s="6">
        <v>69.989999999999995</v>
      </c>
      <c r="E21" s="6">
        <v>69.989999999999995</v>
      </c>
    </row>
    <row r="22" spans="1:5" ht="17.25">
      <c r="A22" s="6">
        <v>229.99</v>
      </c>
      <c r="B22" s="6">
        <v>229.99</v>
      </c>
      <c r="C22" s="6">
        <v>229.99</v>
      </c>
      <c r="D22" s="6">
        <v>229.99</v>
      </c>
      <c r="E22" s="6">
        <v>229.99</v>
      </c>
    </row>
    <row r="23" spans="1:5" ht="17.25">
      <c r="A23" s="6">
        <v>24.99</v>
      </c>
      <c r="B23" s="6">
        <v>24.99</v>
      </c>
      <c r="C23" s="6">
        <v>24.99</v>
      </c>
      <c r="D23" s="6">
        <v>19.989999999999998</v>
      </c>
      <c r="E23" s="6">
        <v>24.99</v>
      </c>
    </row>
    <row r="24" spans="1:5" ht="17.25">
      <c r="A24" s="6">
        <v>37.99</v>
      </c>
      <c r="B24" s="6">
        <v>37.99</v>
      </c>
      <c r="C24" s="6">
        <v>37.99</v>
      </c>
      <c r="D24" s="6">
        <v>34.99</v>
      </c>
      <c r="E24" s="6">
        <v>37.99</v>
      </c>
    </row>
    <row r="25" spans="1:5" ht="17.25">
      <c r="A25" s="6">
        <v>129.99</v>
      </c>
      <c r="B25" s="6">
        <v>129.99</v>
      </c>
      <c r="C25" s="6">
        <v>129.99</v>
      </c>
      <c r="D25" s="6">
        <v>129.99</v>
      </c>
      <c r="E25" s="6">
        <v>129.99</v>
      </c>
    </row>
    <row r="26" spans="1:5" ht="17.25">
      <c r="A26" s="6">
        <v>399</v>
      </c>
      <c r="B26" s="6">
        <v>399</v>
      </c>
      <c r="C26" s="6">
        <v>399</v>
      </c>
      <c r="D26" s="6">
        <v>399</v>
      </c>
      <c r="E26" s="6">
        <v>399</v>
      </c>
    </row>
    <row r="27" spans="1:5" ht="17.25">
      <c r="A27" s="6">
        <v>319.99</v>
      </c>
      <c r="B27" s="6">
        <v>319.99</v>
      </c>
      <c r="C27" s="6">
        <v>319.99</v>
      </c>
      <c r="D27" s="6">
        <v>319.99</v>
      </c>
      <c r="E27" s="6">
        <v>319.99</v>
      </c>
    </row>
    <row r="28" spans="1:5" ht="17.25">
      <c r="A28" s="6">
        <v>236</v>
      </c>
      <c r="B28" s="6">
        <v>236</v>
      </c>
      <c r="C28" s="6">
        <v>236</v>
      </c>
      <c r="D28" s="6">
        <v>236</v>
      </c>
      <c r="E28" s="6">
        <v>236</v>
      </c>
    </row>
    <row r="29" spans="1:5" ht="17.25">
      <c r="A29" s="6">
        <v>569</v>
      </c>
      <c r="B29" s="6">
        <v>569</v>
      </c>
      <c r="C29" s="6">
        <v>569</v>
      </c>
      <c r="D29" s="6">
        <v>569</v>
      </c>
      <c r="E29" s="6">
        <v>569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opLeftCell="A35" workbookViewId="0">
      <selection activeCell="L56" sqref="L56"/>
    </sheetView>
  </sheetViews>
  <sheetFormatPr baseColWidth="10" defaultRowHeight="15.75"/>
  <sheetData>
    <row r="1" spans="1:11" ht="17.25">
      <c r="A1" s="8" t="s">
        <v>236</v>
      </c>
      <c r="B1" s="8" t="s">
        <v>28</v>
      </c>
      <c r="C1" t="s">
        <v>237</v>
      </c>
      <c r="D1" t="s">
        <v>238</v>
      </c>
      <c r="E1" t="s">
        <v>239</v>
      </c>
      <c r="F1" t="s">
        <v>252</v>
      </c>
      <c r="G1" t="s">
        <v>253</v>
      </c>
      <c r="I1" t="s">
        <v>250</v>
      </c>
      <c r="J1" t="s">
        <v>251</v>
      </c>
      <c r="K1" t="s">
        <v>254</v>
      </c>
    </row>
    <row r="2" spans="1:11" ht="17.25">
      <c r="A2" s="6">
        <v>269</v>
      </c>
      <c r="B2" s="6">
        <v>278.18</v>
      </c>
      <c r="C2">
        <f>_xlfn.RANK.EQ(A2,A2:B2,1)</f>
        <v>1</v>
      </c>
      <c r="D2">
        <f>_xlfn.RANK.EQ(B2,A2:B2,1)</f>
        <v>2</v>
      </c>
      <c r="E2">
        <f>IF(C2&lt;&gt;D2,1,0)</f>
        <v>1</v>
      </c>
      <c r="F2">
        <f>(A2/MIN($A2,$B2))-1</f>
        <v>0</v>
      </c>
      <c r="G2">
        <f>(B2/MIN($A2,$B2))-1</f>
        <v>3.4126394052044651E-2</v>
      </c>
      <c r="I2">
        <v>1</v>
      </c>
      <c r="J2">
        <v>1</v>
      </c>
      <c r="K2">
        <v>0</v>
      </c>
    </row>
    <row r="3" spans="1:11" ht="17.25">
      <c r="A3" s="6">
        <v>249</v>
      </c>
      <c r="B3" s="6">
        <v>256.99</v>
      </c>
      <c r="C3">
        <f t="shared" ref="C3:C55" si="0">_xlfn.RANK.EQ(A3,A3:B3,1)</f>
        <v>1</v>
      </c>
      <c r="D3">
        <f t="shared" ref="D3:D55" si="1">_xlfn.RANK.EQ(B3,A3:B3,1)</f>
        <v>2</v>
      </c>
      <c r="E3">
        <f t="shared" ref="E3:E55" si="2">IF(C3&lt;&gt;D3,1,0)</f>
        <v>1</v>
      </c>
      <c r="F3">
        <f t="shared" ref="F3:F55" si="3">(A3/MIN($A3,$B3))-1</f>
        <v>0</v>
      </c>
      <c r="G3">
        <f t="shared" ref="G3:G55" si="4">(B3/MIN($A3,$B3))-1</f>
        <v>3.208835341365468E-2</v>
      </c>
      <c r="I3">
        <v>1</v>
      </c>
      <c r="J3">
        <v>1</v>
      </c>
      <c r="K3">
        <v>0</v>
      </c>
    </row>
    <row r="4" spans="1:11" ht="17.25">
      <c r="A4" s="6">
        <v>379</v>
      </c>
      <c r="B4" s="6">
        <v>378.61</v>
      </c>
      <c r="C4">
        <f t="shared" si="0"/>
        <v>2</v>
      </c>
      <c r="D4">
        <f t="shared" si="1"/>
        <v>1</v>
      </c>
      <c r="E4">
        <f t="shared" si="2"/>
        <v>1</v>
      </c>
      <c r="F4">
        <f t="shared" si="3"/>
        <v>1.0300837273182761E-3</v>
      </c>
      <c r="G4">
        <f t="shared" si="4"/>
        <v>0</v>
      </c>
      <c r="I4">
        <v>1</v>
      </c>
      <c r="J4">
        <v>2</v>
      </c>
      <c r="K4">
        <v>1.0300837273182761E-3</v>
      </c>
    </row>
    <row r="5" spans="1:11" ht="17.25">
      <c r="A5" s="6">
        <v>429</v>
      </c>
      <c r="B5" s="6">
        <v>416.13</v>
      </c>
      <c r="C5">
        <f t="shared" si="0"/>
        <v>2</v>
      </c>
      <c r="D5">
        <f t="shared" si="1"/>
        <v>1</v>
      </c>
      <c r="E5">
        <f t="shared" si="2"/>
        <v>1</v>
      </c>
      <c r="F5">
        <f t="shared" si="3"/>
        <v>3.0927835051546504E-2</v>
      </c>
      <c r="G5">
        <f t="shared" si="4"/>
        <v>0</v>
      </c>
      <c r="I5">
        <v>1</v>
      </c>
      <c r="J5">
        <v>2</v>
      </c>
      <c r="K5">
        <v>3.0927835051546504E-2</v>
      </c>
    </row>
    <row r="6" spans="1:11" ht="17.25">
      <c r="A6" s="6">
        <v>189</v>
      </c>
      <c r="B6" s="6">
        <v>190.9</v>
      </c>
      <c r="C6">
        <f t="shared" si="0"/>
        <v>1</v>
      </c>
      <c r="D6">
        <f t="shared" si="1"/>
        <v>2</v>
      </c>
      <c r="E6">
        <f t="shared" si="2"/>
        <v>1</v>
      </c>
      <c r="F6">
        <f t="shared" si="3"/>
        <v>0</v>
      </c>
      <c r="G6">
        <f t="shared" si="4"/>
        <v>1.0052910052910091E-2</v>
      </c>
      <c r="I6">
        <v>1</v>
      </c>
      <c r="J6">
        <v>1</v>
      </c>
      <c r="K6">
        <v>0</v>
      </c>
    </row>
    <row r="7" spans="1:11" ht="17.25">
      <c r="A7" s="6">
        <v>879</v>
      </c>
      <c r="B7" s="6">
        <v>879</v>
      </c>
      <c r="C7">
        <f t="shared" si="0"/>
        <v>1</v>
      </c>
      <c r="D7">
        <f t="shared" si="1"/>
        <v>1</v>
      </c>
      <c r="E7">
        <f t="shared" si="2"/>
        <v>0</v>
      </c>
      <c r="F7">
        <f t="shared" si="3"/>
        <v>0</v>
      </c>
      <c r="G7">
        <f t="shared" si="4"/>
        <v>0</v>
      </c>
      <c r="I7">
        <v>1</v>
      </c>
      <c r="J7">
        <v>1</v>
      </c>
      <c r="K7">
        <v>0</v>
      </c>
    </row>
    <row r="8" spans="1:11" ht="17.25">
      <c r="A8" s="6">
        <v>519</v>
      </c>
      <c r="B8" s="6">
        <v>523.99</v>
      </c>
      <c r="C8">
        <f t="shared" si="0"/>
        <v>1</v>
      </c>
      <c r="D8">
        <f t="shared" si="1"/>
        <v>2</v>
      </c>
      <c r="E8">
        <f t="shared" si="2"/>
        <v>1</v>
      </c>
      <c r="F8">
        <f t="shared" si="3"/>
        <v>0</v>
      </c>
      <c r="G8">
        <f t="shared" si="4"/>
        <v>9.6146435452793E-3</v>
      </c>
      <c r="I8">
        <v>1</v>
      </c>
      <c r="J8">
        <v>1</v>
      </c>
      <c r="K8">
        <v>0</v>
      </c>
    </row>
    <row r="9" spans="1:11" ht="17.25">
      <c r="A9" s="6">
        <v>1209</v>
      </c>
      <c r="B9" s="6">
        <v>1187.8900000000001</v>
      </c>
      <c r="C9">
        <f t="shared" si="0"/>
        <v>2</v>
      </c>
      <c r="D9">
        <f t="shared" si="1"/>
        <v>1</v>
      </c>
      <c r="E9">
        <f t="shared" si="2"/>
        <v>1</v>
      </c>
      <c r="F9">
        <f t="shared" si="3"/>
        <v>1.7771005732853951E-2</v>
      </c>
      <c r="G9">
        <f t="shared" si="4"/>
        <v>0</v>
      </c>
      <c r="I9">
        <v>1</v>
      </c>
      <c r="J9">
        <v>2</v>
      </c>
      <c r="K9">
        <v>1.7771005732853951E-2</v>
      </c>
    </row>
    <row r="10" spans="1:11" ht="17.25">
      <c r="A10" s="6">
        <v>599</v>
      </c>
      <c r="B10" s="6">
        <v>583.08000000000004</v>
      </c>
      <c r="C10">
        <f t="shared" si="0"/>
        <v>2</v>
      </c>
      <c r="D10">
        <f t="shared" si="1"/>
        <v>1</v>
      </c>
      <c r="E10">
        <f t="shared" si="2"/>
        <v>1</v>
      </c>
      <c r="F10">
        <f t="shared" si="3"/>
        <v>2.7303285998490745E-2</v>
      </c>
      <c r="G10">
        <f t="shared" si="4"/>
        <v>0</v>
      </c>
      <c r="I10">
        <v>1</v>
      </c>
      <c r="J10">
        <v>2</v>
      </c>
      <c r="K10">
        <v>2.7303285998490745E-2</v>
      </c>
    </row>
    <row r="11" spans="1:11" ht="17.25">
      <c r="A11" s="6">
        <v>439</v>
      </c>
      <c r="B11" s="6">
        <v>459.98</v>
      </c>
      <c r="C11">
        <f t="shared" si="0"/>
        <v>1</v>
      </c>
      <c r="D11">
        <f t="shared" si="1"/>
        <v>2</v>
      </c>
      <c r="E11">
        <f t="shared" si="2"/>
        <v>1</v>
      </c>
      <c r="F11">
        <f t="shared" si="3"/>
        <v>0</v>
      </c>
      <c r="G11">
        <f t="shared" si="4"/>
        <v>4.779043280182238E-2</v>
      </c>
      <c r="I11">
        <v>1</v>
      </c>
      <c r="J11">
        <v>1</v>
      </c>
      <c r="K11">
        <v>0</v>
      </c>
    </row>
    <row r="12" spans="1:11" ht="17.25">
      <c r="A12" s="6">
        <v>320</v>
      </c>
      <c r="B12" s="6">
        <v>270.06</v>
      </c>
      <c r="C12">
        <f t="shared" si="0"/>
        <v>2</v>
      </c>
      <c r="D12">
        <f t="shared" si="1"/>
        <v>1</v>
      </c>
      <c r="E12">
        <f t="shared" si="2"/>
        <v>1</v>
      </c>
      <c r="F12">
        <f t="shared" si="3"/>
        <v>0.18492186921424869</v>
      </c>
      <c r="G12">
        <f t="shared" si="4"/>
        <v>0</v>
      </c>
      <c r="I12">
        <v>1</v>
      </c>
      <c r="J12">
        <v>2</v>
      </c>
      <c r="K12">
        <v>0.18492186921424869</v>
      </c>
    </row>
    <row r="13" spans="1:11" ht="17.25">
      <c r="A13" s="6">
        <v>204</v>
      </c>
      <c r="B13" s="6">
        <v>199</v>
      </c>
      <c r="C13">
        <f t="shared" si="0"/>
        <v>2</v>
      </c>
      <c r="D13">
        <f t="shared" si="1"/>
        <v>1</v>
      </c>
      <c r="E13">
        <f t="shared" si="2"/>
        <v>1</v>
      </c>
      <c r="F13">
        <f t="shared" si="3"/>
        <v>2.5125628140703515E-2</v>
      </c>
      <c r="G13">
        <f t="shared" si="4"/>
        <v>0</v>
      </c>
      <c r="I13">
        <v>1</v>
      </c>
      <c r="J13">
        <v>2</v>
      </c>
      <c r="K13">
        <v>2.5125628140703515E-2</v>
      </c>
    </row>
    <row r="14" spans="1:11" ht="17.25">
      <c r="A14" s="6">
        <v>379</v>
      </c>
      <c r="B14" s="6">
        <v>359</v>
      </c>
      <c r="C14">
        <f t="shared" si="0"/>
        <v>2</v>
      </c>
      <c r="D14">
        <f t="shared" si="1"/>
        <v>1</v>
      </c>
      <c r="E14">
        <f t="shared" si="2"/>
        <v>1</v>
      </c>
      <c r="F14">
        <f t="shared" si="3"/>
        <v>5.5710306406685284E-2</v>
      </c>
      <c r="G14">
        <f t="shared" si="4"/>
        <v>0</v>
      </c>
      <c r="I14">
        <v>1</v>
      </c>
      <c r="J14">
        <v>2</v>
      </c>
      <c r="K14">
        <v>5.5710306406685284E-2</v>
      </c>
    </row>
    <row r="15" spans="1:11" ht="17.25">
      <c r="A15" s="6">
        <v>395</v>
      </c>
      <c r="B15" s="6">
        <v>403</v>
      </c>
      <c r="C15">
        <f t="shared" si="0"/>
        <v>1</v>
      </c>
      <c r="D15">
        <f t="shared" si="1"/>
        <v>2</v>
      </c>
      <c r="E15">
        <f t="shared" si="2"/>
        <v>1</v>
      </c>
      <c r="F15">
        <f t="shared" si="3"/>
        <v>0</v>
      </c>
      <c r="G15">
        <f t="shared" si="4"/>
        <v>2.0253164556962133E-2</v>
      </c>
      <c r="I15">
        <v>1</v>
      </c>
      <c r="J15">
        <v>1</v>
      </c>
      <c r="K15">
        <v>0</v>
      </c>
    </row>
    <row r="16" spans="1:11" ht="17.25">
      <c r="A16" s="6">
        <v>391</v>
      </c>
      <c r="B16" s="6">
        <v>369.99</v>
      </c>
      <c r="C16">
        <f t="shared" si="0"/>
        <v>2</v>
      </c>
      <c r="D16">
        <f t="shared" si="1"/>
        <v>1</v>
      </c>
      <c r="E16">
        <f t="shared" si="2"/>
        <v>1</v>
      </c>
      <c r="F16">
        <f t="shared" si="3"/>
        <v>5.6785318522122097E-2</v>
      </c>
      <c r="G16">
        <f t="shared" si="4"/>
        <v>0</v>
      </c>
      <c r="I16">
        <v>1</v>
      </c>
      <c r="J16">
        <v>2</v>
      </c>
      <c r="K16">
        <v>5.6785318522122097E-2</v>
      </c>
    </row>
    <row r="17" spans="1:11" ht="17.25">
      <c r="A17" s="6">
        <v>99.9</v>
      </c>
      <c r="B17" s="6">
        <v>98</v>
      </c>
      <c r="C17">
        <f t="shared" si="0"/>
        <v>2</v>
      </c>
      <c r="D17">
        <f t="shared" si="1"/>
        <v>1</v>
      </c>
      <c r="E17">
        <f t="shared" si="2"/>
        <v>1</v>
      </c>
      <c r="F17">
        <f t="shared" si="3"/>
        <v>1.9387755102040938E-2</v>
      </c>
      <c r="G17">
        <f t="shared" si="4"/>
        <v>0</v>
      </c>
      <c r="I17">
        <v>1</v>
      </c>
      <c r="J17">
        <v>2</v>
      </c>
      <c r="K17">
        <v>1.9387755102040938E-2</v>
      </c>
    </row>
    <row r="18" spans="1:11" ht="17.25">
      <c r="A18" s="6">
        <v>110.9</v>
      </c>
      <c r="B18" s="6">
        <v>121.9</v>
      </c>
      <c r="C18">
        <f t="shared" si="0"/>
        <v>1</v>
      </c>
      <c r="D18">
        <f t="shared" si="1"/>
        <v>2</v>
      </c>
      <c r="E18">
        <f t="shared" si="2"/>
        <v>1</v>
      </c>
      <c r="F18">
        <f t="shared" si="3"/>
        <v>0</v>
      </c>
      <c r="G18">
        <f t="shared" si="4"/>
        <v>9.9188458070333718E-2</v>
      </c>
      <c r="I18">
        <v>1</v>
      </c>
      <c r="J18">
        <v>1</v>
      </c>
      <c r="K18">
        <v>0</v>
      </c>
    </row>
    <row r="19" spans="1:11" ht="17.25">
      <c r="A19" s="6">
        <v>76.900000000000006</v>
      </c>
      <c r="B19" s="6">
        <v>82.9</v>
      </c>
      <c r="C19">
        <f t="shared" si="0"/>
        <v>1</v>
      </c>
      <c r="D19">
        <f t="shared" si="1"/>
        <v>2</v>
      </c>
      <c r="E19">
        <f t="shared" si="2"/>
        <v>1</v>
      </c>
      <c r="F19">
        <f t="shared" si="3"/>
        <v>0</v>
      </c>
      <c r="G19">
        <f t="shared" si="4"/>
        <v>7.8023407022106639E-2</v>
      </c>
      <c r="I19">
        <v>1</v>
      </c>
      <c r="J19">
        <v>1</v>
      </c>
      <c r="K19">
        <v>0</v>
      </c>
    </row>
    <row r="20" spans="1:11" ht="17.25">
      <c r="A20" s="6">
        <v>163.9</v>
      </c>
      <c r="B20" s="6">
        <v>154.9</v>
      </c>
      <c r="C20">
        <f t="shared" si="0"/>
        <v>2</v>
      </c>
      <c r="D20">
        <f t="shared" si="1"/>
        <v>1</v>
      </c>
      <c r="E20">
        <f t="shared" si="2"/>
        <v>1</v>
      </c>
      <c r="F20">
        <f t="shared" si="3"/>
        <v>5.8102001291155503E-2</v>
      </c>
      <c r="G20">
        <f t="shared" si="4"/>
        <v>0</v>
      </c>
      <c r="I20">
        <v>1</v>
      </c>
      <c r="J20">
        <v>2</v>
      </c>
      <c r="K20">
        <v>5.8102001291155503E-2</v>
      </c>
    </row>
    <row r="21" spans="1:11" ht="17.25">
      <c r="A21" s="6">
        <v>276</v>
      </c>
      <c r="B21" s="6">
        <v>265</v>
      </c>
      <c r="C21">
        <f t="shared" si="0"/>
        <v>2</v>
      </c>
      <c r="D21">
        <f t="shared" si="1"/>
        <v>1</v>
      </c>
      <c r="E21">
        <f t="shared" si="2"/>
        <v>1</v>
      </c>
      <c r="F21">
        <f t="shared" si="3"/>
        <v>4.1509433962264142E-2</v>
      </c>
      <c r="G21">
        <f t="shared" si="4"/>
        <v>0</v>
      </c>
      <c r="I21">
        <v>1</v>
      </c>
      <c r="J21">
        <v>2</v>
      </c>
      <c r="K21">
        <v>4.1509433962264142E-2</v>
      </c>
    </row>
    <row r="22" spans="1:11" ht="17.25">
      <c r="A22" s="6">
        <v>599</v>
      </c>
      <c r="B22" s="6">
        <v>624.95000000000005</v>
      </c>
      <c r="C22">
        <f t="shared" si="0"/>
        <v>1</v>
      </c>
      <c r="D22">
        <f t="shared" si="1"/>
        <v>2</v>
      </c>
      <c r="E22">
        <f t="shared" si="2"/>
        <v>1</v>
      </c>
      <c r="F22">
        <f t="shared" si="3"/>
        <v>0</v>
      </c>
      <c r="G22">
        <f t="shared" si="4"/>
        <v>4.3322203672788051E-2</v>
      </c>
      <c r="I22">
        <v>1</v>
      </c>
      <c r="J22">
        <v>1</v>
      </c>
      <c r="K22">
        <v>0</v>
      </c>
    </row>
    <row r="23" spans="1:11" ht="17.25">
      <c r="A23" s="6">
        <v>311</v>
      </c>
      <c r="B23" s="6">
        <v>304.99</v>
      </c>
      <c r="C23">
        <f t="shared" si="0"/>
        <v>2</v>
      </c>
      <c r="D23">
        <f t="shared" si="1"/>
        <v>1</v>
      </c>
      <c r="E23">
        <f t="shared" si="2"/>
        <v>1</v>
      </c>
      <c r="F23">
        <f t="shared" si="3"/>
        <v>1.97055641168562E-2</v>
      </c>
      <c r="G23">
        <f t="shared" si="4"/>
        <v>0</v>
      </c>
      <c r="I23">
        <v>1</v>
      </c>
      <c r="J23">
        <v>2</v>
      </c>
      <c r="K23">
        <v>1.97055641168562E-2</v>
      </c>
    </row>
    <row r="24" spans="1:11" ht="17.25">
      <c r="A24" s="6">
        <v>814</v>
      </c>
      <c r="B24" s="6">
        <v>814</v>
      </c>
      <c r="C24">
        <f t="shared" si="0"/>
        <v>1</v>
      </c>
      <c r="D24">
        <f t="shared" si="1"/>
        <v>1</v>
      </c>
      <c r="E24">
        <f t="shared" si="2"/>
        <v>0</v>
      </c>
      <c r="F24">
        <f t="shared" si="3"/>
        <v>0</v>
      </c>
      <c r="G24">
        <f t="shared" si="4"/>
        <v>0</v>
      </c>
      <c r="I24">
        <v>1</v>
      </c>
      <c r="J24">
        <v>1</v>
      </c>
      <c r="K24">
        <v>0</v>
      </c>
    </row>
    <row r="25" spans="1:11" ht="17.25">
      <c r="A25" s="6">
        <v>209</v>
      </c>
      <c r="B25" s="6">
        <v>209</v>
      </c>
      <c r="C25">
        <f t="shared" si="0"/>
        <v>1</v>
      </c>
      <c r="D25">
        <f t="shared" si="1"/>
        <v>1</v>
      </c>
      <c r="E25">
        <f t="shared" si="2"/>
        <v>0</v>
      </c>
      <c r="F25">
        <f t="shared" si="3"/>
        <v>0</v>
      </c>
      <c r="G25">
        <f t="shared" si="4"/>
        <v>0</v>
      </c>
      <c r="I25">
        <v>1</v>
      </c>
      <c r="J25">
        <v>1</v>
      </c>
      <c r="K25">
        <v>0</v>
      </c>
    </row>
    <row r="26" spans="1:11" ht="17.25">
      <c r="A26" s="6">
        <v>459</v>
      </c>
      <c r="B26" s="6">
        <v>399.9</v>
      </c>
      <c r="C26">
        <f t="shared" si="0"/>
        <v>2</v>
      </c>
      <c r="D26">
        <f t="shared" si="1"/>
        <v>1</v>
      </c>
      <c r="E26">
        <f t="shared" si="2"/>
        <v>1</v>
      </c>
      <c r="F26">
        <f t="shared" si="3"/>
        <v>0.14778694673668413</v>
      </c>
      <c r="G26">
        <f t="shared" si="4"/>
        <v>0</v>
      </c>
      <c r="I26">
        <v>1</v>
      </c>
      <c r="J26">
        <v>2</v>
      </c>
      <c r="K26">
        <v>0.14778694673668413</v>
      </c>
    </row>
    <row r="27" spans="1:11" ht="17.25">
      <c r="A27" s="6">
        <v>1109</v>
      </c>
      <c r="B27" s="6">
        <v>1069</v>
      </c>
      <c r="C27">
        <f t="shared" si="0"/>
        <v>2</v>
      </c>
      <c r="D27">
        <f t="shared" si="1"/>
        <v>1</v>
      </c>
      <c r="E27">
        <f t="shared" si="2"/>
        <v>1</v>
      </c>
      <c r="F27">
        <f t="shared" si="3"/>
        <v>3.7418147801683732E-2</v>
      </c>
      <c r="G27">
        <f t="shared" si="4"/>
        <v>0</v>
      </c>
      <c r="I27">
        <v>1</v>
      </c>
      <c r="J27">
        <v>2</v>
      </c>
      <c r="K27">
        <v>3.7418147801683732E-2</v>
      </c>
    </row>
    <row r="28" spans="1:11" ht="17.25">
      <c r="A28" s="6">
        <v>759</v>
      </c>
      <c r="B28" s="6">
        <v>749.99</v>
      </c>
      <c r="C28">
        <f t="shared" si="0"/>
        <v>2</v>
      </c>
      <c r="D28">
        <f t="shared" si="1"/>
        <v>1</v>
      </c>
      <c r="E28">
        <f t="shared" si="2"/>
        <v>1</v>
      </c>
      <c r="F28">
        <f t="shared" si="3"/>
        <v>1.2013493513246765E-2</v>
      </c>
      <c r="G28">
        <f t="shared" si="4"/>
        <v>0</v>
      </c>
      <c r="I28">
        <v>1</v>
      </c>
      <c r="J28">
        <v>2</v>
      </c>
      <c r="K28">
        <v>1.2013493513246765E-2</v>
      </c>
    </row>
    <row r="29" spans="1:11" ht="17.25">
      <c r="A29" s="6">
        <v>649</v>
      </c>
      <c r="B29" s="6">
        <v>669</v>
      </c>
      <c r="C29">
        <f t="shared" si="0"/>
        <v>1</v>
      </c>
      <c r="D29">
        <f t="shared" si="1"/>
        <v>2</v>
      </c>
      <c r="E29">
        <f t="shared" si="2"/>
        <v>1</v>
      </c>
      <c r="F29">
        <f t="shared" si="3"/>
        <v>0</v>
      </c>
      <c r="G29">
        <f t="shared" si="4"/>
        <v>3.0816640986132571E-2</v>
      </c>
      <c r="I29">
        <v>1</v>
      </c>
      <c r="J29">
        <v>1</v>
      </c>
      <c r="K29">
        <v>0</v>
      </c>
    </row>
    <row r="30" spans="1:11" ht="17.25">
      <c r="A30" s="6">
        <v>479</v>
      </c>
      <c r="B30" s="6">
        <v>479</v>
      </c>
      <c r="C30">
        <f t="shared" si="0"/>
        <v>1</v>
      </c>
      <c r="D30">
        <f t="shared" si="1"/>
        <v>1</v>
      </c>
      <c r="E30">
        <f t="shared" si="2"/>
        <v>0</v>
      </c>
      <c r="F30">
        <f t="shared" si="3"/>
        <v>0</v>
      </c>
      <c r="G30">
        <f t="shared" si="4"/>
        <v>0</v>
      </c>
      <c r="I30">
        <v>1</v>
      </c>
      <c r="J30">
        <v>1</v>
      </c>
      <c r="K30">
        <v>0</v>
      </c>
    </row>
    <row r="31" spans="1:11" ht="17.25">
      <c r="A31" s="6">
        <v>169.9</v>
      </c>
      <c r="B31" s="6">
        <v>168.9</v>
      </c>
      <c r="C31">
        <f t="shared" si="0"/>
        <v>2</v>
      </c>
      <c r="D31">
        <f t="shared" si="1"/>
        <v>1</v>
      </c>
      <c r="E31">
        <f t="shared" si="2"/>
        <v>1</v>
      </c>
      <c r="F31">
        <f t="shared" si="3"/>
        <v>5.9206631142687538E-3</v>
      </c>
      <c r="G31">
        <f t="shared" si="4"/>
        <v>0</v>
      </c>
      <c r="I31">
        <v>1</v>
      </c>
      <c r="J31">
        <v>2</v>
      </c>
      <c r="K31">
        <v>5.9206631142687538E-3</v>
      </c>
    </row>
    <row r="32" spans="1:11" ht="17.25">
      <c r="A32" s="6">
        <v>898</v>
      </c>
      <c r="B32" s="6">
        <v>948.99</v>
      </c>
      <c r="C32">
        <f t="shared" si="0"/>
        <v>1</v>
      </c>
      <c r="D32">
        <f t="shared" si="1"/>
        <v>2</v>
      </c>
      <c r="E32">
        <f t="shared" si="2"/>
        <v>1</v>
      </c>
      <c r="F32">
        <f t="shared" si="3"/>
        <v>0</v>
      </c>
      <c r="G32">
        <f t="shared" si="4"/>
        <v>5.6781737193764004E-2</v>
      </c>
      <c r="I32">
        <v>1</v>
      </c>
      <c r="J32">
        <v>1</v>
      </c>
      <c r="K32">
        <v>0</v>
      </c>
    </row>
    <row r="33" spans="1:11" ht="17.25">
      <c r="A33" s="6">
        <v>114.9</v>
      </c>
      <c r="B33" s="6">
        <v>180.98</v>
      </c>
      <c r="C33">
        <f t="shared" si="0"/>
        <v>1</v>
      </c>
      <c r="D33">
        <f t="shared" si="1"/>
        <v>2</v>
      </c>
      <c r="E33">
        <f t="shared" si="2"/>
        <v>1</v>
      </c>
      <c r="F33">
        <f t="shared" si="3"/>
        <v>0</v>
      </c>
      <c r="G33">
        <f t="shared" si="4"/>
        <v>0.57510879025239325</v>
      </c>
      <c r="I33">
        <v>1</v>
      </c>
      <c r="J33">
        <v>1</v>
      </c>
      <c r="K33">
        <v>0</v>
      </c>
    </row>
    <row r="34" spans="1:11" ht="17.25">
      <c r="A34" s="6">
        <v>2424</v>
      </c>
      <c r="B34" s="6">
        <v>2516</v>
      </c>
      <c r="C34">
        <f t="shared" si="0"/>
        <v>1</v>
      </c>
      <c r="D34">
        <f t="shared" si="1"/>
        <v>2</v>
      </c>
      <c r="E34">
        <f t="shared" si="2"/>
        <v>1</v>
      </c>
      <c r="F34">
        <f t="shared" si="3"/>
        <v>0</v>
      </c>
      <c r="G34">
        <f t="shared" si="4"/>
        <v>3.7953795379537913E-2</v>
      </c>
      <c r="I34">
        <v>1</v>
      </c>
      <c r="J34">
        <v>1</v>
      </c>
      <c r="K34">
        <v>0</v>
      </c>
    </row>
    <row r="35" spans="1:11" ht="17.25">
      <c r="A35" s="6">
        <v>95.9</v>
      </c>
      <c r="B35" s="6">
        <v>85.09</v>
      </c>
      <c r="C35">
        <f t="shared" si="0"/>
        <v>2</v>
      </c>
      <c r="D35">
        <f t="shared" si="1"/>
        <v>1</v>
      </c>
      <c r="E35">
        <f t="shared" si="2"/>
        <v>1</v>
      </c>
      <c r="F35">
        <f t="shared" si="3"/>
        <v>0.1270419555764486</v>
      </c>
      <c r="G35">
        <f t="shared" si="4"/>
        <v>0</v>
      </c>
      <c r="I35">
        <v>1</v>
      </c>
      <c r="J35">
        <v>2</v>
      </c>
      <c r="K35">
        <v>0.1270419555764486</v>
      </c>
    </row>
    <row r="36" spans="1:11" ht="17.25">
      <c r="A36" s="6">
        <v>1849</v>
      </c>
      <c r="B36" s="6">
        <v>2049</v>
      </c>
      <c r="C36">
        <f t="shared" si="0"/>
        <v>1</v>
      </c>
      <c r="D36">
        <f t="shared" si="1"/>
        <v>2</v>
      </c>
      <c r="E36">
        <f t="shared" si="2"/>
        <v>1</v>
      </c>
      <c r="F36">
        <f t="shared" si="3"/>
        <v>0</v>
      </c>
      <c r="G36">
        <f t="shared" si="4"/>
        <v>0.108166576527853</v>
      </c>
      <c r="I36">
        <v>1</v>
      </c>
      <c r="J36">
        <v>1</v>
      </c>
      <c r="K36">
        <v>0</v>
      </c>
    </row>
    <row r="37" spans="1:11" ht="17.25">
      <c r="A37" s="6">
        <v>235</v>
      </c>
      <c r="B37" s="6">
        <v>225.49</v>
      </c>
      <c r="C37">
        <f t="shared" si="0"/>
        <v>2</v>
      </c>
      <c r="D37">
        <f t="shared" si="1"/>
        <v>1</v>
      </c>
      <c r="E37">
        <f t="shared" si="2"/>
        <v>1</v>
      </c>
      <c r="F37">
        <f t="shared" si="3"/>
        <v>4.2174819282451592E-2</v>
      </c>
      <c r="G37">
        <f t="shared" si="4"/>
        <v>0</v>
      </c>
      <c r="I37">
        <v>1</v>
      </c>
      <c r="J37">
        <v>2</v>
      </c>
      <c r="K37">
        <v>4.2174819282451592E-2</v>
      </c>
    </row>
    <row r="38" spans="1:11" ht="17.25">
      <c r="A38" s="6">
        <v>658</v>
      </c>
      <c r="B38" s="6">
        <v>743</v>
      </c>
      <c r="C38">
        <f t="shared" si="0"/>
        <v>1</v>
      </c>
      <c r="D38">
        <f t="shared" si="1"/>
        <v>2</v>
      </c>
      <c r="E38">
        <f t="shared" si="2"/>
        <v>1</v>
      </c>
      <c r="F38">
        <f t="shared" si="3"/>
        <v>0</v>
      </c>
      <c r="G38">
        <f t="shared" si="4"/>
        <v>0.12917933130699089</v>
      </c>
      <c r="I38">
        <v>1</v>
      </c>
      <c r="J38">
        <v>1</v>
      </c>
      <c r="K38">
        <v>0</v>
      </c>
    </row>
    <row r="39" spans="1:11" ht="17.25">
      <c r="A39" s="6">
        <v>1194</v>
      </c>
      <c r="B39" s="6">
        <v>1099</v>
      </c>
      <c r="C39">
        <f t="shared" si="0"/>
        <v>2</v>
      </c>
      <c r="D39">
        <f t="shared" si="1"/>
        <v>1</v>
      </c>
      <c r="E39">
        <f t="shared" si="2"/>
        <v>1</v>
      </c>
      <c r="F39">
        <f t="shared" si="3"/>
        <v>8.6442220200181996E-2</v>
      </c>
      <c r="G39">
        <f t="shared" si="4"/>
        <v>0</v>
      </c>
      <c r="I39">
        <v>1</v>
      </c>
      <c r="J39">
        <v>2</v>
      </c>
      <c r="K39">
        <v>8.6442220200181996E-2</v>
      </c>
    </row>
    <row r="40" spans="1:11" ht="17.25">
      <c r="A40" s="6">
        <v>304</v>
      </c>
      <c r="B40" s="6">
        <v>336.95</v>
      </c>
      <c r="C40">
        <f t="shared" si="0"/>
        <v>1</v>
      </c>
      <c r="D40">
        <f t="shared" si="1"/>
        <v>2</v>
      </c>
      <c r="E40">
        <f t="shared" si="2"/>
        <v>1</v>
      </c>
      <c r="F40">
        <f t="shared" si="3"/>
        <v>0</v>
      </c>
      <c r="G40">
        <f t="shared" si="4"/>
        <v>0.10838815789473677</v>
      </c>
      <c r="I40">
        <v>1</v>
      </c>
      <c r="J40">
        <v>1</v>
      </c>
      <c r="K40">
        <v>0</v>
      </c>
    </row>
    <row r="41" spans="1:11" ht="17.25">
      <c r="A41" s="6">
        <v>539</v>
      </c>
      <c r="B41" s="6">
        <v>529</v>
      </c>
      <c r="C41">
        <f t="shared" si="0"/>
        <v>2</v>
      </c>
      <c r="D41">
        <f t="shared" si="1"/>
        <v>1</v>
      </c>
      <c r="E41">
        <f t="shared" si="2"/>
        <v>1</v>
      </c>
      <c r="F41">
        <f t="shared" si="3"/>
        <v>1.8903591682419618E-2</v>
      </c>
      <c r="G41">
        <f t="shared" si="4"/>
        <v>0</v>
      </c>
      <c r="I41">
        <v>1</v>
      </c>
      <c r="J41">
        <v>2</v>
      </c>
      <c r="K41">
        <v>1.8903591682419618E-2</v>
      </c>
    </row>
    <row r="42" spans="1:11" ht="17.25">
      <c r="A42" s="6">
        <v>433</v>
      </c>
      <c r="B42" s="6">
        <v>436</v>
      </c>
      <c r="C42">
        <f t="shared" si="0"/>
        <v>1</v>
      </c>
      <c r="D42">
        <f t="shared" si="1"/>
        <v>2</v>
      </c>
      <c r="E42">
        <f t="shared" si="2"/>
        <v>1</v>
      </c>
      <c r="F42">
        <f t="shared" si="3"/>
        <v>0</v>
      </c>
      <c r="G42">
        <f t="shared" si="4"/>
        <v>6.9284064665127154E-3</v>
      </c>
      <c r="I42">
        <v>1</v>
      </c>
      <c r="J42">
        <v>1</v>
      </c>
      <c r="K42">
        <v>0</v>
      </c>
    </row>
    <row r="43" spans="1:11" ht="17.25">
      <c r="A43" s="6">
        <v>139.9</v>
      </c>
      <c r="B43" s="6">
        <v>129.9</v>
      </c>
      <c r="C43">
        <f t="shared" si="0"/>
        <v>2</v>
      </c>
      <c r="D43">
        <f t="shared" si="1"/>
        <v>1</v>
      </c>
      <c r="E43">
        <f t="shared" si="2"/>
        <v>1</v>
      </c>
      <c r="F43">
        <f t="shared" si="3"/>
        <v>7.6982294072363455E-2</v>
      </c>
      <c r="G43">
        <f t="shared" si="4"/>
        <v>0</v>
      </c>
      <c r="I43">
        <v>1</v>
      </c>
      <c r="J43">
        <v>2</v>
      </c>
      <c r="K43">
        <v>7.6982294072363455E-2</v>
      </c>
    </row>
    <row r="44" spans="1:11" ht="17.25">
      <c r="A44" s="6">
        <v>319</v>
      </c>
      <c r="B44" s="6">
        <v>299</v>
      </c>
      <c r="C44">
        <f t="shared" si="0"/>
        <v>2</v>
      </c>
      <c r="D44">
        <f t="shared" si="1"/>
        <v>1</v>
      </c>
      <c r="E44">
        <f t="shared" si="2"/>
        <v>1</v>
      </c>
      <c r="F44">
        <f t="shared" si="3"/>
        <v>6.6889632107023367E-2</v>
      </c>
      <c r="G44">
        <f t="shared" si="4"/>
        <v>0</v>
      </c>
      <c r="I44">
        <v>1</v>
      </c>
      <c r="J44">
        <v>2</v>
      </c>
      <c r="K44">
        <v>6.6889632107023367E-2</v>
      </c>
    </row>
    <row r="45" spans="1:11" ht="17.25">
      <c r="A45" s="6">
        <v>789</v>
      </c>
      <c r="B45" s="6">
        <v>755.99</v>
      </c>
      <c r="C45">
        <f t="shared" si="0"/>
        <v>2</v>
      </c>
      <c r="D45">
        <f t="shared" si="1"/>
        <v>1</v>
      </c>
      <c r="E45">
        <f t="shared" si="2"/>
        <v>1</v>
      </c>
      <c r="F45">
        <f t="shared" si="3"/>
        <v>4.3664598738078597E-2</v>
      </c>
      <c r="G45">
        <f t="shared" si="4"/>
        <v>0</v>
      </c>
      <c r="I45">
        <v>1</v>
      </c>
      <c r="J45">
        <v>2</v>
      </c>
      <c r="K45">
        <v>4.3664598738078597E-2</v>
      </c>
    </row>
    <row r="46" spans="1:11" ht="17.25">
      <c r="A46" s="6">
        <v>257</v>
      </c>
      <c r="B46" s="6">
        <v>257</v>
      </c>
      <c r="C46">
        <f t="shared" si="0"/>
        <v>1</v>
      </c>
      <c r="D46">
        <f t="shared" si="1"/>
        <v>1</v>
      </c>
      <c r="E46">
        <f t="shared" si="2"/>
        <v>0</v>
      </c>
      <c r="F46">
        <f t="shared" si="3"/>
        <v>0</v>
      </c>
      <c r="G46">
        <f t="shared" si="4"/>
        <v>0</v>
      </c>
      <c r="I46">
        <v>1</v>
      </c>
      <c r="J46">
        <v>1</v>
      </c>
      <c r="K46">
        <v>0</v>
      </c>
    </row>
    <row r="47" spans="1:11" ht="17.25">
      <c r="A47" s="6">
        <v>576</v>
      </c>
      <c r="B47" s="6">
        <v>576</v>
      </c>
      <c r="C47">
        <f t="shared" si="0"/>
        <v>1</v>
      </c>
      <c r="D47">
        <f t="shared" si="1"/>
        <v>1</v>
      </c>
      <c r="E47">
        <f t="shared" si="2"/>
        <v>0</v>
      </c>
      <c r="F47">
        <f t="shared" si="3"/>
        <v>0</v>
      </c>
      <c r="G47">
        <f t="shared" si="4"/>
        <v>0</v>
      </c>
      <c r="I47">
        <v>1</v>
      </c>
      <c r="J47">
        <v>1</v>
      </c>
      <c r="K47">
        <v>0</v>
      </c>
    </row>
    <row r="48" spans="1:11" ht="17.25">
      <c r="A48" s="6">
        <v>300</v>
      </c>
      <c r="B48" s="6">
        <v>299.99</v>
      </c>
      <c r="C48">
        <f t="shared" si="0"/>
        <v>2</v>
      </c>
      <c r="D48">
        <f t="shared" si="1"/>
        <v>1</v>
      </c>
      <c r="E48">
        <f t="shared" si="2"/>
        <v>1</v>
      </c>
      <c r="F48">
        <f t="shared" si="3"/>
        <v>3.3334444481392111E-5</v>
      </c>
      <c r="G48">
        <f t="shared" si="4"/>
        <v>0</v>
      </c>
      <c r="I48">
        <v>1</v>
      </c>
      <c r="J48">
        <v>2</v>
      </c>
      <c r="K48">
        <v>3.3334444481392111E-5</v>
      </c>
    </row>
    <row r="49" spans="1:11" ht="17.25">
      <c r="A49" s="6">
        <v>172.9</v>
      </c>
      <c r="B49" s="6">
        <v>168</v>
      </c>
      <c r="C49">
        <f t="shared" si="0"/>
        <v>2</v>
      </c>
      <c r="D49">
        <f t="shared" si="1"/>
        <v>1</v>
      </c>
      <c r="E49">
        <f t="shared" si="2"/>
        <v>1</v>
      </c>
      <c r="F49">
        <f t="shared" si="3"/>
        <v>2.9166666666666785E-2</v>
      </c>
      <c r="G49">
        <f t="shared" si="4"/>
        <v>0</v>
      </c>
      <c r="I49">
        <v>1</v>
      </c>
      <c r="J49">
        <v>2</v>
      </c>
      <c r="K49">
        <v>2.9166666666666785E-2</v>
      </c>
    </row>
    <row r="50" spans="1:11" ht="17.25">
      <c r="A50" s="6">
        <v>151.9</v>
      </c>
      <c r="B50" s="6">
        <v>151.9</v>
      </c>
      <c r="C50">
        <f t="shared" si="0"/>
        <v>1</v>
      </c>
      <c r="D50">
        <f t="shared" si="1"/>
        <v>1</v>
      </c>
      <c r="E50">
        <f t="shared" si="2"/>
        <v>0</v>
      </c>
      <c r="F50">
        <f t="shared" si="3"/>
        <v>0</v>
      </c>
      <c r="G50">
        <f t="shared" si="4"/>
        <v>0</v>
      </c>
      <c r="I50">
        <v>1</v>
      </c>
      <c r="J50">
        <v>1</v>
      </c>
      <c r="K50">
        <v>0</v>
      </c>
    </row>
    <row r="51" spans="1:11" ht="17.25">
      <c r="A51" s="6">
        <v>712</v>
      </c>
      <c r="B51" s="6">
        <v>712</v>
      </c>
      <c r="C51">
        <f t="shared" si="0"/>
        <v>1</v>
      </c>
      <c r="D51">
        <f t="shared" si="1"/>
        <v>1</v>
      </c>
      <c r="E51">
        <f t="shared" si="2"/>
        <v>0</v>
      </c>
      <c r="F51">
        <f t="shared" si="3"/>
        <v>0</v>
      </c>
      <c r="G51">
        <f t="shared" si="4"/>
        <v>0</v>
      </c>
      <c r="I51">
        <v>1</v>
      </c>
      <c r="J51">
        <v>1</v>
      </c>
      <c r="K51">
        <v>0</v>
      </c>
    </row>
    <row r="52" spans="1:11" ht="17.25">
      <c r="A52" s="6">
        <v>344</v>
      </c>
      <c r="B52" s="6">
        <v>339</v>
      </c>
      <c r="C52">
        <f t="shared" si="0"/>
        <v>2</v>
      </c>
      <c r="D52">
        <f t="shared" si="1"/>
        <v>1</v>
      </c>
      <c r="E52">
        <f t="shared" si="2"/>
        <v>1</v>
      </c>
      <c r="F52">
        <f t="shared" si="3"/>
        <v>1.4749262536873253E-2</v>
      </c>
      <c r="G52">
        <f t="shared" si="4"/>
        <v>0</v>
      </c>
      <c r="I52">
        <v>1</v>
      </c>
      <c r="J52">
        <v>2</v>
      </c>
      <c r="K52">
        <v>1.4749262536873253E-2</v>
      </c>
    </row>
    <row r="53" spans="1:11" ht="17.25">
      <c r="A53" s="6">
        <v>562</v>
      </c>
      <c r="B53" s="6">
        <v>599</v>
      </c>
      <c r="C53">
        <f t="shared" si="0"/>
        <v>1</v>
      </c>
      <c r="D53">
        <f t="shared" si="1"/>
        <v>2</v>
      </c>
      <c r="E53">
        <f t="shared" si="2"/>
        <v>1</v>
      </c>
      <c r="F53">
        <f t="shared" si="3"/>
        <v>0</v>
      </c>
      <c r="G53">
        <f t="shared" si="4"/>
        <v>6.5836298932384407E-2</v>
      </c>
      <c r="I53">
        <v>1</v>
      </c>
      <c r="J53">
        <v>1</v>
      </c>
      <c r="K53">
        <v>0</v>
      </c>
    </row>
    <row r="54" spans="1:11" ht="17.25">
      <c r="A54" s="6">
        <v>404</v>
      </c>
      <c r="B54" s="6">
        <v>416</v>
      </c>
      <c r="C54">
        <f t="shared" si="0"/>
        <v>1</v>
      </c>
      <c r="D54">
        <f t="shared" si="1"/>
        <v>2</v>
      </c>
      <c r="E54">
        <f t="shared" si="2"/>
        <v>1</v>
      </c>
      <c r="F54">
        <f t="shared" si="3"/>
        <v>0</v>
      </c>
      <c r="G54">
        <f t="shared" si="4"/>
        <v>2.9702970297029729E-2</v>
      </c>
      <c r="I54">
        <v>1</v>
      </c>
      <c r="J54">
        <v>1</v>
      </c>
      <c r="K54">
        <v>0</v>
      </c>
    </row>
    <row r="55" spans="1:11" ht="17.25">
      <c r="A55" s="6">
        <v>228</v>
      </c>
      <c r="B55" s="6">
        <v>219</v>
      </c>
      <c r="C55">
        <f t="shared" si="0"/>
        <v>2</v>
      </c>
      <c r="D55">
        <f t="shared" si="1"/>
        <v>1</v>
      </c>
      <c r="E55">
        <f t="shared" si="2"/>
        <v>1</v>
      </c>
      <c r="F55">
        <f t="shared" si="3"/>
        <v>4.1095890410958846E-2</v>
      </c>
      <c r="G55">
        <f t="shared" si="4"/>
        <v>0</v>
      </c>
      <c r="I55">
        <v>1</v>
      </c>
      <c r="J55">
        <v>2</v>
      </c>
      <c r="K55">
        <v>4.1095890410958846E-2</v>
      </c>
    </row>
    <row r="56" spans="1:11">
      <c r="A56" s="5"/>
      <c r="B56" s="5"/>
      <c r="E56">
        <f>SUM(E2:E55)</f>
        <v>46</v>
      </c>
      <c r="G56">
        <f>E56/54</f>
        <v>0.85185185185185186</v>
      </c>
      <c r="I56">
        <v>2</v>
      </c>
      <c r="J56">
        <v>2</v>
      </c>
      <c r="K56">
        <v>3.4126394052044651E-2</v>
      </c>
    </row>
    <row r="57" spans="1:11">
      <c r="I57">
        <v>2</v>
      </c>
      <c r="J57">
        <v>2</v>
      </c>
      <c r="K57">
        <v>3.208835341365468E-2</v>
      </c>
    </row>
    <row r="58" spans="1:11">
      <c r="I58">
        <v>2</v>
      </c>
      <c r="J58">
        <v>1</v>
      </c>
      <c r="K58">
        <v>0</v>
      </c>
    </row>
    <row r="59" spans="1:11">
      <c r="I59">
        <v>2</v>
      </c>
      <c r="J59">
        <v>1</v>
      </c>
      <c r="K59">
        <v>0</v>
      </c>
    </row>
    <row r="60" spans="1:11">
      <c r="I60">
        <v>2</v>
      </c>
      <c r="J60">
        <v>2</v>
      </c>
      <c r="K60">
        <v>1.0052910052910091E-2</v>
      </c>
    </row>
    <row r="61" spans="1:11">
      <c r="I61">
        <v>2</v>
      </c>
      <c r="J61">
        <v>1</v>
      </c>
      <c r="K61">
        <v>0</v>
      </c>
    </row>
    <row r="62" spans="1:11">
      <c r="I62">
        <v>2</v>
      </c>
      <c r="J62">
        <v>2</v>
      </c>
      <c r="K62">
        <v>9.6146435452793E-3</v>
      </c>
    </row>
    <row r="63" spans="1:11">
      <c r="I63">
        <v>2</v>
      </c>
      <c r="J63">
        <v>1</v>
      </c>
      <c r="K63">
        <v>0</v>
      </c>
    </row>
    <row r="64" spans="1:11">
      <c r="I64">
        <v>2</v>
      </c>
      <c r="J64">
        <v>1</v>
      </c>
      <c r="K64">
        <v>0</v>
      </c>
    </row>
    <row r="65" spans="9:11">
      <c r="I65">
        <v>2</v>
      </c>
      <c r="J65">
        <v>2</v>
      </c>
      <c r="K65">
        <v>4.779043280182238E-2</v>
      </c>
    </row>
    <row r="66" spans="9:11">
      <c r="I66">
        <v>2</v>
      </c>
      <c r="J66">
        <v>1</v>
      </c>
      <c r="K66">
        <v>0</v>
      </c>
    </row>
    <row r="67" spans="9:11">
      <c r="I67">
        <v>2</v>
      </c>
      <c r="J67">
        <v>1</v>
      </c>
      <c r="K67">
        <v>0</v>
      </c>
    </row>
    <row r="68" spans="9:11">
      <c r="I68">
        <v>2</v>
      </c>
      <c r="J68">
        <v>1</v>
      </c>
      <c r="K68">
        <v>0</v>
      </c>
    </row>
    <row r="69" spans="9:11">
      <c r="I69">
        <v>2</v>
      </c>
      <c r="J69">
        <v>2</v>
      </c>
      <c r="K69">
        <v>2.0253164556962133E-2</v>
      </c>
    </row>
    <row r="70" spans="9:11">
      <c r="I70">
        <v>2</v>
      </c>
      <c r="J70">
        <v>1</v>
      </c>
      <c r="K70">
        <v>0</v>
      </c>
    </row>
    <row r="71" spans="9:11">
      <c r="I71">
        <v>2</v>
      </c>
      <c r="J71">
        <v>1</v>
      </c>
      <c r="K71">
        <v>0</v>
      </c>
    </row>
    <row r="72" spans="9:11">
      <c r="I72">
        <v>2</v>
      </c>
      <c r="J72">
        <v>2</v>
      </c>
      <c r="K72">
        <v>9.9188458070333718E-2</v>
      </c>
    </row>
    <row r="73" spans="9:11">
      <c r="I73">
        <v>2</v>
      </c>
      <c r="J73">
        <v>2</v>
      </c>
      <c r="K73">
        <v>7.8023407022106639E-2</v>
      </c>
    </row>
    <row r="74" spans="9:11">
      <c r="I74">
        <v>2</v>
      </c>
      <c r="J74">
        <v>1</v>
      </c>
      <c r="K74">
        <v>0</v>
      </c>
    </row>
    <row r="75" spans="9:11">
      <c r="I75">
        <v>2</v>
      </c>
      <c r="J75">
        <v>1</v>
      </c>
      <c r="K75">
        <v>0</v>
      </c>
    </row>
    <row r="76" spans="9:11">
      <c r="I76">
        <v>2</v>
      </c>
      <c r="J76">
        <v>2</v>
      </c>
      <c r="K76">
        <v>4.3322203672788051E-2</v>
      </c>
    </row>
    <row r="77" spans="9:11">
      <c r="I77">
        <v>2</v>
      </c>
      <c r="J77">
        <v>1</v>
      </c>
      <c r="K77">
        <v>0</v>
      </c>
    </row>
    <row r="78" spans="9:11">
      <c r="I78">
        <v>2</v>
      </c>
      <c r="J78">
        <v>1</v>
      </c>
      <c r="K78">
        <v>0</v>
      </c>
    </row>
    <row r="79" spans="9:11">
      <c r="I79">
        <v>2</v>
      </c>
      <c r="J79">
        <v>1</v>
      </c>
      <c r="K79">
        <v>0</v>
      </c>
    </row>
    <row r="80" spans="9:11">
      <c r="I80">
        <v>2</v>
      </c>
      <c r="J80">
        <v>1</v>
      </c>
      <c r="K80">
        <v>0</v>
      </c>
    </row>
    <row r="81" spans="9:11">
      <c r="I81">
        <v>2</v>
      </c>
      <c r="J81">
        <v>1</v>
      </c>
      <c r="K81">
        <v>0</v>
      </c>
    </row>
    <row r="82" spans="9:11">
      <c r="I82">
        <v>2</v>
      </c>
      <c r="J82">
        <v>1</v>
      </c>
      <c r="K82">
        <v>0</v>
      </c>
    </row>
    <row r="83" spans="9:11">
      <c r="I83">
        <v>2</v>
      </c>
      <c r="J83">
        <v>2</v>
      </c>
      <c r="K83">
        <v>3.0816640986132571E-2</v>
      </c>
    </row>
    <row r="84" spans="9:11">
      <c r="I84">
        <v>2</v>
      </c>
      <c r="J84">
        <v>1</v>
      </c>
      <c r="K84">
        <v>0</v>
      </c>
    </row>
    <row r="85" spans="9:11">
      <c r="I85">
        <v>2</v>
      </c>
      <c r="J85">
        <v>1</v>
      </c>
      <c r="K85">
        <v>0</v>
      </c>
    </row>
    <row r="86" spans="9:11">
      <c r="I86">
        <v>2</v>
      </c>
      <c r="J86">
        <v>2</v>
      </c>
      <c r="K86">
        <v>5.6781737193764004E-2</v>
      </c>
    </row>
    <row r="87" spans="9:11">
      <c r="I87">
        <v>2</v>
      </c>
      <c r="J87">
        <v>2</v>
      </c>
      <c r="K87">
        <v>0.57510879025239325</v>
      </c>
    </row>
    <row r="88" spans="9:11">
      <c r="I88">
        <v>2</v>
      </c>
      <c r="J88">
        <v>2</v>
      </c>
      <c r="K88">
        <v>3.7953795379537913E-2</v>
      </c>
    </row>
    <row r="89" spans="9:11">
      <c r="I89">
        <v>2</v>
      </c>
      <c r="J89">
        <v>1</v>
      </c>
      <c r="K89">
        <v>0</v>
      </c>
    </row>
    <row r="90" spans="9:11">
      <c r="I90">
        <v>2</v>
      </c>
      <c r="J90">
        <v>2</v>
      </c>
      <c r="K90">
        <v>0.108166576527853</v>
      </c>
    </row>
    <row r="91" spans="9:11">
      <c r="I91">
        <v>2</v>
      </c>
      <c r="J91">
        <v>1</v>
      </c>
      <c r="K91">
        <v>0</v>
      </c>
    </row>
    <row r="92" spans="9:11">
      <c r="I92">
        <v>2</v>
      </c>
      <c r="J92">
        <v>2</v>
      </c>
      <c r="K92">
        <v>0.12917933130699089</v>
      </c>
    </row>
    <row r="93" spans="9:11">
      <c r="I93">
        <v>2</v>
      </c>
      <c r="J93">
        <v>1</v>
      </c>
      <c r="K93">
        <v>0</v>
      </c>
    </row>
    <row r="94" spans="9:11">
      <c r="I94">
        <v>2</v>
      </c>
      <c r="J94">
        <v>2</v>
      </c>
      <c r="K94">
        <v>0.10838815789473677</v>
      </c>
    </row>
    <row r="95" spans="9:11">
      <c r="I95">
        <v>2</v>
      </c>
      <c r="J95">
        <v>1</v>
      </c>
      <c r="K95">
        <v>0</v>
      </c>
    </row>
    <row r="96" spans="9:11">
      <c r="I96">
        <v>2</v>
      </c>
      <c r="J96">
        <v>2</v>
      </c>
      <c r="K96">
        <v>6.9284064665127154E-3</v>
      </c>
    </row>
    <row r="97" spans="9:11">
      <c r="I97">
        <v>2</v>
      </c>
      <c r="J97">
        <v>1</v>
      </c>
      <c r="K97">
        <v>0</v>
      </c>
    </row>
    <row r="98" spans="9:11">
      <c r="I98">
        <v>2</v>
      </c>
      <c r="J98">
        <v>1</v>
      </c>
      <c r="K98">
        <v>0</v>
      </c>
    </row>
    <row r="99" spans="9:11">
      <c r="I99">
        <v>2</v>
      </c>
      <c r="J99">
        <v>1</v>
      </c>
      <c r="K99">
        <v>0</v>
      </c>
    </row>
    <row r="100" spans="9:11">
      <c r="I100">
        <v>2</v>
      </c>
      <c r="J100">
        <v>1</v>
      </c>
      <c r="K100">
        <v>0</v>
      </c>
    </row>
    <row r="101" spans="9:11">
      <c r="I101">
        <v>2</v>
      </c>
      <c r="J101">
        <v>1</v>
      </c>
      <c r="K101">
        <v>0</v>
      </c>
    </row>
    <row r="102" spans="9:11">
      <c r="I102">
        <v>2</v>
      </c>
      <c r="J102">
        <v>1</v>
      </c>
      <c r="K102">
        <v>0</v>
      </c>
    </row>
    <row r="103" spans="9:11">
      <c r="I103">
        <v>2</v>
      </c>
      <c r="J103">
        <v>1</v>
      </c>
      <c r="K103">
        <v>0</v>
      </c>
    </row>
    <row r="104" spans="9:11">
      <c r="I104">
        <v>2</v>
      </c>
      <c r="J104">
        <v>1</v>
      </c>
      <c r="K104">
        <v>0</v>
      </c>
    </row>
    <row r="105" spans="9:11">
      <c r="I105">
        <v>2</v>
      </c>
      <c r="J105">
        <v>1</v>
      </c>
      <c r="K105">
        <v>0</v>
      </c>
    </row>
    <row r="106" spans="9:11">
      <c r="I106">
        <v>2</v>
      </c>
      <c r="J106">
        <v>1</v>
      </c>
      <c r="K106">
        <v>0</v>
      </c>
    </row>
    <row r="107" spans="9:11">
      <c r="I107">
        <v>2</v>
      </c>
      <c r="J107">
        <v>2</v>
      </c>
      <c r="K107">
        <v>6.5836298932384407E-2</v>
      </c>
    </row>
    <row r="108" spans="9:11">
      <c r="I108">
        <v>2</v>
      </c>
      <c r="J108">
        <v>2</v>
      </c>
      <c r="K108">
        <v>2.9702970297029729E-2</v>
      </c>
    </row>
    <row r="109" spans="9:11">
      <c r="I109">
        <v>2</v>
      </c>
      <c r="J109">
        <v>1</v>
      </c>
      <c r="K109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workbookViewId="0">
      <selection activeCell="L14" sqref="L14"/>
    </sheetView>
  </sheetViews>
  <sheetFormatPr baseColWidth="10" defaultRowHeight="15.75"/>
  <sheetData>
    <row r="1" spans="1:13" ht="17.25">
      <c r="A1" s="8" t="s">
        <v>29</v>
      </c>
      <c r="B1" s="8" t="s">
        <v>30</v>
      </c>
      <c r="C1" s="8" t="s">
        <v>31</v>
      </c>
      <c r="D1" s="8" t="s">
        <v>240</v>
      </c>
      <c r="E1" s="8" t="s">
        <v>241</v>
      </c>
      <c r="F1" s="8" t="s">
        <v>240</v>
      </c>
      <c r="G1" s="8" t="s">
        <v>242</v>
      </c>
      <c r="H1" s="8" t="s">
        <v>255</v>
      </c>
      <c r="I1" s="8" t="s">
        <v>256</v>
      </c>
      <c r="J1" s="8" t="s">
        <v>257</v>
      </c>
      <c r="K1" s="8" t="s">
        <v>250</v>
      </c>
      <c r="L1" s="8" t="s">
        <v>251</v>
      </c>
      <c r="M1" s="8" t="s">
        <v>254</v>
      </c>
    </row>
    <row r="2" spans="1:13" ht="17.25">
      <c r="A2" s="6">
        <v>269</v>
      </c>
      <c r="B2" s="6">
        <v>269</v>
      </c>
      <c r="C2" s="6">
        <v>269</v>
      </c>
      <c r="D2">
        <f>_xlfn.RANK.EQ(A2,$A2:$C2,1)</f>
        <v>1</v>
      </c>
      <c r="E2">
        <f t="shared" ref="E2:F17" si="0">_xlfn.RANK.EQ(B2,$A2:$C2,1)</f>
        <v>1</v>
      </c>
      <c r="F2">
        <f t="shared" si="0"/>
        <v>1</v>
      </c>
      <c r="G2">
        <f>IF(A2&lt;&gt;B2,1,IF(B2&lt;&gt;C2,1,0))</f>
        <v>0</v>
      </c>
      <c r="H2">
        <f>(A2/MIN($A2,$B2,$C2))-1</f>
        <v>0</v>
      </c>
      <c r="I2">
        <f t="shared" ref="I2:J2" si="1">(B2/MIN($A2,$B2,$C2))-1</f>
        <v>0</v>
      </c>
      <c r="J2">
        <f t="shared" si="1"/>
        <v>0</v>
      </c>
      <c r="K2">
        <v>1</v>
      </c>
      <c r="L2">
        <v>1</v>
      </c>
      <c r="M2">
        <v>0</v>
      </c>
    </row>
    <row r="3" spans="1:13" ht="17.25">
      <c r="A3" s="6">
        <v>193</v>
      </c>
      <c r="B3" s="6">
        <v>192.99</v>
      </c>
      <c r="C3" s="6">
        <v>192.99</v>
      </c>
      <c r="D3">
        <f t="shared" ref="D3:F44" si="2">_xlfn.RANK.EQ(A3,$A3:$C3,1)</f>
        <v>3</v>
      </c>
      <c r="E3">
        <f t="shared" si="0"/>
        <v>1</v>
      </c>
      <c r="F3">
        <f t="shared" si="0"/>
        <v>1</v>
      </c>
      <c r="G3">
        <f t="shared" ref="G3:G44" si="3">IF(A3&lt;&gt;B3,1,IF(B3&lt;&gt;C3,1,0))</f>
        <v>1</v>
      </c>
      <c r="H3">
        <f t="shared" ref="H3:H44" si="4">(A3/MIN($A3,$B3,$C3))-1</f>
        <v>5.1816156277473269E-5</v>
      </c>
      <c r="I3">
        <f t="shared" ref="I3:I44" si="5">(B3/MIN($A3,$B3,$C3))-1</f>
        <v>0</v>
      </c>
      <c r="J3">
        <f t="shared" ref="J3:J44" si="6">(C3/MIN($A3,$B3,$C3))-1</f>
        <v>0</v>
      </c>
      <c r="K3">
        <v>1</v>
      </c>
      <c r="L3">
        <v>3</v>
      </c>
      <c r="M3">
        <v>5.1816156277473269E-5</v>
      </c>
    </row>
    <row r="4" spans="1:13" ht="17.25">
      <c r="A4" s="6">
        <v>879</v>
      </c>
      <c r="B4" s="6">
        <v>879</v>
      </c>
      <c r="C4" s="6">
        <v>879</v>
      </c>
      <c r="D4">
        <f t="shared" si="2"/>
        <v>1</v>
      </c>
      <c r="E4">
        <f t="shared" si="0"/>
        <v>1</v>
      </c>
      <c r="F4">
        <f t="shared" si="0"/>
        <v>1</v>
      </c>
      <c r="G4">
        <f t="shared" si="3"/>
        <v>0</v>
      </c>
      <c r="H4">
        <f t="shared" si="4"/>
        <v>0</v>
      </c>
      <c r="I4">
        <f t="shared" si="5"/>
        <v>0</v>
      </c>
      <c r="J4">
        <f t="shared" si="6"/>
        <v>0</v>
      </c>
      <c r="K4">
        <v>1</v>
      </c>
      <c r="L4">
        <v>1</v>
      </c>
      <c r="M4">
        <v>0</v>
      </c>
    </row>
    <row r="5" spans="1:13" ht="17.25">
      <c r="A5" s="6">
        <v>539</v>
      </c>
      <c r="B5" s="6">
        <v>539</v>
      </c>
      <c r="C5" s="6">
        <v>519</v>
      </c>
      <c r="D5">
        <f t="shared" si="2"/>
        <v>2</v>
      </c>
      <c r="E5">
        <f t="shared" si="0"/>
        <v>2</v>
      </c>
      <c r="F5">
        <f t="shared" si="0"/>
        <v>1</v>
      </c>
      <c r="G5">
        <f t="shared" si="3"/>
        <v>1</v>
      </c>
      <c r="H5">
        <f t="shared" si="4"/>
        <v>3.8535645472061564E-2</v>
      </c>
      <c r="I5">
        <f t="shared" si="5"/>
        <v>3.8535645472061564E-2</v>
      </c>
      <c r="J5">
        <f t="shared" si="6"/>
        <v>0</v>
      </c>
      <c r="K5">
        <v>1</v>
      </c>
      <c r="L5">
        <v>2</v>
      </c>
      <c r="M5">
        <v>3.8535645472061564E-2</v>
      </c>
    </row>
    <row r="6" spans="1:13" ht="17.25">
      <c r="A6" s="6">
        <v>1209</v>
      </c>
      <c r="B6" s="6">
        <v>1209</v>
      </c>
      <c r="C6" s="6">
        <v>1199</v>
      </c>
      <c r="D6">
        <f t="shared" si="2"/>
        <v>2</v>
      </c>
      <c r="E6">
        <f t="shared" si="0"/>
        <v>2</v>
      </c>
      <c r="F6">
        <f t="shared" si="0"/>
        <v>1</v>
      </c>
      <c r="G6">
        <f t="shared" si="3"/>
        <v>1</v>
      </c>
      <c r="H6">
        <f t="shared" si="4"/>
        <v>8.340283569641338E-3</v>
      </c>
      <c r="I6">
        <f t="shared" si="5"/>
        <v>8.340283569641338E-3</v>
      </c>
      <c r="J6">
        <f t="shared" si="6"/>
        <v>0</v>
      </c>
      <c r="K6">
        <v>1</v>
      </c>
      <c r="L6">
        <v>2</v>
      </c>
      <c r="M6">
        <v>8.340283569641338E-3</v>
      </c>
    </row>
    <row r="7" spans="1:13" ht="17.25">
      <c r="A7" s="6">
        <v>619</v>
      </c>
      <c r="B7" s="6">
        <v>619</v>
      </c>
      <c r="C7" s="6">
        <v>591.88</v>
      </c>
      <c r="D7">
        <f t="shared" si="2"/>
        <v>2</v>
      </c>
      <c r="E7">
        <f t="shared" si="0"/>
        <v>2</v>
      </c>
      <c r="F7">
        <f t="shared" si="0"/>
        <v>1</v>
      </c>
      <c r="G7">
        <f t="shared" si="3"/>
        <v>1</v>
      </c>
      <c r="H7">
        <f t="shared" si="4"/>
        <v>4.5820098668649001E-2</v>
      </c>
      <c r="I7">
        <f t="shared" si="5"/>
        <v>4.5820098668649001E-2</v>
      </c>
      <c r="J7">
        <f t="shared" si="6"/>
        <v>0</v>
      </c>
      <c r="K7">
        <v>1</v>
      </c>
      <c r="L7">
        <v>2</v>
      </c>
      <c r="M7">
        <v>4.5820098668649001E-2</v>
      </c>
    </row>
    <row r="8" spans="1:13" ht="17.25">
      <c r="A8" s="6">
        <v>479</v>
      </c>
      <c r="B8" s="6">
        <v>479</v>
      </c>
      <c r="C8" s="6">
        <v>439</v>
      </c>
      <c r="D8">
        <f t="shared" si="2"/>
        <v>2</v>
      </c>
      <c r="E8">
        <f t="shared" si="0"/>
        <v>2</v>
      </c>
      <c r="F8">
        <f t="shared" si="0"/>
        <v>1</v>
      </c>
      <c r="G8">
        <f t="shared" si="3"/>
        <v>1</v>
      </c>
      <c r="H8">
        <f t="shared" si="4"/>
        <v>9.1116173120728838E-2</v>
      </c>
      <c r="I8">
        <f t="shared" si="5"/>
        <v>9.1116173120728838E-2</v>
      </c>
      <c r="J8">
        <f t="shared" si="6"/>
        <v>0</v>
      </c>
      <c r="K8">
        <v>1</v>
      </c>
      <c r="L8">
        <v>2</v>
      </c>
      <c r="M8">
        <v>9.1116173120728838E-2</v>
      </c>
    </row>
    <row r="9" spans="1:13" ht="17.25">
      <c r="A9" s="6">
        <v>315</v>
      </c>
      <c r="B9" s="6">
        <v>315</v>
      </c>
      <c r="C9" s="6">
        <v>315</v>
      </c>
      <c r="D9">
        <f t="shared" si="2"/>
        <v>1</v>
      </c>
      <c r="E9">
        <f t="shared" si="0"/>
        <v>1</v>
      </c>
      <c r="F9">
        <f t="shared" si="0"/>
        <v>1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0</v>
      </c>
      <c r="K9">
        <v>1</v>
      </c>
      <c r="L9">
        <v>1</v>
      </c>
      <c r="M9">
        <v>0</v>
      </c>
    </row>
    <row r="10" spans="1:13" ht="17.25">
      <c r="A10" s="6">
        <v>214.99</v>
      </c>
      <c r="B10" s="6">
        <v>198.64</v>
      </c>
      <c r="C10" s="6">
        <v>195.99</v>
      </c>
      <c r="D10">
        <f t="shared" si="2"/>
        <v>3</v>
      </c>
      <c r="E10">
        <f t="shared" si="0"/>
        <v>2</v>
      </c>
      <c r="F10">
        <f t="shared" si="0"/>
        <v>1</v>
      </c>
      <c r="G10">
        <f t="shared" si="3"/>
        <v>1</v>
      </c>
      <c r="H10">
        <f t="shared" si="4"/>
        <v>9.6943721618449885E-2</v>
      </c>
      <c r="I10">
        <f t="shared" si="5"/>
        <v>1.3521098015204736E-2</v>
      </c>
      <c r="J10">
        <f t="shared" si="6"/>
        <v>0</v>
      </c>
      <c r="K10">
        <v>1</v>
      </c>
      <c r="L10">
        <v>3</v>
      </c>
      <c r="M10">
        <v>9.6943721618449885E-2</v>
      </c>
    </row>
    <row r="11" spans="1:13" ht="17.25">
      <c r="A11" s="6">
        <v>405</v>
      </c>
      <c r="B11" s="6">
        <v>389</v>
      </c>
      <c r="C11" s="6">
        <v>380.99</v>
      </c>
      <c r="D11">
        <f t="shared" si="2"/>
        <v>3</v>
      </c>
      <c r="E11">
        <f t="shared" si="0"/>
        <v>2</v>
      </c>
      <c r="F11">
        <f t="shared" si="0"/>
        <v>1</v>
      </c>
      <c r="G11">
        <f t="shared" si="3"/>
        <v>1</v>
      </c>
      <c r="H11">
        <f t="shared" si="4"/>
        <v>6.3020026772356186E-2</v>
      </c>
      <c r="I11">
        <f t="shared" si="5"/>
        <v>2.1024173862830953E-2</v>
      </c>
      <c r="J11">
        <f t="shared" si="6"/>
        <v>0</v>
      </c>
      <c r="K11">
        <v>1</v>
      </c>
      <c r="L11">
        <v>3</v>
      </c>
      <c r="M11">
        <v>6.3020026772356186E-2</v>
      </c>
    </row>
    <row r="12" spans="1:13" ht="17.25">
      <c r="A12" s="6">
        <v>429</v>
      </c>
      <c r="B12" s="6">
        <v>429</v>
      </c>
      <c r="C12" s="6">
        <v>403.91</v>
      </c>
      <c r="D12">
        <f t="shared" si="2"/>
        <v>2</v>
      </c>
      <c r="E12">
        <f t="shared" si="0"/>
        <v>2</v>
      </c>
      <c r="F12">
        <f t="shared" si="0"/>
        <v>1</v>
      </c>
      <c r="G12">
        <f t="shared" si="3"/>
        <v>1</v>
      </c>
      <c r="H12">
        <f t="shared" si="4"/>
        <v>6.2117798519472078E-2</v>
      </c>
      <c r="I12">
        <f t="shared" si="5"/>
        <v>6.2117798519472078E-2</v>
      </c>
      <c r="J12">
        <f t="shared" si="6"/>
        <v>0</v>
      </c>
      <c r="K12">
        <v>1</v>
      </c>
      <c r="L12">
        <v>2</v>
      </c>
      <c r="M12">
        <v>6.2117798519472078E-2</v>
      </c>
    </row>
    <row r="13" spans="1:13" ht="17.25">
      <c r="A13" s="6">
        <v>425</v>
      </c>
      <c r="B13" s="6">
        <v>409</v>
      </c>
      <c r="C13" s="6">
        <v>425</v>
      </c>
      <c r="D13">
        <f t="shared" si="2"/>
        <v>2</v>
      </c>
      <c r="E13">
        <f t="shared" si="0"/>
        <v>1</v>
      </c>
      <c r="F13">
        <f t="shared" si="0"/>
        <v>2</v>
      </c>
      <c r="G13">
        <f t="shared" si="3"/>
        <v>1</v>
      </c>
      <c r="H13">
        <f t="shared" si="4"/>
        <v>3.9119804400977953E-2</v>
      </c>
      <c r="I13">
        <f t="shared" si="5"/>
        <v>0</v>
      </c>
      <c r="J13">
        <f t="shared" si="6"/>
        <v>3.9119804400977953E-2</v>
      </c>
      <c r="K13">
        <v>1</v>
      </c>
      <c r="L13">
        <v>2</v>
      </c>
      <c r="M13">
        <v>3.9119804400977953E-2</v>
      </c>
    </row>
    <row r="14" spans="1:13" ht="17.25">
      <c r="A14" s="6">
        <v>104.99</v>
      </c>
      <c r="B14" s="6">
        <v>98.94</v>
      </c>
      <c r="C14" s="6">
        <v>98.96</v>
      </c>
      <c r="D14">
        <f t="shared" si="2"/>
        <v>3</v>
      </c>
      <c r="E14">
        <f t="shared" si="0"/>
        <v>1</v>
      </c>
      <c r="F14">
        <f t="shared" si="0"/>
        <v>2</v>
      </c>
      <c r="G14">
        <f t="shared" si="3"/>
        <v>1</v>
      </c>
      <c r="H14">
        <f t="shared" si="4"/>
        <v>6.114817060844957E-2</v>
      </c>
      <c r="I14">
        <f t="shared" si="5"/>
        <v>0</v>
      </c>
      <c r="J14">
        <f t="shared" si="6"/>
        <v>2.0214271275520446E-4</v>
      </c>
      <c r="K14">
        <v>1</v>
      </c>
      <c r="L14">
        <v>3</v>
      </c>
      <c r="M14">
        <v>6.114817060844957E-2</v>
      </c>
    </row>
    <row r="15" spans="1:13" ht="17.25">
      <c r="A15" s="6">
        <v>77.989999999999995</v>
      </c>
      <c r="B15" s="6">
        <v>69.040000000000006</v>
      </c>
      <c r="C15" s="6">
        <v>68.98</v>
      </c>
      <c r="D15">
        <f t="shared" si="2"/>
        <v>3</v>
      </c>
      <c r="E15">
        <f t="shared" si="0"/>
        <v>2</v>
      </c>
      <c r="F15">
        <f t="shared" si="0"/>
        <v>1</v>
      </c>
      <c r="G15">
        <f t="shared" si="3"/>
        <v>1</v>
      </c>
      <c r="H15">
        <f t="shared" si="4"/>
        <v>0.1306175703102348</v>
      </c>
      <c r="I15">
        <f t="shared" si="5"/>
        <v>8.6981733835900243E-4</v>
      </c>
      <c r="J15">
        <f t="shared" si="6"/>
        <v>0</v>
      </c>
      <c r="K15">
        <v>1</v>
      </c>
      <c r="L15">
        <v>3</v>
      </c>
      <c r="M15">
        <v>0.1306175703102348</v>
      </c>
    </row>
    <row r="16" spans="1:13" ht="17.25">
      <c r="A16" s="6">
        <v>179.99</v>
      </c>
      <c r="B16" s="6">
        <v>179.99</v>
      </c>
      <c r="C16" s="6">
        <v>179.99</v>
      </c>
      <c r="D16">
        <f t="shared" si="2"/>
        <v>1</v>
      </c>
      <c r="E16">
        <f t="shared" si="0"/>
        <v>1</v>
      </c>
      <c r="F16">
        <f t="shared" si="0"/>
        <v>1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  <c r="K16">
        <v>1</v>
      </c>
      <c r="L16">
        <v>1</v>
      </c>
      <c r="M16">
        <v>0</v>
      </c>
    </row>
    <row r="17" spans="1:13" ht="17.25">
      <c r="A17" s="6">
        <v>329.99</v>
      </c>
      <c r="B17" s="6">
        <v>322.99</v>
      </c>
      <c r="C17" s="6">
        <v>316.95</v>
      </c>
      <c r="D17">
        <f t="shared" si="2"/>
        <v>3</v>
      </c>
      <c r="E17">
        <f t="shared" si="0"/>
        <v>2</v>
      </c>
      <c r="F17">
        <f t="shared" si="0"/>
        <v>1</v>
      </c>
      <c r="G17">
        <f t="shared" si="3"/>
        <v>1</v>
      </c>
      <c r="H17">
        <f t="shared" si="4"/>
        <v>4.1142135983593731E-2</v>
      </c>
      <c r="I17">
        <f t="shared" si="5"/>
        <v>1.9056633538413026E-2</v>
      </c>
      <c r="J17">
        <f t="shared" si="6"/>
        <v>0</v>
      </c>
      <c r="K17">
        <v>1</v>
      </c>
      <c r="L17">
        <v>3</v>
      </c>
      <c r="M17">
        <v>4.1142135983593731E-2</v>
      </c>
    </row>
    <row r="18" spans="1:13" ht="17.25">
      <c r="A18" s="6">
        <v>894.99</v>
      </c>
      <c r="B18" s="6">
        <v>846.99</v>
      </c>
      <c r="C18" s="6">
        <v>829.9</v>
      </c>
      <c r="D18">
        <f t="shared" si="2"/>
        <v>3</v>
      </c>
      <c r="E18">
        <f t="shared" si="2"/>
        <v>2</v>
      </c>
      <c r="F18">
        <f t="shared" si="2"/>
        <v>1</v>
      </c>
      <c r="G18">
        <f t="shared" si="3"/>
        <v>1</v>
      </c>
      <c r="H18">
        <f t="shared" si="4"/>
        <v>7.8431136281479796E-2</v>
      </c>
      <c r="I18">
        <f t="shared" si="5"/>
        <v>2.0592842511145903E-2</v>
      </c>
      <c r="J18">
        <f t="shared" si="6"/>
        <v>0</v>
      </c>
      <c r="K18">
        <v>1</v>
      </c>
      <c r="L18">
        <v>3</v>
      </c>
      <c r="M18">
        <v>7.8431136281479796E-2</v>
      </c>
    </row>
    <row r="19" spans="1:13" ht="17.25">
      <c r="A19" s="6">
        <v>223.99</v>
      </c>
      <c r="B19" s="6">
        <v>223.95</v>
      </c>
      <c r="C19" s="6">
        <v>220.36</v>
      </c>
      <c r="D19">
        <f t="shared" si="2"/>
        <v>3</v>
      </c>
      <c r="E19">
        <f t="shared" si="2"/>
        <v>2</v>
      </c>
      <c r="F19">
        <f t="shared" si="2"/>
        <v>1</v>
      </c>
      <c r="G19">
        <f t="shared" si="3"/>
        <v>1</v>
      </c>
      <c r="H19">
        <f t="shared" si="4"/>
        <v>1.647304410963879E-2</v>
      </c>
      <c r="I19">
        <f t="shared" si="5"/>
        <v>1.6291522962424976E-2</v>
      </c>
      <c r="J19">
        <f t="shared" si="6"/>
        <v>0</v>
      </c>
      <c r="K19">
        <v>1</v>
      </c>
      <c r="L19">
        <v>3</v>
      </c>
      <c r="M19">
        <v>1.647304410963879E-2</v>
      </c>
    </row>
    <row r="20" spans="1:13" ht="17.25">
      <c r="A20" s="6">
        <v>426.99</v>
      </c>
      <c r="B20" s="6">
        <v>426.99</v>
      </c>
      <c r="C20" s="6">
        <v>426.99</v>
      </c>
      <c r="D20">
        <f t="shared" si="2"/>
        <v>1</v>
      </c>
      <c r="E20">
        <f t="shared" si="2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  <c r="J20">
        <f t="shared" si="6"/>
        <v>0</v>
      </c>
      <c r="K20">
        <v>1</v>
      </c>
      <c r="L20">
        <v>1</v>
      </c>
      <c r="M20">
        <v>0</v>
      </c>
    </row>
    <row r="21" spans="1:13" ht="17.25">
      <c r="A21" s="6">
        <v>1149</v>
      </c>
      <c r="B21" s="6">
        <v>1149</v>
      </c>
      <c r="C21" s="6">
        <v>1095.3699999999999</v>
      </c>
      <c r="D21">
        <f t="shared" si="2"/>
        <v>2</v>
      </c>
      <c r="E21">
        <f t="shared" si="2"/>
        <v>2</v>
      </c>
      <c r="F21">
        <f t="shared" si="2"/>
        <v>1</v>
      </c>
      <c r="G21">
        <f t="shared" si="3"/>
        <v>1</v>
      </c>
      <c r="H21">
        <f t="shared" si="4"/>
        <v>4.8960625176881045E-2</v>
      </c>
      <c r="I21">
        <f t="shared" si="5"/>
        <v>4.8960625176881045E-2</v>
      </c>
      <c r="J21">
        <f t="shared" si="6"/>
        <v>0</v>
      </c>
      <c r="K21">
        <v>1</v>
      </c>
      <c r="L21">
        <v>2</v>
      </c>
      <c r="M21">
        <v>4.8960625176881045E-2</v>
      </c>
    </row>
    <row r="22" spans="1:13" ht="17.25">
      <c r="A22" s="6">
        <v>799</v>
      </c>
      <c r="B22" s="6">
        <v>799</v>
      </c>
      <c r="C22" s="6">
        <v>799</v>
      </c>
      <c r="D22">
        <f t="shared" si="2"/>
        <v>1</v>
      </c>
      <c r="E22">
        <f t="shared" si="2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6"/>
        <v>0</v>
      </c>
      <c r="K22">
        <v>1</v>
      </c>
      <c r="L22">
        <v>1</v>
      </c>
      <c r="M22">
        <v>0</v>
      </c>
    </row>
    <row r="23" spans="1:13" ht="17.25">
      <c r="A23" s="6">
        <v>192.99</v>
      </c>
      <c r="B23" s="6">
        <v>194.99</v>
      </c>
      <c r="C23" s="6">
        <v>189.12</v>
      </c>
      <c r="D23">
        <f t="shared" si="2"/>
        <v>2</v>
      </c>
      <c r="E23">
        <f t="shared" si="2"/>
        <v>3</v>
      </c>
      <c r="F23">
        <f t="shared" si="2"/>
        <v>1</v>
      </c>
      <c r="G23">
        <f t="shared" si="3"/>
        <v>1</v>
      </c>
      <c r="H23">
        <f t="shared" si="4"/>
        <v>2.0463197969543101E-2</v>
      </c>
      <c r="I23">
        <f t="shared" si="5"/>
        <v>3.10384940778341E-2</v>
      </c>
      <c r="J23">
        <f t="shared" si="6"/>
        <v>0</v>
      </c>
      <c r="K23">
        <v>1</v>
      </c>
      <c r="L23">
        <v>2</v>
      </c>
      <c r="M23">
        <v>2.0463197969543101E-2</v>
      </c>
    </row>
    <row r="24" spans="1:13" ht="17.25">
      <c r="A24" s="6">
        <v>1055</v>
      </c>
      <c r="B24" s="6">
        <v>1059</v>
      </c>
      <c r="C24" s="6">
        <v>903.99</v>
      </c>
      <c r="D24">
        <f t="shared" si="2"/>
        <v>2</v>
      </c>
      <c r="E24">
        <f t="shared" si="2"/>
        <v>3</v>
      </c>
      <c r="F24">
        <f t="shared" si="2"/>
        <v>1</v>
      </c>
      <c r="G24">
        <f t="shared" si="3"/>
        <v>1</v>
      </c>
      <c r="H24">
        <f t="shared" si="4"/>
        <v>0.16704830805650506</v>
      </c>
      <c r="I24">
        <f t="shared" si="5"/>
        <v>0.17147313576477607</v>
      </c>
      <c r="J24">
        <f t="shared" si="6"/>
        <v>0</v>
      </c>
      <c r="K24">
        <v>1</v>
      </c>
      <c r="L24">
        <v>2</v>
      </c>
      <c r="M24">
        <v>0.16704830805650506</v>
      </c>
    </row>
    <row r="25" spans="1:13" ht="17.25">
      <c r="A25" s="6">
        <v>844.82</v>
      </c>
      <c r="B25" s="6">
        <v>733.95</v>
      </c>
      <c r="C25" s="6">
        <v>718.77</v>
      </c>
      <c r="D25">
        <f t="shared" si="2"/>
        <v>3</v>
      </c>
      <c r="E25">
        <f t="shared" si="2"/>
        <v>2</v>
      </c>
      <c r="F25">
        <f t="shared" si="2"/>
        <v>1</v>
      </c>
      <c r="G25">
        <f t="shared" si="3"/>
        <v>1</v>
      </c>
      <c r="H25">
        <f t="shared" si="4"/>
        <v>0.17536903320951081</v>
      </c>
      <c r="I25">
        <f t="shared" si="5"/>
        <v>2.111941232939607E-2</v>
      </c>
      <c r="J25">
        <f t="shared" si="6"/>
        <v>0</v>
      </c>
      <c r="K25">
        <v>1</v>
      </c>
      <c r="L25">
        <v>3</v>
      </c>
      <c r="M25">
        <v>0.17536903320951081</v>
      </c>
    </row>
    <row r="26" spans="1:13" ht="17.25">
      <c r="A26" s="6">
        <v>3009</v>
      </c>
      <c r="B26" s="6">
        <v>2617.0500000000002</v>
      </c>
      <c r="C26" s="6">
        <v>2571.5500000000002</v>
      </c>
      <c r="D26">
        <f t="shared" si="2"/>
        <v>3</v>
      </c>
      <c r="E26">
        <f t="shared" si="2"/>
        <v>2</v>
      </c>
      <c r="F26">
        <f t="shared" si="2"/>
        <v>1</v>
      </c>
      <c r="G26">
        <f t="shared" si="3"/>
        <v>1</v>
      </c>
      <c r="H26">
        <f t="shared" si="4"/>
        <v>0.1701114114055724</v>
      </c>
      <c r="I26">
        <f t="shared" si="5"/>
        <v>1.7693608912912495E-2</v>
      </c>
      <c r="J26">
        <f t="shared" si="6"/>
        <v>0</v>
      </c>
      <c r="K26">
        <v>1</v>
      </c>
      <c r="L26">
        <v>3</v>
      </c>
      <c r="M26">
        <v>0.1701114114055724</v>
      </c>
    </row>
    <row r="27" spans="1:13" ht="17.25">
      <c r="A27" s="6">
        <v>1295</v>
      </c>
      <c r="B27" s="6">
        <v>1134.95</v>
      </c>
      <c r="C27" s="6">
        <v>1134.95</v>
      </c>
      <c r="D27">
        <f t="shared" si="2"/>
        <v>3</v>
      </c>
      <c r="E27">
        <f t="shared" si="2"/>
        <v>1</v>
      </c>
      <c r="F27">
        <f t="shared" si="2"/>
        <v>1</v>
      </c>
      <c r="G27">
        <f t="shared" si="3"/>
        <v>1</v>
      </c>
      <c r="H27">
        <f t="shared" si="4"/>
        <v>0.14101942816864166</v>
      </c>
      <c r="I27">
        <f t="shared" si="5"/>
        <v>0</v>
      </c>
      <c r="J27">
        <f t="shared" si="6"/>
        <v>0</v>
      </c>
      <c r="K27">
        <v>1</v>
      </c>
      <c r="L27">
        <v>3</v>
      </c>
      <c r="M27">
        <v>0.14101942816864166</v>
      </c>
    </row>
    <row r="28" spans="1:13" ht="17.25">
      <c r="A28" s="6">
        <v>1635</v>
      </c>
      <c r="B28" s="6">
        <v>1635</v>
      </c>
      <c r="C28" s="6">
        <v>1635</v>
      </c>
      <c r="D28">
        <f t="shared" si="2"/>
        <v>1</v>
      </c>
      <c r="E28">
        <f t="shared" si="2"/>
        <v>1</v>
      </c>
      <c r="F28">
        <f t="shared" si="2"/>
        <v>1</v>
      </c>
      <c r="G28">
        <f t="shared" si="3"/>
        <v>0</v>
      </c>
      <c r="H28">
        <f t="shared" si="4"/>
        <v>0</v>
      </c>
      <c r="I28">
        <f t="shared" si="5"/>
        <v>0</v>
      </c>
      <c r="J28">
        <f t="shared" si="6"/>
        <v>0</v>
      </c>
      <c r="K28">
        <v>1</v>
      </c>
      <c r="L28">
        <v>1</v>
      </c>
      <c r="M28">
        <v>0</v>
      </c>
    </row>
    <row r="29" spans="1:13" ht="17.25">
      <c r="A29" s="6">
        <v>299.99</v>
      </c>
      <c r="B29" s="6">
        <v>299.99</v>
      </c>
      <c r="C29" s="6">
        <v>299.99</v>
      </c>
      <c r="D29">
        <f t="shared" si="2"/>
        <v>1</v>
      </c>
      <c r="E29">
        <f t="shared" si="2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  <c r="J29">
        <f t="shared" si="6"/>
        <v>0</v>
      </c>
      <c r="K29">
        <v>1</v>
      </c>
      <c r="L29">
        <v>1</v>
      </c>
      <c r="M29">
        <v>0</v>
      </c>
    </row>
    <row r="30" spans="1:13" ht="17.25">
      <c r="A30" s="6">
        <v>697.31</v>
      </c>
      <c r="B30" s="6">
        <v>585</v>
      </c>
      <c r="C30" s="6">
        <v>585</v>
      </c>
      <c r="D30">
        <f t="shared" si="2"/>
        <v>3</v>
      </c>
      <c r="E30">
        <f t="shared" si="2"/>
        <v>1</v>
      </c>
      <c r="F30">
        <f t="shared" si="2"/>
        <v>1</v>
      </c>
      <c r="G30">
        <f t="shared" si="3"/>
        <v>1</v>
      </c>
      <c r="H30">
        <f t="shared" si="4"/>
        <v>0.1919829059829059</v>
      </c>
      <c r="I30">
        <f t="shared" si="5"/>
        <v>0</v>
      </c>
      <c r="J30">
        <f t="shared" si="6"/>
        <v>0</v>
      </c>
      <c r="K30">
        <v>1</v>
      </c>
      <c r="L30">
        <v>3</v>
      </c>
      <c r="M30">
        <v>0.1919829059829059</v>
      </c>
    </row>
    <row r="31" spans="1:13" ht="17.25">
      <c r="A31" s="6">
        <v>455</v>
      </c>
      <c r="B31" s="6">
        <v>435.19</v>
      </c>
      <c r="C31" s="6">
        <v>432.42</v>
      </c>
      <c r="D31">
        <f t="shared" si="2"/>
        <v>3</v>
      </c>
      <c r="E31">
        <f t="shared" si="2"/>
        <v>2</v>
      </c>
      <c r="F31">
        <f t="shared" si="2"/>
        <v>1</v>
      </c>
      <c r="G31">
        <f t="shared" si="3"/>
        <v>1</v>
      </c>
      <c r="H31">
        <f t="shared" si="4"/>
        <v>5.2217751260348777E-2</v>
      </c>
      <c r="I31">
        <f t="shared" si="5"/>
        <v>6.4058091670136097E-3</v>
      </c>
      <c r="J31">
        <f t="shared" si="6"/>
        <v>0</v>
      </c>
      <c r="K31">
        <v>1</v>
      </c>
      <c r="L31">
        <v>3</v>
      </c>
      <c r="M31">
        <v>5.2217751260348777E-2</v>
      </c>
    </row>
    <row r="32" spans="1:13" ht="17.25">
      <c r="A32" s="6">
        <v>159.99</v>
      </c>
      <c r="B32" s="6">
        <v>159.99</v>
      </c>
      <c r="C32" s="6">
        <v>159.99</v>
      </c>
      <c r="D32">
        <f t="shared" si="2"/>
        <v>1</v>
      </c>
      <c r="E32">
        <f t="shared" si="2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6"/>
        <v>0</v>
      </c>
      <c r="K32">
        <v>1</v>
      </c>
      <c r="L32">
        <v>1</v>
      </c>
      <c r="M32">
        <v>0</v>
      </c>
    </row>
    <row r="33" spans="1:13" ht="17.25">
      <c r="A33" s="6">
        <v>329</v>
      </c>
      <c r="B33" s="6">
        <v>299.99</v>
      </c>
      <c r="C33" s="6">
        <v>299.99</v>
      </c>
      <c r="D33">
        <f t="shared" si="2"/>
        <v>3</v>
      </c>
      <c r="E33">
        <f t="shared" si="2"/>
        <v>1</v>
      </c>
      <c r="F33">
        <f t="shared" si="2"/>
        <v>1</v>
      </c>
      <c r="G33">
        <f t="shared" si="3"/>
        <v>1</v>
      </c>
      <c r="H33">
        <f t="shared" si="4"/>
        <v>9.6703223440781416E-2</v>
      </c>
      <c r="I33">
        <f t="shared" si="5"/>
        <v>0</v>
      </c>
      <c r="J33">
        <f t="shared" si="6"/>
        <v>0</v>
      </c>
      <c r="K33">
        <v>1</v>
      </c>
      <c r="L33">
        <v>3</v>
      </c>
      <c r="M33">
        <v>9.6703223440781416E-2</v>
      </c>
    </row>
    <row r="34" spans="1:13" ht="17.25">
      <c r="A34" s="6">
        <v>199.99</v>
      </c>
      <c r="B34" s="6">
        <v>199.99</v>
      </c>
      <c r="C34" s="6">
        <v>199.99</v>
      </c>
      <c r="D34">
        <f t="shared" si="2"/>
        <v>1</v>
      </c>
      <c r="E34">
        <f t="shared" si="2"/>
        <v>1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0</v>
      </c>
      <c r="K34">
        <v>1</v>
      </c>
      <c r="L34">
        <v>1</v>
      </c>
      <c r="M34">
        <v>0</v>
      </c>
    </row>
    <row r="35" spans="1:13" ht="17.25">
      <c r="A35" s="6">
        <v>164.99</v>
      </c>
      <c r="B35" s="6">
        <v>164.99</v>
      </c>
      <c r="C35" s="6">
        <v>144.99</v>
      </c>
      <c r="D35">
        <f t="shared" si="2"/>
        <v>2</v>
      </c>
      <c r="E35">
        <f t="shared" si="2"/>
        <v>2</v>
      </c>
      <c r="F35">
        <f t="shared" si="2"/>
        <v>1</v>
      </c>
      <c r="G35">
        <f t="shared" si="3"/>
        <v>1</v>
      </c>
      <c r="H35">
        <f t="shared" si="4"/>
        <v>0.13794054762397412</v>
      </c>
      <c r="I35">
        <f t="shared" si="5"/>
        <v>0.13794054762397412</v>
      </c>
      <c r="J35">
        <f t="shared" si="6"/>
        <v>0</v>
      </c>
      <c r="K35">
        <v>1</v>
      </c>
      <c r="L35">
        <v>2</v>
      </c>
      <c r="M35">
        <v>0.13794054762397412</v>
      </c>
    </row>
    <row r="36" spans="1:13" ht="17.25">
      <c r="A36" s="6">
        <v>655</v>
      </c>
      <c r="B36" s="6">
        <v>655</v>
      </c>
      <c r="C36" s="6">
        <v>655</v>
      </c>
      <c r="D36">
        <f t="shared" si="2"/>
        <v>1</v>
      </c>
      <c r="E36">
        <f t="shared" si="2"/>
        <v>1</v>
      </c>
      <c r="F36">
        <f t="shared" si="2"/>
        <v>1</v>
      </c>
      <c r="G36">
        <f t="shared" si="3"/>
        <v>0</v>
      </c>
      <c r="H36">
        <f t="shared" si="4"/>
        <v>0</v>
      </c>
      <c r="I36">
        <f t="shared" si="5"/>
        <v>0</v>
      </c>
      <c r="J36">
        <f t="shared" si="6"/>
        <v>0</v>
      </c>
      <c r="K36">
        <v>1</v>
      </c>
      <c r="L36">
        <v>1</v>
      </c>
      <c r="M36">
        <v>0</v>
      </c>
    </row>
    <row r="37" spans="1:13" ht="17.25">
      <c r="A37" s="6">
        <v>65.989999999999995</v>
      </c>
      <c r="B37" s="6">
        <v>55.99</v>
      </c>
      <c r="C37" s="6">
        <v>55.99</v>
      </c>
      <c r="D37">
        <f t="shared" si="2"/>
        <v>3</v>
      </c>
      <c r="E37">
        <f t="shared" si="2"/>
        <v>1</v>
      </c>
      <c r="F37">
        <f t="shared" si="2"/>
        <v>1</v>
      </c>
      <c r="G37">
        <f t="shared" si="3"/>
        <v>1</v>
      </c>
      <c r="H37">
        <f t="shared" si="4"/>
        <v>0.17860332202178952</v>
      </c>
      <c r="I37">
        <f t="shared" si="5"/>
        <v>0</v>
      </c>
      <c r="J37">
        <f t="shared" si="6"/>
        <v>0</v>
      </c>
      <c r="K37">
        <v>1</v>
      </c>
      <c r="L37">
        <v>3</v>
      </c>
      <c r="M37">
        <v>0.17860332202178952</v>
      </c>
    </row>
    <row r="38" spans="1:13" ht="17.25">
      <c r="A38" s="6">
        <v>28.99</v>
      </c>
      <c r="B38" s="6">
        <v>25.63</v>
      </c>
      <c r="C38" s="6">
        <v>23.99</v>
      </c>
      <c r="D38">
        <f t="shared" si="2"/>
        <v>3</v>
      </c>
      <c r="E38">
        <f t="shared" si="2"/>
        <v>2</v>
      </c>
      <c r="F38">
        <f t="shared" si="2"/>
        <v>1</v>
      </c>
      <c r="G38">
        <f t="shared" si="3"/>
        <v>1</v>
      </c>
      <c r="H38">
        <f t="shared" si="4"/>
        <v>0.20842017507294708</v>
      </c>
      <c r="I38">
        <f t="shared" si="5"/>
        <v>6.8361817423926663E-2</v>
      </c>
      <c r="J38">
        <f t="shared" si="6"/>
        <v>0</v>
      </c>
      <c r="K38">
        <v>1</v>
      </c>
      <c r="L38">
        <v>3</v>
      </c>
      <c r="M38">
        <v>0.20842017507294708</v>
      </c>
    </row>
    <row r="39" spans="1:13" ht="17.25">
      <c r="A39" s="6">
        <v>39.99</v>
      </c>
      <c r="B39" s="6">
        <v>24.66</v>
      </c>
      <c r="C39" s="6">
        <v>24.67</v>
      </c>
      <c r="D39">
        <f t="shared" si="2"/>
        <v>3</v>
      </c>
      <c r="E39">
        <f t="shared" si="2"/>
        <v>1</v>
      </c>
      <c r="F39">
        <f t="shared" si="2"/>
        <v>2</v>
      </c>
      <c r="G39">
        <f t="shared" si="3"/>
        <v>1</v>
      </c>
      <c r="H39">
        <f t="shared" si="4"/>
        <v>0.62165450121654509</v>
      </c>
      <c r="I39">
        <f t="shared" si="5"/>
        <v>0</v>
      </c>
      <c r="J39">
        <f t="shared" si="6"/>
        <v>4.0551500405516805E-4</v>
      </c>
      <c r="K39">
        <v>1</v>
      </c>
      <c r="L39">
        <v>3</v>
      </c>
      <c r="M39">
        <v>0.62165450121654509</v>
      </c>
    </row>
    <row r="40" spans="1:13" ht="17.25">
      <c r="A40" s="6">
        <v>114.99</v>
      </c>
      <c r="B40" s="6">
        <v>103.11</v>
      </c>
      <c r="C40" s="6">
        <v>103.11</v>
      </c>
      <c r="D40">
        <f t="shared" si="2"/>
        <v>3</v>
      </c>
      <c r="E40">
        <f t="shared" si="2"/>
        <v>1</v>
      </c>
      <c r="F40">
        <f t="shared" si="2"/>
        <v>1</v>
      </c>
      <c r="G40">
        <f t="shared" si="3"/>
        <v>1</v>
      </c>
      <c r="H40">
        <f t="shared" si="4"/>
        <v>0.11521675880128024</v>
      </c>
      <c r="I40">
        <f t="shared" si="5"/>
        <v>0</v>
      </c>
      <c r="J40">
        <f t="shared" si="6"/>
        <v>0</v>
      </c>
      <c r="K40">
        <v>1</v>
      </c>
      <c r="L40">
        <v>3</v>
      </c>
      <c r="M40">
        <v>0.11521675880128024</v>
      </c>
    </row>
    <row r="41" spans="1:13" ht="17.25">
      <c r="A41" s="6">
        <v>399</v>
      </c>
      <c r="B41" s="6">
        <v>375.99</v>
      </c>
      <c r="C41" s="6">
        <v>368.9</v>
      </c>
      <c r="D41">
        <f t="shared" si="2"/>
        <v>3</v>
      </c>
      <c r="E41">
        <f t="shared" si="2"/>
        <v>2</v>
      </c>
      <c r="F41">
        <f t="shared" si="2"/>
        <v>1</v>
      </c>
      <c r="G41">
        <f t="shared" si="3"/>
        <v>1</v>
      </c>
      <c r="H41">
        <f t="shared" si="4"/>
        <v>8.1593927893738316E-2</v>
      </c>
      <c r="I41">
        <f t="shared" si="5"/>
        <v>1.9219300623475322E-2</v>
      </c>
      <c r="J41">
        <f t="shared" si="6"/>
        <v>0</v>
      </c>
      <c r="K41">
        <v>1</v>
      </c>
      <c r="L41">
        <v>3</v>
      </c>
      <c r="M41">
        <v>8.1593927893738316E-2</v>
      </c>
    </row>
    <row r="42" spans="1:13" ht="17.25">
      <c r="A42" s="6">
        <v>189.99</v>
      </c>
      <c r="B42" s="6">
        <v>166.89</v>
      </c>
      <c r="C42" s="6">
        <v>163.94</v>
      </c>
      <c r="D42">
        <f t="shared" si="2"/>
        <v>3</v>
      </c>
      <c r="E42">
        <f t="shared" si="2"/>
        <v>2</v>
      </c>
      <c r="F42">
        <f t="shared" si="2"/>
        <v>1</v>
      </c>
      <c r="G42">
        <f t="shared" si="3"/>
        <v>1</v>
      </c>
      <c r="H42">
        <f t="shared" si="4"/>
        <v>0.15889959741368798</v>
      </c>
      <c r="I42">
        <f t="shared" si="5"/>
        <v>1.7994388190801347E-2</v>
      </c>
      <c r="J42">
        <f t="shared" si="6"/>
        <v>0</v>
      </c>
      <c r="K42">
        <v>1</v>
      </c>
      <c r="L42">
        <v>3</v>
      </c>
      <c r="M42">
        <v>0.15889959741368798</v>
      </c>
    </row>
    <row r="43" spans="1:13" ht="17.25">
      <c r="A43" s="6">
        <v>549</v>
      </c>
      <c r="B43" s="6">
        <v>424.9</v>
      </c>
      <c r="C43" s="6">
        <v>424.9</v>
      </c>
      <c r="D43">
        <f t="shared" si="2"/>
        <v>3</v>
      </c>
      <c r="E43">
        <f t="shared" si="2"/>
        <v>1</v>
      </c>
      <c r="F43">
        <f t="shared" si="2"/>
        <v>1</v>
      </c>
      <c r="G43">
        <f t="shared" si="3"/>
        <v>1</v>
      </c>
      <c r="H43">
        <f t="shared" si="4"/>
        <v>0.29206872205224776</v>
      </c>
      <c r="I43">
        <f t="shared" si="5"/>
        <v>0</v>
      </c>
      <c r="J43">
        <f t="shared" si="6"/>
        <v>0</v>
      </c>
      <c r="K43">
        <v>1</v>
      </c>
      <c r="L43">
        <v>3</v>
      </c>
      <c r="M43">
        <v>0.29206872205224776</v>
      </c>
    </row>
    <row r="44" spans="1:13" ht="17.25">
      <c r="A44" s="6">
        <v>249</v>
      </c>
      <c r="B44" s="6">
        <v>258.01</v>
      </c>
      <c r="C44" s="6">
        <v>253</v>
      </c>
      <c r="D44">
        <f t="shared" si="2"/>
        <v>1</v>
      </c>
      <c r="E44">
        <f t="shared" si="2"/>
        <v>3</v>
      </c>
      <c r="F44">
        <f t="shared" si="2"/>
        <v>2</v>
      </c>
      <c r="G44">
        <f t="shared" si="3"/>
        <v>1</v>
      </c>
      <c r="H44">
        <f t="shared" si="4"/>
        <v>0</v>
      </c>
      <c r="I44">
        <f t="shared" si="5"/>
        <v>3.6184738955823192E-2</v>
      </c>
      <c r="J44">
        <f t="shared" si="6"/>
        <v>1.6064257028112428E-2</v>
      </c>
      <c r="K44">
        <v>1</v>
      </c>
      <c r="L44">
        <v>1</v>
      </c>
      <c r="M44">
        <v>0</v>
      </c>
    </row>
    <row r="45" spans="1:13">
      <c r="G45">
        <f>SUM(G2:G44)</f>
        <v>32</v>
      </c>
      <c r="K45">
        <v>2</v>
      </c>
      <c r="L45">
        <v>1</v>
      </c>
      <c r="M45">
        <v>0</v>
      </c>
    </row>
    <row r="46" spans="1:13">
      <c r="G46">
        <f>G45/43</f>
        <v>0.7441860465116279</v>
      </c>
      <c r="K46">
        <v>2</v>
      </c>
      <c r="L46">
        <v>1</v>
      </c>
      <c r="M46">
        <v>0</v>
      </c>
    </row>
    <row r="47" spans="1:13">
      <c r="K47">
        <v>2</v>
      </c>
      <c r="L47">
        <v>1</v>
      </c>
      <c r="M47">
        <v>0</v>
      </c>
    </row>
    <row r="48" spans="1:13">
      <c r="K48">
        <v>2</v>
      </c>
      <c r="L48">
        <v>2</v>
      </c>
      <c r="M48">
        <v>3.8535645472061564E-2</v>
      </c>
    </row>
    <row r="49" spans="11:13">
      <c r="K49">
        <v>2</v>
      </c>
      <c r="L49">
        <v>2</v>
      </c>
      <c r="M49">
        <v>8.340283569641338E-3</v>
      </c>
    </row>
    <row r="50" spans="11:13">
      <c r="K50">
        <v>2</v>
      </c>
      <c r="L50">
        <v>2</v>
      </c>
      <c r="M50">
        <v>4.5820098668649001E-2</v>
      </c>
    </row>
    <row r="51" spans="11:13">
      <c r="K51">
        <v>2</v>
      </c>
      <c r="L51">
        <v>2</v>
      </c>
      <c r="M51">
        <v>9.1116173120728838E-2</v>
      </c>
    </row>
    <row r="52" spans="11:13">
      <c r="K52">
        <v>2</v>
      </c>
      <c r="L52">
        <v>1</v>
      </c>
      <c r="M52">
        <v>0</v>
      </c>
    </row>
    <row r="53" spans="11:13">
      <c r="K53">
        <v>2</v>
      </c>
      <c r="L53">
        <v>2</v>
      </c>
      <c r="M53">
        <v>1.3521098015204736E-2</v>
      </c>
    </row>
    <row r="54" spans="11:13">
      <c r="K54">
        <v>2</v>
      </c>
      <c r="L54">
        <v>2</v>
      </c>
      <c r="M54">
        <v>2.1024173862830953E-2</v>
      </c>
    </row>
    <row r="55" spans="11:13">
      <c r="K55">
        <v>2</v>
      </c>
      <c r="L55">
        <v>2</v>
      </c>
      <c r="M55">
        <v>6.2117798519472078E-2</v>
      </c>
    </row>
    <row r="56" spans="11:13">
      <c r="K56">
        <v>2</v>
      </c>
      <c r="L56">
        <v>1</v>
      </c>
      <c r="M56">
        <v>0</v>
      </c>
    </row>
    <row r="57" spans="11:13">
      <c r="K57">
        <v>2</v>
      </c>
      <c r="L57">
        <v>1</v>
      </c>
      <c r="M57">
        <v>0</v>
      </c>
    </row>
    <row r="58" spans="11:13">
      <c r="K58">
        <v>2</v>
      </c>
      <c r="L58">
        <v>2</v>
      </c>
      <c r="M58">
        <v>8.6981733835900243E-4</v>
      </c>
    </row>
    <row r="59" spans="11:13">
      <c r="K59">
        <v>2</v>
      </c>
      <c r="L59">
        <v>1</v>
      </c>
      <c r="M59">
        <v>0</v>
      </c>
    </row>
    <row r="60" spans="11:13">
      <c r="K60">
        <v>2</v>
      </c>
      <c r="L60">
        <v>2</v>
      </c>
      <c r="M60">
        <v>1.9056633538413026E-2</v>
      </c>
    </row>
    <row r="61" spans="11:13">
      <c r="K61">
        <v>2</v>
      </c>
      <c r="L61">
        <v>2</v>
      </c>
      <c r="M61">
        <v>2.0592842511145903E-2</v>
      </c>
    </row>
    <row r="62" spans="11:13">
      <c r="K62">
        <v>2</v>
      </c>
      <c r="L62">
        <v>2</v>
      </c>
      <c r="M62">
        <v>1.6291522962424976E-2</v>
      </c>
    </row>
    <row r="63" spans="11:13">
      <c r="K63">
        <v>2</v>
      </c>
      <c r="L63">
        <v>1</v>
      </c>
      <c r="M63">
        <v>0</v>
      </c>
    </row>
    <row r="64" spans="11:13">
      <c r="K64">
        <v>2</v>
      </c>
      <c r="L64">
        <v>2</v>
      </c>
      <c r="M64">
        <v>4.8960625176881045E-2</v>
      </c>
    </row>
    <row r="65" spans="11:13">
      <c r="K65">
        <v>2</v>
      </c>
      <c r="L65">
        <v>1</v>
      </c>
      <c r="M65">
        <v>0</v>
      </c>
    </row>
    <row r="66" spans="11:13">
      <c r="K66">
        <v>2</v>
      </c>
      <c r="L66">
        <v>3</v>
      </c>
      <c r="M66">
        <v>3.10384940778341E-2</v>
      </c>
    </row>
    <row r="67" spans="11:13">
      <c r="K67">
        <v>2</v>
      </c>
      <c r="L67">
        <v>3</v>
      </c>
      <c r="M67">
        <v>0.17147313576477607</v>
      </c>
    </row>
    <row r="68" spans="11:13">
      <c r="K68">
        <v>2</v>
      </c>
      <c r="L68">
        <v>2</v>
      </c>
      <c r="M68">
        <v>2.111941232939607E-2</v>
      </c>
    </row>
    <row r="69" spans="11:13">
      <c r="K69">
        <v>2</v>
      </c>
      <c r="L69">
        <v>2</v>
      </c>
      <c r="M69">
        <v>1.7693608912912495E-2</v>
      </c>
    </row>
    <row r="70" spans="11:13">
      <c r="K70">
        <v>2</v>
      </c>
      <c r="L70">
        <v>1</v>
      </c>
      <c r="M70">
        <v>0</v>
      </c>
    </row>
    <row r="71" spans="11:13">
      <c r="K71">
        <v>2</v>
      </c>
      <c r="L71">
        <v>1</v>
      </c>
      <c r="M71">
        <v>0</v>
      </c>
    </row>
    <row r="72" spans="11:13">
      <c r="K72">
        <v>2</v>
      </c>
      <c r="L72">
        <v>1</v>
      </c>
      <c r="M72">
        <v>0</v>
      </c>
    </row>
    <row r="73" spans="11:13">
      <c r="K73">
        <v>2</v>
      </c>
      <c r="L73">
        <v>1</v>
      </c>
      <c r="M73">
        <v>0</v>
      </c>
    </row>
    <row r="74" spans="11:13">
      <c r="K74">
        <v>2</v>
      </c>
      <c r="L74">
        <v>2</v>
      </c>
      <c r="M74">
        <v>6.4058091670136097E-3</v>
      </c>
    </row>
    <row r="75" spans="11:13">
      <c r="K75">
        <v>2</v>
      </c>
      <c r="L75">
        <v>1</v>
      </c>
      <c r="M75">
        <v>0</v>
      </c>
    </row>
    <row r="76" spans="11:13">
      <c r="K76">
        <v>2</v>
      </c>
      <c r="L76">
        <v>1</v>
      </c>
      <c r="M76">
        <v>0</v>
      </c>
    </row>
    <row r="77" spans="11:13">
      <c r="K77">
        <v>2</v>
      </c>
      <c r="L77">
        <v>1</v>
      </c>
      <c r="M77">
        <v>0</v>
      </c>
    </row>
    <row r="78" spans="11:13">
      <c r="K78">
        <v>2</v>
      </c>
      <c r="L78">
        <v>2</v>
      </c>
      <c r="M78">
        <v>0.13794054762397412</v>
      </c>
    </row>
    <row r="79" spans="11:13">
      <c r="K79">
        <v>2</v>
      </c>
      <c r="L79">
        <v>1</v>
      </c>
      <c r="M79">
        <v>0</v>
      </c>
    </row>
    <row r="80" spans="11:13">
      <c r="K80">
        <v>2</v>
      </c>
      <c r="L80">
        <v>1</v>
      </c>
      <c r="M80">
        <v>0</v>
      </c>
    </row>
    <row r="81" spans="11:13">
      <c r="K81">
        <v>2</v>
      </c>
      <c r="L81">
        <v>2</v>
      </c>
      <c r="M81">
        <v>6.8361817423926663E-2</v>
      </c>
    </row>
    <row r="82" spans="11:13">
      <c r="K82">
        <v>2</v>
      </c>
      <c r="L82">
        <v>1</v>
      </c>
      <c r="M82">
        <v>0</v>
      </c>
    </row>
    <row r="83" spans="11:13">
      <c r="K83">
        <v>2</v>
      </c>
      <c r="L83">
        <v>1</v>
      </c>
      <c r="M83">
        <v>0</v>
      </c>
    </row>
    <row r="84" spans="11:13">
      <c r="K84">
        <v>2</v>
      </c>
      <c r="L84">
        <v>2</v>
      </c>
      <c r="M84">
        <v>1.9219300623475322E-2</v>
      </c>
    </row>
    <row r="85" spans="11:13">
      <c r="K85">
        <v>2</v>
      </c>
      <c r="L85">
        <v>2</v>
      </c>
      <c r="M85">
        <v>1.7994388190801347E-2</v>
      </c>
    </row>
    <row r="86" spans="11:13">
      <c r="K86">
        <v>2</v>
      </c>
      <c r="L86">
        <v>1</v>
      </c>
      <c r="M86">
        <v>0</v>
      </c>
    </row>
    <row r="87" spans="11:13">
      <c r="K87">
        <v>2</v>
      </c>
      <c r="L87">
        <v>3</v>
      </c>
      <c r="M87">
        <v>3.6184738955823192E-2</v>
      </c>
    </row>
    <row r="88" spans="11:13">
      <c r="K88">
        <v>3</v>
      </c>
      <c r="L88">
        <v>1</v>
      </c>
      <c r="M88">
        <v>0</v>
      </c>
    </row>
    <row r="89" spans="11:13">
      <c r="K89">
        <v>3</v>
      </c>
      <c r="L89">
        <v>1</v>
      </c>
      <c r="M89">
        <v>0</v>
      </c>
    </row>
    <row r="90" spans="11:13">
      <c r="K90">
        <v>3</v>
      </c>
      <c r="L90">
        <v>1</v>
      </c>
      <c r="M90">
        <v>0</v>
      </c>
    </row>
    <row r="91" spans="11:13">
      <c r="K91">
        <v>3</v>
      </c>
      <c r="L91">
        <v>1</v>
      </c>
      <c r="M91">
        <v>0</v>
      </c>
    </row>
    <row r="92" spans="11:13">
      <c r="K92">
        <v>3</v>
      </c>
      <c r="L92">
        <v>1</v>
      </c>
      <c r="M92">
        <v>0</v>
      </c>
    </row>
    <row r="93" spans="11:13">
      <c r="K93">
        <v>3</v>
      </c>
      <c r="L93">
        <v>1</v>
      </c>
      <c r="M93">
        <v>0</v>
      </c>
    </row>
    <row r="94" spans="11:13">
      <c r="K94">
        <v>3</v>
      </c>
      <c r="L94">
        <v>1</v>
      </c>
      <c r="M94">
        <v>0</v>
      </c>
    </row>
    <row r="95" spans="11:13">
      <c r="K95">
        <v>3</v>
      </c>
      <c r="L95">
        <v>1</v>
      </c>
      <c r="M95">
        <v>0</v>
      </c>
    </row>
    <row r="96" spans="11:13">
      <c r="K96">
        <v>3</v>
      </c>
      <c r="L96">
        <v>1</v>
      </c>
      <c r="M96">
        <v>0</v>
      </c>
    </row>
    <row r="97" spans="11:13">
      <c r="K97">
        <v>3</v>
      </c>
      <c r="L97">
        <v>1</v>
      </c>
      <c r="M97">
        <v>0</v>
      </c>
    </row>
    <row r="98" spans="11:13">
      <c r="K98">
        <v>3</v>
      </c>
      <c r="L98">
        <v>1</v>
      </c>
      <c r="M98">
        <v>0</v>
      </c>
    </row>
    <row r="99" spans="11:13">
      <c r="K99">
        <v>3</v>
      </c>
      <c r="L99">
        <v>2</v>
      </c>
      <c r="M99">
        <v>3.9119804400977953E-2</v>
      </c>
    </row>
    <row r="100" spans="11:13">
      <c r="K100">
        <v>3</v>
      </c>
      <c r="L100">
        <v>2</v>
      </c>
      <c r="M100">
        <v>2.0214271275520446E-4</v>
      </c>
    </row>
    <row r="101" spans="11:13">
      <c r="K101">
        <v>3</v>
      </c>
      <c r="L101">
        <v>1</v>
      </c>
      <c r="M101">
        <v>0</v>
      </c>
    </row>
    <row r="102" spans="11:13">
      <c r="K102">
        <v>3</v>
      </c>
      <c r="L102">
        <v>1</v>
      </c>
      <c r="M102">
        <v>0</v>
      </c>
    </row>
    <row r="103" spans="11:13">
      <c r="K103">
        <v>3</v>
      </c>
      <c r="L103">
        <v>1</v>
      </c>
      <c r="M103">
        <v>0</v>
      </c>
    </row>
    <row r="104" spans="11:13">
      <c r="K104">
        <v>3</v>
      </c>
      <c r="L104">
        <v>1</v>
      </c>
      <c r="M104">
        <v>0</v>
      </c>
    </row>
    <row r="105" spans="11:13">
      <c r="K105">
        <v>3</v>
      </c>
      <c r="L105">
        <v>1</v>
      </c>
      <c r="M105">
        <v>0</v>
      </c>
    </row>
    <row r="106" spans="11:13">
      <c r="K106">
        <v>3</v>
      </c>
      <c r="L106">
        <v>1</v>
      </c>
      <c r="M106">
        <v>0</v>
      </c>
    </row>
    <row r="107" spans="11:13">
      <c r="K107">
        <v>3</v>
      </c>
      <c r="L107">
        <v>1</v>
      </c>
      <c r="M107">
        <v>0</v>
      </c>
    </row>
    <row r="108" spans="11:13">
      <c r="K108">
        <v>3</v>
      </c>
      <c r="L108">
        <v>1</v>
      </c>
      <c r="M108">
        <v>0</v>
      </c>
    </row>
    <row r="109" spans="11:13">
      <c r="K109">
        <v>3</v>
      </c>
      <c r="L109">
        <v>1</v>
      </c>
      <c r="M109">
        <v>0</v>
      </c>
    </row>
    <row r="110" spans="11:13">
      <c r="K110">
        <v>3</v>
      </c>
      <c r="L110">
        <v>1</v>
      </c>
      <c r="M110">
        <v>0</v>
      </c>
    </row>
    <row r="111" spans="11:13">
      <c r="K111">
        <v>3</v>
      </c>
      <c r="L111">
        <v>1</v>
      </c>
      <c r="M111">
        <v>0</v>
      </c>
    </row>
    <row r="112" spans="11:13">
      <c r="K112">
        <v>3</v>
      </c>
      <c r="L112">
        <v>1</v>
      </c>
      <c r="M112">
        <v>0</v>
      </c>
    </row>
    <row r="113" spans="11:13">
      <c r="K113">
        <v>3</v>
      </c>
      <c r="L113">
        <v>1</v>
      </c>
      <c r="M113">
        <v>0</v>
      </c>
    </row>
    <row r="114" spans="11:13">
      <c r="K114">
        <v>3</v>
      </c>
      <c r="L114">
        <v>1</v>
      </c>
      <c r="M114">
        <v>0</v>
      </c>
    </row>
    <row r="115" spans="11:13">
      <c r="K115">
        <v>3</v>
      </c>
      <c r="L115">
        <v>1</v>
      </c>
      <c r="M115">
        <v>0</v>
      </c>
    </row>
    <row r="116" spans="11:13">
      <c r="K116">
        <v>3</v>
      </c>
      <c r="L116">
        <v>1</v>
      </c>
      <c r="M116">
        <v>0</v>
      </c>
    </row>
    <row r="117" spans="11:13">
      <c r="K117">
        <v>3</v>
      </c>
      <c r="L117">
        <v>1</v>
      </c>
      <c r="M117">
        <v>0</v>
      </c>
    </row>
    <row r="118" spans="11:13">
      <c r="K118">
        <v>3</v>
      </c>
      <c r="L118">
        <v>1</v>
      </c>
      <c r="M118">
        <v>0</v>
      </c>
    </row>
    <row r="119" spans="11:13">
      <c r="K119">
        <v>3</v>
      </c>
      <c r="L119">
        <v>1</v>
      </c>
      <c r="M119">
        <v>0</v>
      </c>
    </row>
    <row r="120" spans="11:13">
      <c r="K120">
        <v>3</v>
      </c>
      <c r="L120">
        <v>1</v>
      </c>
      <c r="M120">
        <v>0</v>
      </c>
    </row>
    <row r="121" spans="11:13">
      <c r="K121">
        <v>3</v>
      </c>
      <c r="L121">
        <v>1</v>
      </c>
      <c r="M121">
        <v>0</v>
      </c>
    </row>
    <row r="122" spans="11:13">
      <c r="K122">
        <v>3</v>
      </c>
      <c r="L122">
        <v>1</v>
      </c>
      <c r="M122">
        <v>0</v>
      </c>
    </row>
    <row r="123" spans="11:13">
      <c r="K123">
        <v>3</v>
      </c>
      <c r="L123">
        <v>1</v>
      </c>
      <c r="M123">
        <v>0</v>
      </c>
    </row>
    <row r="124" spans="11:13">
      <c r="K124">
        <v>3</v>
      </c>
      <c r="L124">
        <v>1</v>
      </c>
      <c r="M124">
        <v>0</v>
      </c>
    </row>
    <row r="125" spans="11:13">
      <c r="K125">
        <v>3</v>
      </c>
      <c r="L125">
        <v>2</v>
      </c>
      <c r="M125">
        <v>4.0551500405516805E-4</v>
      </c>
    </row>
    <row r="126" spans="11:13">
      <c r="K126">
        <v>3</v>
      </c>
      <c r="L126">
        <v>1</v>
      </c>
      <c r="M126">
        <v>0</v>
      </c>
    </row>
    <row r="127" spans="11:13">
      <c r="K127">
        <v>3</v>
      </c>
      <c r="L127">
        <v>1</v>
      </c>
      <c r="M127">
        <v>0</v>
      </c>
    </row>
    <row r="128" spans="11:13">
      <c r="K128">
        <v>3</v>
      </c>
      <c r="L128">
        <v>1</v>
      </c>
      <c r="M128">
        <v>0</v>
      </c>
    </row>
    <row r="129" spans="11:13">
      <c r="K129">
        <v>3</v>
      </c>
      <c r="L129">
        <v>1</v>
      </c>
      <c r="M129">
        <v>0</v>
      </c>
    </row>
    <row r="130" spans="11:13">
      <c r="K130">
        <v>3</v>
      </c>
      <c r="L130">
        <v>2</v>
      </c>
      <c r="M130">
        <v>1.6064257028112428E-2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topLeftCell="C115" workbookViewId="0">
      <selection activeCell="T130" sqref="T130:T161"/>
    </sheetView>
  </sheetViews>
  <sheetFormatPr baseColWidth="10" defaultRowHeight="15.75"/>
  <sheetData>
    <row r="1" spans="1:20" ht="17.25">
      <c r="A1" s="8" t="s">
        <v>6</v>
      </c>
      <c r="B1" s="8" t="s">
        <v>32</v>
      </c>
      <c r="C1" s="8" t="s">
        <v>33</v>
      </c>
      <c r="D1" s="8" t="s">
        <v>34</v>
      </c>
      <c r="E1" s="8" t="s">
        <v>35</v>
      </c>
      <c r="F1" s="8" t="s">
        <v>243</v>
      </c>
      <c r="G1" s="8" t="s">
        <v>244</v>
      </c>
      <c r="H1" s="8" t="s">
        <v>245</v>
      </c>
      <c r="I1" s="8" t="s">
        <v>246</v>
      </c>
      <c r="J1" s="8" t="s">
        <v>247</v>
      </c>
      <c r="K1" s="8" t="s">
        <v>242</v>
      </c>
      <c r="L1" s="8" t="s">
        <v>258</v>
      </c>
      <c r="M1" s="8" t="s">
        <v>259</v>
      </c>
      <c r="N1" s="8" t="s">
        <v>260</v>
      </c>
      <c r="O1" s="8" t="s">
        <v>261</v>
      </c>
      <c r="P1" s="8" t="s">
        <v>262</v>
      </c>
      <c r="R1" s="8" t="s">
        <v>250</v>
      </c>
      <c r="S1" s="8" t="s">
        <v>251</v>
      </c>
      <c r="T1" s="8" t="s">
        <v>254</v>
      </c>
    </row>
    <row r="2" spans="1:20" ht="17.25">
      <c r="A2" s="6">
        <v>228.81</v>
      </c>
      <c r="B2" s="6">
        <v>228.97</v>
      </c>
      <c r="C2" s="6">
        <v>228.98</v>
      </c>
      <c r="D2" s="6">
        <v>228.96</v>
      </c>
      <c r="E2" s="6">
        <v>263.19</v>
      </c>
      <c r="F2">
        <f>_xlfn.RANK.EQ(A2,$A2:$E2,1)</f>
        <v>1</v>
      </c>
      <c r="G2">
        <f t="shared" ref="G2:J2" si="0">_xlfn.RANK.EQ(B2,$A2:$E2,1)</f>
        <v>3</v>
      </c>
      <c r="H2">
        <f t="shared" si="0"/>
        <v>4</v>
      </c>
      <c r="I2">
        <f t="shared" si="0"/>
        <v>2</v>
      </c>
      <c r="J2">
        <f t="shared" si="0"/>
        <v>5</v>
      </c>
      <c r="K2">
        <f>IF(A2&lt;&gt;B2,1,0)</f>
        <v>1</v>
      </c>
      <c r="L2">
        <f>(A2/MIN($A2,$B2,$C2,$D2,$E2))-1</f>
        <v>0</v>
      </c>
      <c r="M2">
        <f t="shared" ref="M2:P2" si="1">(B2/MIN($A2,$B2,$C2,$D2,$E2))-1</f>
        <v>6.9927013679471628E-4</v>
      </c>
      <c r="N2">
        <f t="shared" si="1"/>
        <v>7.4297452034444156E-4</v>
      </c>
      <c r="O2">
        <f t="shared" si="1"/>
        <v>6.55565753244991E-4</v>
      </c>
      <c r="P2">
        <f t="shared" si="1"/>
        <v>0.15025567064376544</v>
      </c>
      <c r="R2">
        <v>1</v>
      </c>
      <c r="S2">
        <v>1</v>
      </c>
      <c r="T2">
        <v>0</v>
      </c>
    </row>
    <row r="3" spans="1:20" ht="17.25">
      <c r="A3" s="6">
        <v>378.42</v>
      </c>
      <c r="B3" s="6">
        <v>378.58</v>
      </c>
      <c r="C3" s="6">
        <v>378.59</v>
      </c>
      <c r="D3" s="6">
        <v>378.57</v>
      </c>
      <c r="E3" s="6">
        <v>443.75</v>
      </c>
      <c r="F3">
        <f t="shared" ref="F3:F33" si="2">_xlfn.RANK.EQ(A3,$A3:$E3,1)</f>
        <v>1</v>
      </c>
      <c r="G3">
        <f t="shared" ref="G3:G33" si="3">_xlfn.RANK.EQ(B3,$A3:$E3,1)</f>
        <v>3</v>
      </c>
      <c r="H3">
        <f t="shared" ref="H3:H33" si="4">_xlfn.RANK.EQ(C3,$A3:$E3,1)</f>
        <v>4</v>
      </c>
      <c r="I3">
        <f t="shared" ref="I3:I33" si="5">_xlfn.RANK.EQ(D3,$A3:$E3,1)</f>
        <v>2</v>
      </c>
      <c r="J3">
        <f t="shared" ref="J3:J33" si="6">_xlfn.RANK.EQ(E3,$A3:$E3,1)</f>
        <v>5</v>
      </c>
      <c r="K3">
        <f t="shared" ref="K3:K33" si="7">IF(A3&lt;&gt;B3,1,0)</f>
        <v>1</v>
      </c>
      <c r="L3">
        <f t="shared" ref="L3:L33" si="8">(A3/MIN($A3,$B3,$C3,$D3,$E3))-1</f>
        <v>0</v>
      </c>
      <c r="M3">
        <f t="shared" ref="M3:M33" si="9">(B3/MIN($A3,$B3,$C3,$D3,$E3))-1</f>
        <v>4.2281063368743155E-4</v>
      </c>
      <c r="N3">
        <f t="shared" ref="N3:N33" si="10">(C3/MIN($A3,$B3,$C3,$D3,$E3))-1</f>
        <v>4.4923629829285439E-4</v>
      </c>
      <c r="O3">
        <f t="shared" ref="O3:O33" si="11">(D3/MIN($A3,$B3,$C3,$D3,$E3))-1</f>
        <v>3.9638496908200871E-4</v>
      </c>
      <c r="P3">
        <f t="shared" ref="P3:P33" si="12">(E3/MIN($A3,$B3,$C3,$D3,$E3))-1</f>
        <v>0.17263886686750163</v>
      </c>
      <c r="R3">
        <v>1</v>
      </c>
      <c r="S3">
        <v>1</v>
      </c>
      <c r="T3">
        <v>0</v>
      </c>
    </row>
    <row r="4" spans="1:20" ht="17.25">
      <c r="A4" s="6">
        <v>417.85</v>
      </c>
      <c r="B4" s="6">
        <v>425.94</v>
      </c>
      <c r="C4" s="6">
        <v>425</v>
      </c>
      <c r="D4" s="6">
        <v>425.94</v>
      </c>
      <c r="E4" s="6">
        <v>489.44</v>
      </c>
      <c r="F4">
        <f t="shared" si="2"/>
        <v>1</v>
      </c>
      <c r="G4">
        <f t="shared" si="3"/>
        <v>3</v>
      </c>
      <c r="H4">
        <f t="shared" si="4"/>
        <v>2</v>
      </c>
      <c r="I4">
        <f t="shared" si="5"/>
        <v>3</v>
      </c>
      <c r="J4">
        <f t="shared" si="6"/>
        <v>5</v>
      </c>
      <c r="K4">
        <f t="shared" si="7"/>
        <v>1</v>
      </c>
      <c r="L4">
        <f t="shared" si="8"/>
        <v>0</v>
      </c>
      <c r="M4">
        <f t="shared" si="9"/>
        <v>1.9361014718200176E-2</v>
      </c>
      <c r="N4">
        <f t="shared" si="10"/>
        <v>1.7111403613736975E-2</v>
      </c>
      <c r="O4">
        <f t="shared" si="11"/>
        <v>1.9361014718200176E-2</v>
      </c>
      <c r="P4">
        <f t="shared" si="12"/>
        <v>0.17132942443460575</v>
      </c>
      <c r="R4">
        <v>1</v>
      </c>
      <c r="S4">
        <v>1</v>
      </c>
      <c r="T4">
        <v>0</v>
      </c>
    </row>
    <row r="5" spans="1:20" ht="17.25">
      <c r="A5" s="6">
        <v>243.46</v>
      </c>
      <c r="B5" s="6">
        <v>243.49</v>
      </c>
      <c r="C5" s="6">
        <v>243.51</v>
      </c>
      <c r="D5" s="6">
        <v>243.47</v>
      </c>
      <c r="E5" s="6">
        <v>274.01</v>
      </c>
      <c r="F5">
        <f t="shared" si="2"/>
        <v>1</v>
      </c>
      <c r="G5">
        <f t="shared" si="3"/>
        <v>3</v>
      </c>
      <c r="H5">
        <f t="shared" si="4"/>
        <v>4</v>
      </c>
      <c r="I5">
        <f t="shared" si="5"/>
        <v>2</v>
      </c>
      <c r="J5">
        <f t="shared" si="6"/>
        <v>5</v>
      </c>
      <c r="K5">
        <f t="shared" si="7"/>
        <v>1</v>
      </c>
      <c r="L5">
        <f t="shared" si="8"/>
        <v>0</v>
      </c>
      <c r="M5">
        <f t="shared" si="9"/>
        <v>1.2322352747884402E-4</v>
      </c>
      <c r="N5">
        <f t="shared" si="10"/>
        <v>2.0537254579799935E-4</v>
      </c>
      <c r="O5">
        <f t="shared" si="11"/>
        <v>4.1074509159688688E-5</v>
      </c>
      <c r="P5">
        <f t="shared" si="12"/>
        <v>0.12548262548262534</v>
      </c>
      <c r="R5">
        <v>1</v>
      </c>
      <c r="S5">
        <v>1</v>
      </c>
      <c r="T5">
        <v>0</v>
      </c>
    </row>
    <row r="6" spans="1:20" ht="17.25">
      <c r="A6" s="6">
        <v>987.81</v>
      </c>
      <c r="B6" s="6">
        <v>987.91</v>
      </c>
      <c r="C6" s="6">
        <v>987.98</v>
      </c>
      <c r="D6" s="6">
        <v>987.96</v>
      </c>
      <c r="E6" s="6">
        <v>1131.68</v>
      </c>
      <c r="F6">
        <f t="shared" si="2"/>
        <v>1</v>
      </c>
      <c r="G6">
        <f t="shared" si="3"/>
        <v>2</v>
      </c>
      <c r="H6">
        <f t="shared" si="4"/>
        <v>4</v>
      </c>
      <c r="I6">
        <f t="shared" si="5"/>
        <v>3</v>
      </c>
      <c r="J6">
        <f t="shared" si="6"/>
        <v>5</v>
      </c>
      <c r="K6">
        <f t="shared" si="7"/>
        <v>1</v>
      </c>
      <c r="L6">
        <f t="shared" si="8"/>
        <v>0</v>
      </c>
      <c r="M6">
        <f t="shared" si="9"/>
        <v>1.0123404298401084E-4</v>
      </c>
      <c r="N6">
        <f t="shared" si="10"/>
        <v>1.7209787307281843E-4</v>
      </c>
      <c r="O6">
        <f t="shared" si="11"/>
        <v>1.5185106447601626E-4</v>
      </c>
      <c r="P6">
        <f t="shared" si="12"/>
        <v>0.14564541764104444</v>
      </c>
      <c r="R6">
        <v>1</v>
      </c>
      <c r="S6">
        <v>1</v>
      </c>
      <c r="T6">
        <v>0</v>
      </c>
    </row>
    <row r="7" spans="1:20" ht="17.25">
      <c r="A7" s="6">
        <v>1152.8800000000001</v>
      </c>
      <c r="B7" s="6">
        <v>1153.04</v>
      </c>
      <c r="C7" s="6">
        <v>1139.93</v>
      </c>
      <c r="D7" s="6">
        <v>1153.03</v>
      </c>
      <c r="E7" s="6">
        <v>1297.78</v>
      </c>
      <c r="F7">
        <f t="shared" si="2"/>
        <v>2</v>
      </c>
      <c r="G7">
        <f t="shared" si="3"/>
        <v>4</v>
      </c>
      <c r="H7">
        <f t="shared" si="4"/>
        <v>1</v>
      </c>
      <c r="I7">
        <f t="shared" si="5"/>
        <v>3</v>
      </c>
      <c r="J7">
        <f t="shared" si="6"/>
        <v>5</v>
      </c>
      <c r="K7">
        <f t="shared" si="7"/>
        <v>1</v>
      </c>
      <c r="L7">
        <f t="shared" si="8"/>
        <v>1.1360346687954603E-2</v>
      </c>
      <c r="M7">
        <f t="shared" si="9"/>
        <v>1.1500706183712905E-2</v>
      </c>
      <c r="N7">
        <f t="shared" si="10"/>
        <v>0</v>
      </c>
      <c r="O7">
        <f t="shared" si="11"/>
        <v>1.1491933715227942E-2</v>
      </c>
      <c r="P7">
        <f t="shared" si="12"/>
        <v>0.13847341503425636</v>
      </c>
      <c r="R7">
        <v>1</v>
      </c>
      <c r="S7">
        <v>2</v>
      </c>
      <c r="T7">
        <v>1.1360346687954603E-2</v>
      </c>
    </row>
    <row r="8" spans="1:20" ht="17.25">
      <c r="A8" s="6">
        <v>582.89</v>
      </c>
      <c r="B8" s="6">
        <v>583.04999999999995</v>
      </c>
      <c r="C8" s="6">
        <v>583.05999999999995</v>
      </c>
      <c r="D8" s="6">
        <v>583.04</v>
      </c>
      <c r="E8" s="6">
        <v>672.14</v>
      </c>
      <c r="F8">
        <f t="shared" si="2"/>
        <v>1</v>
      </c>
      <c r="G8">
        <f t="shared" si="3"/>
        <v>3</v>
      </c>
      <c r="H8">
        <f t="shared" si="4"/>
        <v>4</v>
      </c>
      <c r="I8">
        <f t="shared" si="5"/>
        <v>2</v>
      </c>
      <c r="J8">
        <f t="shared" si="6"/>
        <v>5</v>
      </c>
      <c r="K8">
        <f t="shared" si="7"/>
        <v>1</v>
      </c>
      <c r="L8">
        <f t="shared" si="8"/>
        <v>0</v>
      </c>
      <c r="M8">
        <f t="shared" si="9"/>
        <v>2.7449432997639356E-4</v>
      </c>
      <c r="N8">
        <f t="shared" si="10"/>
        <v>2.9165022559984877E-4</v>
      </c>
      <c r="O8">
        <f t="shared" si="11"/>
        <v>2.5733843435293835E-4</v>
      </c>
      <c r="P8">
        <f t="shared" si="12"/>
        <v>0.15311636844001431</v>
      </c>
      <c r="R8">
        <v>1</v>
      </c>
      <c r="S8">
        <v>1</v>
      </c>
      <c r="T8">
        <v>0</v>
      </c>
    </row>
    <row r="9" spans="1:20" ht="17.25">
      <c r="A9" s="6">
        <v>448.81</v>
      </c>
      <c r="B9" s="6">
        <v>448.97</v>
      </c>
      <c r="C9" s="6">
        <v>448.98</v>
      </c>
      <c r="D9" s="6">
        <v>448.96</v>
      </c>
      <c r="E9" s="6">
        <v>522.66</v>
      </c>
      <c r="F9">
        <f t="shared" si="2"/>
        <v>1</v>
      </c>
      <c r="G9">
        <f t="shared" si="3"/>
        <v>3</v>
      </c>
      <c r="H9">
        <f t="shared" si="4"/>
        <v>4</v>
      </c>
      <c r="I9">
        <f t="shared" si="5"/>
        <v>2</v>
      </c>
      <c r="J9">
        <f t="shared" si="6"/>
        <v>5</v>
      </c>
      <c r="K9">
        <f t="shared" si="7"/>
        <v>1</v>
      </c>
      <c r="L9">
        <f t="shared" si="8"/>
        <v>0</v>
      </c>
      <c r="M9">
        <f t="shared" si="9"/>
        <v>3.5649829549266876E-4</v>
      </c>
      <c r="N9">
        <f t="shared" si="10"/>
        <v>3.7877943896091892E-4</v>
      </c>
      <c r="O9">
        <f t="shared" si="11"/>
        <v>3.3421715202419655E-4</v>
      </c>
      <c r="P9">
        <f t="shared" si="12"/>
        <v>0.16454624451326838</v>
      </c>
      <c r="R9">
        <v>1</v>
      </c>
      <c r="S9">
        <v>1</v>
      </c>
      <c r="T9">
        <v>0</v>
      </c>
    </row>
    <row r="10" spans="1:20" ht="17.25">
      <c r="A10" s="6">
        <v>258.8</v>
      </c>
      <c r="B10" s="6">
        <v>258.95999999999998</v>
      </c>
      <c r="C10" s="6">
        <v>258.97000000000003</v>
      </c>
      <c r="D10" s="6">
        <v>258.95</v>
      </c>
      <c r="E10" s="6">
        <v>297.04000000000002</v>
      </c>
      <c r="F10">
        <f t="shared" si="2"/>
        <v>1</v>
      </c>
      <c r="G10">
        <f t="shared" si="3"/>
        <v>3</v>
      </c>
      <c r="H10">
        <f t="shared" si="4"/>
        <v>4</v>
      </c>
      <c r="I10">
        <f t="shared" si="5"/>
        <v>2</v>
      </c>
      <c r="J10">
        <f t="shared" si="6"/>
        <v>5</v>
      </c>
      <c r="K10">
        <f t="shared" si="7"/>
        <v>1</v>
      </c>
      <c r="L10">
        <f t="shared" si="8"/>
        <v>0</v>
      </c>
      <c r="M10">
        <f t="shared" si="9"/>
        <v>6.1823802163818442E-4</v>
      </c>
      <c r="N10">
        <f t="shared" si="10"/>
        <v>6.5687789799073748E-4</v>
      </c>
      <c r="O10">
        <f t="shared" si="11"/>
        <v>5.7959814528585341E-4</v>
      </c>
      <c r="P10">
        <f t="shared" si="12"/>
        <v>0.14775888717156116</v>
      </c>
      <c r="R10">
        <v>1</v>
      </c>
      <c r="S10">
        <v>1</v>
      </c>
      <c r="T10">
        <v>0</v>
      </c>
    </row>
    <row r="11" spans="1:20" ht="17.25">
      <c r="A11" s="6">
        <v>195.05</v>
      </c>
      <c r="B11" s="6">
        <v>201.97</v>
      </c>
      <c r="C11" s="6">
        <v>199.02</v>
      </c>
      <c r="D11" s="6">
        <v>197.04</v>
      </c>
      <c r="E11" s="6">
        <v>231.85</v>
      </c>
      <c r="F11">
        <f t="shared" si="2"/>
        <v>1</v>
      </c>
      <c r="G11">
        <f t="shared" si="3"/>
        <v>4</v>
      </c>
      <c r="H11">
        <f t="shared" si="4"/>
        <v>3</v>
      </c>
      <c r="I11">
        <f t="shared" si="5"/>
        <v>2</v>
      </c>
      <c r="J11">
        <f t="shared" si="6"/>
        <v>5</v>
      </c>
      <c r="K11">
        <f t="shared" si="7"/>
        <v>1</v>
      </c>
      <c r="L11">
        <f t="shared" si="8"/>
        <v>0</v>
      </c>
      <c r="M11">
        <f t="shared" si="9"/>
        <v>3.5478082542937717E-2</v>
      </c>
      <c r="N11">
        <f t="shared" si="10"/>
        <v>2.0353755447321209E-2</v>
      </c>
      <c r="O11">
        <f t="shared" si="11"/>
        <v>1.020251217636492E-2</v>
      </c>
      <c r="P11">
        <f t="shared" si="12"/>
        <v>0.18866957190463984</v>
      </c>
      <c r="R11">
        <v>1</v>
      </c>
      <c r="S11">
        <v>1</v>
      </c>
      <c r="T11">
        <v>0</v>
      </c>
    </row>
    <row r="12" spans="1:20" ht="17.25">
      <c r="A12" s="6">
        <v>399.03</v>
      </c>
      <c r="B12" s="6">
        <v>399.06</v>
      </c>
      <c r="C12" s="6">
        <v>399.08</v>
      </c>
      <c r="D12" s="6">
        <v>399.04</v>
      </c>
      <c r="E12" s="6">
        <v>445.9</v>
      </c>
      <c r="F12">
        <f t="shared" si="2"/>
        <v>1</v>
      </c>
      <c r="G12">
        <f t="shared" si="3"/>
        <v>3</v>
      </c>
      <c r="H12">
        <f t="shared" si="4"/>
        <v>4</v>
      </c>
      <c r="I12">
        <f t="shared" si="5"/>
        <v>2</v>
      </c>
      <c r="J12">
        <f t="shared" si="6"/>
        <v>5</v>
      </c>
      <c r="K12">
        <f t="shared" si="7"/>
        <v>1</v>
      </c>
      <c r="L12">
        <f t="shared" si="8"/>
        <v>0</v>
      </c>
      <c r="M12">
        <f t="shared" si="9"/>
        <v>7.5182317119004693E-5</v>
      </c>
      <c r="N12">
        <f t="shared" si="10"/>
        <v>1.2530386186515585E-4</v>
      </c>
      <c r="O12">
        <f t="shared" si="11"/>
        <v>2.5060772373075579E-5</v>
      </c>
      <c r="P12">
        <f t="shared" si="12"/>
        <v>0.11745984011227217</v>
      </c>
      <c r="R12">
        <v>1</v>
      </c>
      <c r="S12">
        <v>1</v>
      </c>
      <c r="T12">
        <v>0</v>
      </c>
    </row>
    <row r="13" spans="1:20" ht="17.25">
      <c r="A13" s="6">
        <v>349.8</v>
      </c>
      <c r="B13" s="6">
        <v>402.81</v>
      </c>
      <c r="C13" s="6">
        <v>402.67</v>
      </c>
      <c r="D13" s="6">
        <v>402.73</v>
      </c>
      <c r="E13" s="6">
        <v>468.67</v>
      </c>
      <c r="F13">
        <f t="shared" si="2"/>
        <v>1</v>
      </c>
      <c r="G13">
        <f t="shared" si="3"/>
        <v>4</v>
      </c>
      <c r="H13">
        <f t="shared" si="4"/>
        <v>2</v>
      </c>
      <c r="I13">
        <f t="shared" si="5"/>
        <v>3</v>
      </c>
      <c r="J13">
        <f t="shared" si="6"/>
        <v>5</v>
      </c>
      <c r="K13">
        <f t="shared" si="7"/>
        <v>1</v>
      </c>
      <c r="L13">
        <f t="shared" si="8"/>
        <v>0</v>
      </c>
      <c r="M13">
        <f t="shared" si="9"/>
        <v>0.1515437392795882</v>
      </c>
      <c r="N13">
        <f t="shared" si="10"/>
        <v>0.15114351057747277</v>
      </c>
      <c r="O13">
        <f t="shared" si="11"/>
        <v>0.15131503716409389</v>
      </c>
      <c r="P13">
        <f t="shared" si="12"/>
        <v>0.33982275586049182</v>
      </c>
      <c r="R13">
        <v>1</v>
      </c>
      <c r="S13">
        <v>1</v>
      </c>
      <c r="T13">
        <v>0</v>
      </c>
    </row>
    <row r="14" spans="1:20" ht="17.25">
      <c r="A14" s="6">
        <v>98.75</v>
      </c>
      <c r="B14" s="6">
        <v>98.91</v>
      </c>
      <c r="C14" s="6">
        <v>98.92</v>
      </c>
      <c r="D14" s="6">
        <v>98.9</v>
      </c>
      <c r="E14" s="6">
        <v>118.76</v>
      </c>
      <c r="F14">
        <f t="shared" si="2"/>
        <v>1</v>
      </c>
      <c r="G14">
        <f t="shared" si="3"/>
        <v>3</v>
      </c>
      <c r="H14">
        <f t="shared" si="4"/>
        <v>4</v>
      </c>
      <c r="I14">
        <f t="shared" si="5"/>
        <v>2</v>
      </c>
      <c r="J14">
        <f t="shared" si="6"/>
        <v>5</v>
      </c>
      <c r="K14">
        <f t="shared" si="7"/>
        <v>1</v>
      </c>
      <c r="L14">
        <f t="shared" si="8"/>
        <v>0</v>
      </c>
      <c r="M14">
        <f t="shared" si="9"/>
        <v>1.6202531645568286E-3</v>
      </c>
      <c r="N14">
        <f t="shared" si="10"/>
        <v>1.7215189873418524E-3</v>
      </c>
      <c r="O14">
        <f t="shared" si="11"/>
        <v>1.5189873417722488E-3</v>
      </c>
      <c r="P14">
        <f t="shared" si="12"/>
        <v>0.20263291139240502</v>
      </c>
      <c r="R14">
        <v>1</v>
      </c>
      <c r="S14">
        <v>1</v>
      </c>
      <c r="T14">
        <v>0</v>
      </c>
    </row>
    <row r="15" spans="1:20" ht="17.25">
      <c r="A15" s="6">
        <v>77.510000000000005</v>
      </c>
      <c r="B15" s="6">
        <v>77.67</v>
      </c>
      <c r="C15" s="6">
        <v>77.680000000000007</v>
      </c>
      <c r="D15" s="6">
        <v>77.66</v>
      </c>
      <c r="E15" s="6">
        <v>94.85</v>
      </c>
      <c r="F15">
        <f t="shared" si="2"/>
        <v>1</v>
      </c>
      <c r="G15">
        <f t="shared" si="3"/>
        <v>3</v>
      </c>
      <c r="H15">
        <f t="shared" si="4"/>
        <v>4</v>
      </c>
      <c r="I15">
        <f t="shared" si="5"/>
        <v>2</v>
      </c>
      <c r="J15">
        <f t="shared" si="6"/>
        <v>5</v>
      </c>
      <c r="K15">
        <f t="shared" si="7"/>
        <v>1</v>
      </c>
      <c r="L15">
        <f t="shared" si="8"/>
        <v>0</v>
      </c>
      <c r="M15">
        <f t="shared" si="9"/>
        <v>2.0642497742227039E-3</v>
      </c>
      <c r="N15">
        <f t="shared" si="10"/>
        <v>2.1932653851115536E-3</v>
      </c>
      <c r="O15">
        <f t="shared" si="11"/>
        <v>1.9352341633336323E-3</v>
      </c>
      <c r="P15">
        <f t="shared" si="12"/>
        <v>0.2237130692813829</v>
      </c>
      <c r="R15">
        <v>1</v>
      </c>
      <c r="S15">
        <v>1</v>
      </c>
      <c r="T15">
        <v>0</v>
      </c>
    </row>
    <row r="16" spans="1:20" ht="17.25">
      <c r="A16" s="6">
        <v>304.94</v>
      </c>
      <c r="B16" s="6">
        <v>304.95999999999998</v>
      </c>
      <c r="C16" s="6">
        <v>304.97000000000003</v>
      </c>
      <c r="D16" s="6">
        <v>304.95</v>
      </c>
      <c r="E16" s="6">
        <v>353.79</v>
      </c>
      <c r="F16">
        <f t="shared" si="2"/>
        <v>1</v>
      </c>
      <c r="G16">
        <f t="shared" si="3"/>
        <v>3</v>
      </c>
      <c r="H16">
        <f t="shared" si="4"/>
        <v>4</v>
      </c>
      <c r="I16">
        <f t="shared" si="5"/>
        <v>2</v>
      </c>
      <c r="J16">
        <f t="shared" si="6"/>
        <v>5</v>
      </c>
      <c r="K16">
        <f t="shared" si="7"/>
        <v>1</v>
      </c>
      <c r="L16">
        <f t="shared" si="8"/>
        <v>0</v>
      </c>
      <c r="M16">
        <f t="shared" si="9"/>
        <v>6.5586672788109368E-5</v>
      </c>
      <c r="N16">
        <f t="shared" si="10"/>
        <v>9.8380009182275074E-5</v>
      </c>
      <c r="O16">
        <f t="shared" si="11"/>
        <v>3.2793336393943662E-5</v>
      </c>
      <c r="P16">
        <f t="shared" si="12"/>
        <v>0.16019544828490861</v>
      </c>
      <c r="R16">
        <v>1</v>
      </c>
      <c r="S16">
        <v>1</v>
      </c>
      <c r="T16">
        <v>0</v>
      </c>
    </row>
    <row r="17" spans="1:20" ht="17.25">
      <c r="A17" s="6">
        <v>761.05</v>
      </c>
      <c r="B17" s="6">
        <v>768.97</v>
      </c>
      <c r="C17" s="6">
        <v>768.98</v>
      </c>
      <c r="D17" s="6">
        <v>768.96</v>
      </c>
      <c r="E17" s="6">
        <v>883.92</v>
      </c>
      <c r="F17">
        <f t="shared" si="2"/>
        <v>1</v>
      </c>
      <c r="G17">
        <f t="shared" si="3"/>
        <v>3</v>
      </c>
      <c r="H17">
        <f t="shared" si="4"/>
        <v>4</v>
      </c>
      <c r="I17">
        <f t="shared" si="5"/>
        <v>2</v>
      </c>
      <c r="J17">
        <f t="shared" si="6"/>
        <v>5</v>
      </c>
      <c r="K17">
        <f t="shared" si="7"/>
        <v>1</v>
      </c>
      <c r="L17">
        <f t="shared" si="8"/>
        <v>0</v>
      </c>
      <c r="M17">
        <f t="shared" si="9"/>
        <v>1.0406674988502784E-2</v>
      </c>
      <c r="N17">
        <f t="shared" si="10"/>
        <v>1.0419814729649923E-2</v>
      </c>
      <c r="O17">
        <f t="shared" si="11"/>
        <v>1.0393535247355645E-2</v>
      </c>
      <c r="P17">
        <f t="shared" si="12"/>
        <v>0.16144799947441046</v>
      </c>
      <c r="R17">
        <v>1</v>
      </c>
      <c r="S17">
        <v>1</v>
      </c>
      <c r="T17">
        <v>0</v>
      </c>
    </row>
    <row r="18" spans="1:20" ht="17.25">
      <c r="A18" s="6">
        <v>204.95</v>
      </c>
      <c r="B18" s="6">
        <v>207.95</v>
      </c>
      <c r="C18" s="6">
        <v>209.88</v>
      </c>
      <c r="D18" s="6">
        <v>207.95</v>
      </c>
      <c r="E18" s="6">
        <v>247.2</v>
      </c>
      <c r="F18">
        <f t="shared" si="2"/>
        <v>1</v>
      </c>
      <c r="G18">
        <f t="shared" si="3"/>
        <v>2</v>
      </c>
      <c r="H18">
        <f t="shared" si="4"/>
        <v>4</v>
      </c>
      <c r="I18">
        <f t="shared" si="5"/>
        <v>2</v>
      </c>
      <c r="J18">
        <f t="shared" si="6"/>
        <v>5</v>
      </c>
      <c r="K18">
        <f t="shared" si="7"/>
        <v>1</v>
      </c>
      <c r="L18">
        <f t="shared" si="8"/>
        <v>0</v>
      </c>
      <c r="M18">
        <f t="shared" si="9"/>
        <v>1.4637716516223476E-2</v>
      </c>
      <c r="N18">
        <f t="shared" si="10"/>
        <v>2.4054647474993862E-2</v>
      </c>
      <c r="O18">
        <f t="shared" si="11"/>
        <v>1.4637716516223476E-2</v>
      </c>
      <c r="P18">
        <f t="shared" si="12"/>
        <v>0.20614784093681382</v>
      </c>
      <c r="R18">
        <v>1</v>
      </c>
      <c r="S18">
        <v>1</v>
      </c>
      <c r="T18">
        <v>0</v>
      </c>
    </row>
    <row r="19" spans="1:20" ht="17.25">
      <c r="A19" s="6">
        <v>394.85</v>
      </c>
      <c r="B19" s="6">
        <v>394.88</v>
      </c>
      <c r="C19" s="6">
        <v>394.89</v>
      </c>
      <c r="D19" s="6">
        <v>394.86</v>
      </c>
      <c r="E19" s="6">
        <v>440.99</v>
      </c>
      <c r="F19">
        <f t="shared" si="2"/>
        <v>1</v>
      </c>
      <c r="G19">
        <f t="shared" si="3"/>
        <v>3</v>
      </c>
      <c r="H19">
        <f t="shared" si="4"/>
        <v>4</v>
      </c>
      <c r="I19">
        <f t="shared" si="5"/>
        <v>2</v>
      </c>
      <c r="J19">
        <f t="shared" si="6"/>
        <v>5</v>
      </c>
      <c r="K19">
        <f t="shared" si="7"/>
        <v>1</v>
      </c>
      <c r="L19">
        <f t="shared" si="8"/>
        <v>0</v>
      </c>
      <c r="M19">
        <f t="shared" si="9"/>
        <v>7.5978219576944284E-5</v>
      </c>
      <c r="N19">
        <f t="shared" si="10"/>
        <v>1.0130429276933306E-4</v>
      </c>
      <c r="O19">
        <f t="shared" si="11"/>
        <v>2.5326073192388776E-5</v>
      </c>
      <c r="P19">
        <f t="shared" si="12"/>
        <v>0.11685450170950995</v>
      </c>
      <c r="R19">
        <v>1</v>
      </c>
      <c r="S19">
        <v>1</v>
      </c>
      <c r="T19">
        <v>0</v>
      </c>
    </row>
    <row r="20" spans="1:20" ht="17.25">
      <c r="A20" s="6">
        <v>1058.81</v>
      </c>
      <c r="B20" s="6">
        <v>1058.97</v>
      </c>
      <c r="C20" s="6">
        <v>1158.98</v>
      </c>
      <c r="D20" s="6">
        <v>1158.96</v>
      </c>
      <c r="E20" s="6">
        <v>1339.3</v>
      </c>
      <c r="F20">
        <f t="shared" si="2"/>
        <v>1</v>
      </c>
      <c r="G20">
        <f t="shared" si="3"/>
        <v>2</v>
      </c>
      <c r="H20">
        <f t="shared" si="4"/>
        <v>4</v>
      </c>
      <c r="I20">
        <f t="shared" si="5"/>
        <v>3</v>
      </c>
      <c r="J20">
        <f t="shared" si="6"/>
        <v>5</v>
      </c>
      <c r="K20">
        <f t="shared" si="7"/>
        <v>1</v>
      </c>
      <c r="L20">
        <f t="shared" si="8"/>
        <v>0</v>
      </c>
      <c r="M20">
        <f t="shared" si="9"/>
        <v>1.5111304199999509E-4</v>
      </c>
      <c r="N20">
        <f t="shared" si="10"/>
        <v>9.460620885711335E-2</v>
      </c>
      <c r="O20">
        <f t="shared" si="11"/>
        <v>9.4587319726863184E-2</v>
      </c>
      <c r="P20">
        <f t="shared" si="12"/>
        <v>0.26491060719109183</v>
      </c>
      <c r="R20">
        <v>1</v>
      </c>
      <c r="S20">
        <v>1</v>
      </c>
      <c r="T20">
        <v>0</v>
      </c>
    </row>
    <row r="21" spans="1:20" ht="17.25">
      <c r="A21" s="6">
        <v>728.81</v>
      </c>
      <c r="B21" s="6">
        <v>756.97</v>
      </c>
      <c r="C21" s="6">
        <v>749.98</v>
      </c>
      <c r="D21" s="6">
        <v>749.95</v>
      </c>
      <c r="E21" s="6">
        <v>858.99</v>
      </c>
      <c r="F21">
        <f t="shared" si="2"/>
        <v>1</v>
      </c>
      <c r="G21">
        <f t="shared" si="3"/>
        <v>4</v>
      </c>
      <c r="H21">
        <f t="shared" si="4"/>
        <v>3</v>
      </c>
      <c r="I21">
        <f t="shared" si="5"/>
        <v>2</v>
      </c>
      <c r="J21">
        <f t="shared" si="6"/>
        <v>5</v>
      </c>
      <c r="K21">
        <f t="shared" si="7"/>
        <v>1</v>
      </c>
      <c r="L21">
        <f t="shared" si="8"/>
        <v>0</v>
      </c>
      <c r="M21">
        <f t="shared" si="9"/>
        <v>3.8638328233696173E-2</v>
      </c>
      <c r="N21">
        <f t="shared" si="10"/>
        <v>2.9047351161482604E-2</v>
      </c>
      <c r="O21">
        <f t="shared" si="11"/>
        <v>2.9006188169756308E-2</v>
      </c>
      <c r="P21">
        <f t="shared" si="12"/>
        <v>0.17861994209739174</v>
      </c>
      <c r="R21">
        <v>1</v>
      </c>
      <c r="S21">
        <v>1</v>
      </c>
      <c r="T21">
        <v>0</v>
      </c>
    </row>
    <row r="22" spans="1:20" ht="17.25">
      <c r="A22" s="6">
        <v>648.80999999999995</v>
      </c>
      <c r="B22" s="6">
        <v>648.97</v>
      </c>
      <c r="C22" s="6">
        <v>648.98</v>
      </c>
      <c r="D22" s="6">
        <v>648.96</v>
      </c>
      <c r="E22" s="6">
        <v>748.26</v>
      </c>
      <c r="F22">
        <f t="shared" si="2"/>
        <v>1</v>
      </c>
      <c r="G22">
        <f t="shared" si="3"/>
        <v>3</v>
      </c>
      <c r="H22">
        <f t="shared" si="4"/>
        <v>4</v>
      </c>
      <c r="I22">
        <f t="shared" si="5"/>
        <v>2</v>
      </c>
      <c r="J22">
        <f t="shared" si="6"/>
        <v>5</v>
      </c>
      <c r="K22">
        <f t="shared" si="7"/>
        <v>1</v>
      </c>
      <c r="L22">
        <f t="shared" si="8"/>
        <v>0</v>
      </c>
      <c r="M22">
        <f t="shared" si="9"/>
        <v>2.4660532359255249E-4</v>
      </c>
      <c r="N22">
        <f t="shared" si="10"/>
        <v>2.620181563171009E-4</v>
      </c>
      <c r="O22">
        <f t="shared" si="11"/>
        <v>2.3119249086800409E-4</v>
      </c>
      <c r="P22">
        <f t="shared" si="12"/>
        <v>0.15328062144541543</v>
      </c>
      <c r="R22">
        <v>1</v>
      </c>
      <c r="S22">
        <v>1</v>
      </c>
      <c r="T22">
        <v>0</v>
      </c>
    </row>
    <row r="23" spans="1:20" ht="17.25">
      <c r="A23" s="6">
        <v>510.52</v>
      </c>
      <c r="B23" s="6">
        <v>515.83000000000004</v>
      </c>
      <c r="C23" s="6">
        <v>515.78</v>
      </c>
      <c r="D23" s="6">
        <v>515.73</v>
      </c>
      <c r="E23" s="6">
        <v>598.78</v>
      </c>
      <c r="F23">
        <f t="shared" si="2"/>
        <v>1</v>
      </c>
      <c r="G23">
        <f t="shared" si="3"/>
        <v>4</v>
      </c>
      <c r="H23">
        <f t="shared" si="4"/>
        <v>3</v>
      </c>
      <c r="I23">
        <f t="shared" si="5"/>
        <v>2</v>
      </c>
      <c r="J23">
        <f t="shared" si="6"/>
        <v>5</v>
      </c>
      <c r="K23">
        <f t="shared" si="7"/>
        <v>1</v>
      </c>
      <c r="L23">
        <f t="shared" si="8"/>
        <v>0</v>
      </c>
      <c r="M23">
        <f t="shared" si="9"/>
        <v>1.040115960197463E-2</v>
      </c>
      <c r="N23">
        <f t="shared" si="10"/>
        <v>1.0303220246023592E-2</v>
      </c>
      <c r="O23">
        <f t="shared" si="11"/>
        <v>1.0205280890072999E-2</v>
      </c>
      <c r="P23">
        <f t="shared" si="12"/>
        <v>0.1728825511243437</v>
      </c>
      <c r="R23">
        <v>1</v>
      </c>
      <c r="S23">
        <v>1</v>
      </c>
      <c r="T23">
        <v>0</v>
      </c>
    </row>
    <row r="24" spans="1:20" ht="17.25">
      <c r="A24" s="6">
        <v>921.69</v>
      </c>
      <c r="B24" s="6">
        <v>921.85</v>
      </c>
      <c r="C24" s="6">
        <v>921.86</v>
      </c>
      <c r="D24" s="6">
        <v>921.84</v>
      </c>
      <c r="E24" s="6">
        <v>1069.3800000000001</v>
      </c>
      <c r="F24">
        <f t="shared" si="2"/>
        <v>1</v>
      </c>
      <c r="G24">
        <f t="shared" si="3"/>
        <v>3</v>
      </c>
      <c r="H24">
        <f t="shared" si="4"/>
        <v>4</v>
      </c>
      <c r="I24">
        <f t="shared" si="5"/>
        <v>2</v>
      </c>
      <c r="J24">
        <f t="shared" si="6"/>
        <v>5</v>
      </c>
      <c r="K24">
        <f t="shared" si="7"/>
        <v>1</v>
      </c>
      <c r="L24">
        <f t="shared" si="8"/>
        <v>0</v>
      </c>
      <c r="M24">
        <f t="shared" si="9"/>
        <v>1.7359415855655591E-4</v>
      </c>
      <c r="N24">
        <f t="shared" si="10"/>
        <v>1.8444379346638229E-4</v>
      </c>
      <c r="O24">
        <f t="shared" si="11"/>
        <v>1.6274452364672953E-4</v>
      </c>
      <c r="P24">
        <f t="shared" si="12"/>
        <v>0.16023825798261893</v>
      </c>
      <c r="R24">
        <v>1</v>
      </c>
      <c r="S24">
        <v>1</v>
      </c>
      <c r="T24">
        <v>0</v>
      </c>
    </row>
    <row r="25" spans="1:20" ht="17.25">
      <c r="A25" s="6">
        <v>688.81</v>
      </c>
      <c r="B25" s="6">
        <v>688.97</v>
      </c>
      <c r="C25" s="6">
        <v>688.98</v>
      </c>
      <c r="D25" s="6">
        <v>688.96</v>
      </c>
      <c r="E25" s="6">
        <v>780.09</v>
      </c>
      <c r="F25">
        <f t="shared" si="2"/>
        <v>1</v>
      </c>
      <c r="G25">
        <f t="shared" si="3"/>
        <v>3</v>
      </c>
      <c r="H25">
        <f t="shared" si="4"/>
        <v>4</v>
      </c>
      <c r="I25">
        <f t="shared" si="5"/>
        <v>2</v>
      </c>
      <c r="J25">
        <f t="shared" si="6"/>
        <v>5</v>
      </c>
      <c r="K25">
        <f t="shared" si="7"/>
        <v>1</v>
      </c>
      <c r="L25">
        <f t="shared" si="8"/>
        <v>0</v>
      </c>
      <c r="M25">
        <f t="shared" si="9"/>
        <v>2.3228466485680777E-4</v>
      </c>
      <c r="N25">
        <f t="shared" si="10"/>
        <v>2.4680245641039988E-4</v>
      </c>
      <c r="O25">
        <f t="shared" si="11"/>
        <v>2.1776687330343769E-4</v>
      </c>
      <c r="P25">
        <f t="shared" si="12"/>
        <v>0.13251840130079429</v>
      </c>
      <c r="R25">
        <v>1</v>
      </c>
      <c r="S25">
        <v>1</v>
      </c>
      <c r="T25">
        <v>0</v>
      </c>
    </row>
    <row r="26" spans="1:20" ht="17.25">
      <c r="A26" s="6">
        <v>1167.18</v>
      </c>
      <c r="B26" s="6">
        <v>1167.3399999999999</v>
      </c>
      <c r="C26" s="6">
        <v>1167.3499999999999</v>
      </c>
      <c r="D26" s="6">
        <v>1167.33</v>
      </c>
      <c r="E26" s="6">
        <v>1346.22</v>
      </c>
      <c r="F26">
        <f t="shared" si="2"/>
        <v>1</v>
      </c>
      <c r="G26">
        <f t="shared" si="3"/>
        <v>3</v>
      </c>
      <c r="H26">
        <f t="shared" si="4"/>
        <v>4</v>
      </c>
      <c r="I26">
        <f t="shared" si="5"/>
        <v>2</v>
      </c>
      <c r="J26">
        <f t="shared" si="6"/>
        <v>5</v>
      </c>
      <c r="K26">
        <f t="shared" si="7"/>
        <v>1</v>
      </c>
      <c r="L26">
        <f t="shared" si="8"/>
        <v>0</v>
      </c>
      <c r="M26">
        <f t="shared" si="9"/>
        <v>1.3708254082467342E-4</v>
      </c>
      <c r="N26">
        <f t="shared" si="10"/>
        <v>1.4565019962642367E-4</v>
      </c>
      <c r="O26">
        <f t="shared" si="11"/>
        <v>1.285148820231452E-4</v>
      </c>
      <c r="P26">
        <f t="shared" si="12"/>
        <v>0.15339536318305647</v>
      </c>
      <c r="R26">
        <v>1</v>
      </c>
      <c r="S26">
        <v>1</v>
      </c>
      <c r="T26">
        <v>0</v>
      </c>
    </row>
    <row r="27" spans="1:20" ht="17.25">
      <c r="A27" s="6">
        <v>357.31</v>
      </c>
      <c r="B27" s="6">
        <v>357.47</v>
      </c>
      <c r="C27" s="6">
        <v>357.48</v>
      </c>
      <c r="D27" s="6">
        <v>357.46</v>
      </c>
      <c r="E27" s="6">
        <v>399.46</v>
      </c>
      <c r="F27">
        <f t="shared" si="2"/>
        <v>1</v>
      </c>
      <c r="G27">
        <f t="shared" si="3"/>
        <v>3</v>
      </c>
      <c r="H27">
        <f t="shared" si="4"/>
        <v>4</v>
      </c>
      <c r="I27">
        <f t="shared" si="5"/>
        <v>2</v>
      </c>
      <c r="J27">
        <f t="shared" si="6"/>
        <v>5</v>
      </c>
      <c r="K27">
        <f t="shared" si="7"/>
        <v>1</v>
      </c>
      <c r="L27">
        <f t="shared" si="8"/>
        <v>0</v>
      </c>
      <c r="M27">
        <f t="shared" si="9"/>
        <v>4.4779043407694452E-4</v>
      </c>
      <c r="N27">
        <f t="shared" si="10"/>
        <v>4.7577733620673968E-4</v>
      </c>
      <c r="O27">
        <f t="shared" si="11"/>
        <v>4.1980353194692732E-4</v>
      </c>
      <c r="P27">
        <f t="shared" si="12"/>
        <v>0.11796479247712055</v>
      </c>
      <c r="R27">
        <v>1</v>
      </c>
      <c r="S27">
        <v>1</v>
      </c>
      <c r="T27">
        <v>0</v>
      </c>
    </row>
    <row r="28" spans="1:20" ht="17.25">
      <c r="A28" s="6">
        <v>1802.54</v>
      </c>
      <c r="B28" s="6">
        <v>1802.57</v>
      </c>
      <c r="C28" s="6">
        <v>1802.59</v>
      </c>
      <c r="D28" s="6">
        <v>1802.55</v>
      </c>
      <c r="E28" s="6">
        <v>1996.75</v>
      </c>
      <c r="F28">
        <f t="shared" si="2"/>
        <v>1</v>
      </c>
      <c r="G28">
        <f t="shared" si="3"/>
        <v>3</v>
      </c>
      <c r="H28">
        <f t="shared" si="4"/>
        <v>4</v>
      </c>
      <c r="I28">
        <f t="shared" si="5"/>
        <v>2</v>
      </c>
      <c r="J28">
        <f t="shared" si="6"/>
        <v>5</v>
      </c>
      <c r="K28">
        <f t="shared" si="7"/>
        <v>1</v>
      </c>
      <c r="L28">
        <f t="shared" si="8"/>
        <v>0</v>
      </c>
      <c r="M28">
        <f t="shared" si="9"/>
        <v>1.6643181288689135E-5</v>
      </c>
      <c r="N28">
        <f t="shared" si="10"/>
        <v>2.7738635481000529E-5</v>
      </c>
      <c r="O28">
        <f t="shared" si="11"/>
        <v>5.5477270961556968E-6</v>
      </c>
      <c r="P28">
        <f t="shared" si="12"/>
        <v>0.10774240793546896</v>
      </c>
      <c r="R28">
        <v>1</v>
      </c>
      <c r="S28">
        <v>1</v>
      </c>
      <c r="T28">
        <v>0</v>
      </c>
    </row>
    <row r="29" spans="1:20" ht="17.25">
      <c r="A29" s="6">
        <v>544.80999999999995</v>
      </c>
      <c r="B29" s="6">
        <v>544.97</v>
      </c>
      <c r="C29" s="6">
        <v>544.98</v>
      </c>
      <c r="D29" s="6">
        <v>544.96</v>
      </c>
      <c r="E29" s="6">
        <v>643.77</v>
      </c>
      <c r="F29">
        <f t="shared" si="2"/>
        <v>1</v>
      </c>
      <c r="G29">
        <f t="shared" si="3"/>
        <v>3</v>
      </c>
      <c r="H29">
        <f t="shared" si="4"/>
        <v>4</v>
      </c>
      <c r="I29">
        <f t="shared" si="5"/>
        <v>2</v>
      </c>
      <c r="J29">
        <f t="shared" si="6"/>
        <v>5</v>
      </c>
      <c r="K29">
        <f t="shared" si="7"/>
        <v>1</v>
      </c>
      <c r="L29">
        <f t="shared" si="8"/>
        <v>0</v>
      </c>
      <c r="M29">
        <f t="shared" si="9"/>
        <v>2.9368036563215405E-4</v>
      </c>
      <c r="N29">
        <f t="shared" si="10"/>
        <v>3.1203538848423307E-4</v>
      </c>
      <c r="O29">
        <f t="shared" si="11"/>
        <v>2.7532534278029708E-4</v>
      </c>
      <c r="P29">
        <f t="shared" si="12"/>
        <v>0.18164130614342633</v>
      </c>
      <c r="R29">
        <v>1</v>
      </c>
      <c r="S29">
        <v>1</v>
      </c>
      <c r="T29">
        <v>0</v>
      </c>
    </row>
    <row r="30" spans="1:20" ht="17.25">
      <c r="A30" s="6">
        <v>369.83</v>
      </c>
      <c r="B30" s="6">
        <v>369.41</v>
      </c>
      <c r="C30" s="6">
        <v>369.43</v>
      </c>
      <c r="D30" s="6">
        <v>369.39</v>
      </c>
      <c r="E30" s="6">
        <v>413.14</v>
      </c>
      <c r="F30">
        <f t="shared" si="2"/>
        <v>4</v>
      </c>
      <c r="G30">
        <f t="shared" si="3"/>
        <v>2</v>
      </c>
      <c r="H30">
        <f t="shared" si="4"/>
        <v>3</v>
      </c>
      <c r="I30">
        <f t="shared" si="5"/>
        <v>1</v>
      </c>
      <c r="J30">
        <f t="shared" si="6"/>
        <v>5</v>
      </c>
      <c r="K30">
        <f t="shared" si="7"/>
        <v>1</v>
      </c>
      <c r="L30">
        <f t="shared" si="8"/>
        <v>1.1911529819432776E-3</v>
      </c>
      <c r="M30">
        <f t="shared" si="9"/>
        <v>5.414331736108835E-5</v>
      </c>
      <c r="N30">
        <f t="shared" si="10"/>
        <v>1.082866347221767E-4</v>
      </c>
      <c r="O30">
        <f t="shared" si="11"/>
        <v>0</v>
      </c>
      <c r="P30">
        <f t="shared" si="12"/>
        <v>0.11843850672730727</v>
      </c>
      <c r="R30">
        <v>1</v>
      </c>
      <c r="S30">
        <v>4</v>
      </c>
      <c r="T30">
        <v>1.1911529819432776E-3</v>
      </c>
    </row>
    <row r="31" spans="1:20" ht="17.25">
      <c r="A31" s="6">
        <v>168.81</v>
      </c>
      <c r="B31" s="6">
        <v>168.97</v>
      </c>
      <c r="C31" s="6">
        <v>168.98</v>
      </c>
      <c r="D31" s="6">
        <v>168.96</v>
      </c>
      <c r="E31" s="6">
        <v>201</v>
      </c>
      <c r="F31">
        <f t="shared" si="2"/>
        <v>1</v>
      </c>
      <c r="G31">
        <f t="shared" si="3"/>
        <v>3</v>
      </c>
      <c r="H31">
        <f t="shared" si="4"/>
        <v>4</v>
      </c>
      <c r="I31">
        <f t="shared" si="5"/>
        <v>2</v>
      </c>
      <c r="J31">
        <f t="shared" si="6"/>
        <v>5</v>
      </c>
      <c r="K31">
        <f t="shared" si="7"/>
        <v>1</v>
      </c>
      <c r="L31">
        <f t="shared" si="8"/>
        <v>0</v>
      </c>
      <c r="M31">
        <f t="shared" si="9"/>
        <v>9.4781114862851901E-4</v>
      </c>
      <c r="N31">
        <f t="shared" si="10"/>
        <v>1.0070493454179541E-3</v>
      </c>
      <c r="O31">
        <f t="shared" si="11"/>
        <v>8.8857295183930596E-4</v>
      </c>
      <c r="P31">
        <f t="shared" si="12"/>
        <v>0.19068775546472372</v>
      </c>
      <c r="R31">
        <v>1</v>
      </c>
      <c r="S31">
        <v>1</v>
      </c>
      <c r="T31">
        <v>0</v>
      </c>
    </row>
    <row r="32" spans="1:20" ht="17.25">
      <c r="A32" s="6">
        <v>575.51</v>
      </c>
      <c r="B32" s="6">
        <v>575.66999999999996</v>
      </c>
      <c r="C32" s="6">
        <v>575.67999999999995</v>
      </c>
      <c r="D32" s="6">
        <v>575.66</v>
      </c>
      <c r="E32" s="6">
        <v>664.03</v>
      </c>
      <c r="F32">
        <f t="shared" si="2"/>
        <v>1</v>
      </c>
      <c r="G32">
        <f t="shared" si="3"/>
        <v>3</v>
      </c>
      <c r="H32">
        <f t="shared" si="4"/>
        <v>4</v>
      </c>
      <c r="I32">
        <f t="shared" si="5"/>
        <v>2</v>
      </c>
      <c r="J32">
        <f t="shared" si="6"/>
        <v>5</v>
      </c>
      <c r="K32">
        <f t="shared" si="7"/>
        <v>1</v>
      </c>
      <c r="L32">
        <f t="shared" si="8"/>
        <v>0</v>
      </c>
      <c r="M32">
        <f t="shared" si="9"/>
        <v>2.7801428298368513E-4</v>
      </c>
      <c r="N32">
        <f t="shared" si="10"/>
        <v>2.9539017567015158E-4</v>
      </c>
      <c r="O32">
        <f t="shared" si="11"/>
        <v>2.6063839029721869E-4</v>
      </c>
      <c r="P32">
        <f t="shared" si="12"/>
        <v>0.15381140206078081</v>
      </c>
      <c r="R32">
        <v>1</v>
      </c>
      <c r="S32">
        <v>1</v>
      </c>
      <c r="T32">
        <v>0</v>
      </c>
    </row>
    <row r="33" spans="1:20" ht="17.25">
      <c r="A33" s="6">
        <v>339.55</v>
      </c>
      <c r="B33" s="6">
        <v>339.58</v>
      </c>
      <c r="C33" s="6">
        <v>339.6</v>
      </c>
      <c r="D33" s="6">
        <v>339.56</v>
      </c>
      <c r="E33" s="6">
        <v>380.18</v>
      </c>
      <c r="F33">
        <f t="shared" si="2"/>
        <v>1</v>
      </c>
      <c r="G33">
        <f t="shared" si="3"/>
        <v>3</v>
      </c>
      <c r="H33">
        <f t="shared" si="4"/>
        <v>4</v>
      </c>
      <c r="I33">
        <f t="shared" si="5"/>
        <v>2</v>
      </c>
      <c r="J33">
        <f t="shared" si="6"/>
        <v>5</v>
      </c>
      <c r="K33">
        <f t="shared" si="7"/>
        <v>1</v>
      </c>
      <c r="L33">
        <f t="shared" si="8"/>
        <v>0</v>
      </c>
      <c r="M33">
        <f t="shared" si="9"/>
        <v>8.8352230893651296E-5</v>
      </c>
      <c r="N33">
        <f t="shared" si="10"/>
        <v>1.4725371815638155E-4</v>
      </c>
      <c r="O33">
        <f t="shared" si="11"/>
        <v>2.9450743631143084E-5</v>
      </c>
      <c r="P33">
        <f t="shared" si="12"/>
        <v>0.11965837137387725</v>
      </c>
      <c r="R33">
        <v>1</v>
      </c>
      <c r="S33">
        <v>1</v>
      </c>
      <c r="T33">
        <v>0</v>
      </c>
    </row>
    <row r="34" spans="1:20">
      <c r="A34" s="5"/>
      <c r="B34" s="5"/>
      <c r="C34" s="5"/>
      <c r="D34" s="5"/>
      <c r="E34" s="5"/>
      <c r="Q34">
        <v>1</v>
      </c>
      <c r="R34">
        <v>2</v>
      </c>
      <c r="S34">
        <v>3</v>
      </c>
      <c r="T34">
        <v>6.9927013679471628E-4</v>
      </c>
    </row>
    <row r="35" spans="1:20">
      <c r="R35">
        <v>2</v>
      </c>
      <c r="S35">
        <v>3</v>
      </c>
      <c r="T35">
        <v>4.2281063368743155E-4</v>
      </c>
    </row>
    <row r="36" spans="1:20">
      <c r="R36">
        <v>2</v>
      </c>
      <c r="S36">
        <v>3</v>
      </c>
      <c r="T36">
        <v>1.9361014718200176E-2</v>
      </c>
    </row>
    <row r="37" spans="1:20">
      <c r="R37">
        <v>2</v>
      </c>
      <c r="S37">
        <v>3</v>
      </c>
      <c r="T37">
        <v>1.2322352747884402E-4</v>
      </c>
    </row>
    <row r="38" spans="1:20">
      <c r="R38">
        <v>2</v>
      </c>
      <c r="S38">
        <v>2</v>
      </c>
      <c r="T38">
        <v>1.0123404298401084E-4</v>
      </c>
    </row>
    <row r="39" spans="1:20">
      <c r="R39">
        <v>2</v>
      </c>
      <c r="S39">
        <v>4</v>
      </c>
      <c r="T39">
        <v>1.1500706183712905E-2</v>
      </c>
    </row>
    <row r="40" spans="1:20">
      <c r="R40">
        <v>2</v>
      </c>
      <c r="S40">
        <v>3</v>
      </c>
      <c r="T40">
        <v>2.7449432997639356E-4</v>
      </c>
    </row>
    <row r="41" spans="1:20">
      <c r="R41">
        <v>2</v>
      </c>
      <c r="S41">
        <v>3</v>
      </c>
      <c r="T41">
        <v>3.5649829549266876E-4</v>
      </c>
    </row>
    <row r="42" spans="1:20">
      <c r="R42">
        <v>2</v>
      </c>
      <c r="S42">
        <v>3</v>
      </c>
      <c r="T42">
        <v>6.1823802163818442E-4</v>
      </c>
    </row>
    <row r="43" spans="1:20">
      <c r="R43">
        <v>2</v>
      </c>
      <c r="S43">
        <v>4</v>
      </c>
      <c r="T43">
        <v>3.5478082542937717E-2</v>
      </c>
    </row>
    <row r="44" spans="1:20">
      <c r="R44">
        <v>2</v>
      </c>
      <c r="S44">
        <v>3</v>
      </c>
      <c r="T44">
        <v>7.5182317119004693E-5</v>
      </c>
    </row>
    <row r="45" spans="1:20">
      <c r="R45">
        <v>2</v>
      </c>
      <c r="S45">
        <v>4</v>
      </c>
      <c r="T45">
        <v>0.1515437392795882</v>
      </c>
    </row>
    <row r="46" spans="1:20">
      <c r="R46">
        <v>2</v>
      </c>
      <c r="S46">
        <v>3</v>
      </c>
      <c r="T46">
        <v>1.6202531645568286E-3</v>
      </c>
    </row>
    <row r="47" spans="1:20">
      <c r="R47">
        <v>2</v>
      </c>
      <c r="S47">
        <v>3</v>
      </c>
      <c r="T47">
        <v>2.0642497742227039E-3</v>
      </c>
    </row>
    <row r="48" spans="1:20">
      <c r="R48">
        <v>2</v>
      </c>
      <c r="S48">
        <v>3</v>
      </c>
      <c r="T48">
        <v>6.5586672788109368E-5</v>
      </c>
    </row>
    <row r="49" spans="18:20">
      <c r="R49">
        <v>2</v>
      </c>
      <c r="S49">
        <v>3</v>
      </c>
      <c r="T49">
        <v>1.0406674988502784E-2</v>
      </c>
    </row>
    <row r="50" spans="18:20">
      <c r="R50">
        <v>2</v>
      </c>
      <c r="S50">
        <v>2</v>
      </c>
      <c r="T50">
        <v>1.4637716516223476E-2</v>
      </c>
    </row>
    <row r="51" spans="18:20">
      <c r="R51">
        <v>2</v>
      </c>
      <c r="S51">
        <v>3</v>
      </c>
      <c r="T51">
        <v>7.5978219576944284E-5</v>
      </c>
    </row>
    <row r="52" spans="18:20">
      <c r="R52">
        <v>2</v>
      </c>
      <c r="S52">
        <v>2</v>
      </c>
      <c r="T52">
        <v>1.5111304199999509E-4</v>
      </c>
    </row>
    <row r="53" spans="18:20">
      <c r="R53">
        <v>2</v>
      </c>
      <c r="S53">
        <v>4</v>
      </c>
      <c r="T53">
        <v>3.8638328233696173E-2</v>
      </c>
    </row>
    <row r="54" spans="18:20">
      <c r="R54">
        <v>2</v>
      </c>
      <c r="S54">
        <v>3</v>
      </c>
      <c r="T54">
        <v>2.4660532359255249E-4</v>
      </c>
    </row>
    <row r="55" spans="18:20">
      <c r="R55">
        <v>2</v>
      </c>
      <c r="S55">
        <v>4</v>
      </c>
      <c r="T55">
        <v>1.040115960197463E-2</v>
      </c>
    </row>
    <row r="56" spans="18:20">
      <c r="R56">
        <v>2</v>
      </c>
      <c r="S56">
        <v>3</v>
      </c>
      <c r="T56">
        <v>1.7359415855655591E-4</v>
      </c>
    </row>
    <row r="57" spans="18:20">
      <c r="R57">
        <v>2</v>
      </c>
      <c r="S57">
        <v>3</v>
      </c>
      <c r="T57">
        <v>2.3228466485680777E-4</v>
      </c>
    </row>
    <row r="58" spans="18:20">
      <c r="R58">
        <v>2</v>
      </c>
      <c r="S58">
        <v>3</v>
      </c>
      <c r="T58">
        <v>1.3708254082467342E-4</v>
      </c>
    </row>
    <row r="59" spans="18:20">
      <c r="R59">
        <v>2</v>
      </c>
      <c r="S59">
        <v>3</v>
      </c>
      <c r="T59">
        <v>4.4779043407694452E-4</v>
      </c>
    </row>
    <row r="60" spans="18:20">
      <c r="R60">
        <v>2</v>
      </c>
      <c r="S60">
        <v>3</v>
      </c>
      <c r="T60">
        <v>1.6643181288689135E-5</v>
      </c>
    </row>
    <row r="61" spans="18:20">
      <c r="R61">
        <v>2</v>
      </c>
      <c r="S61">
        <v>3</v>
      </c>
      <c r="T61">
        <v>2.9368036563215405E-4</v>
      </c>
    </row>
    <row r="62" spans="18:20">
      <c r="R62">
        <v>2</v>
      </c>
      <c r="S62">
        <v>2</v>
      </c>
      <c r="T62">
        <v>5.414331736108835E-5</v>
      </c>
    </row>
    <row r="63" spans="18:20">
      <c r="R63">
        <v>2</v>
      </c>
      <c r="S63">
        <v>3</v>
      </c>
      <c r="T63">
        <v>9.4781114862851901E-4</v>
      </c>
    </row>
    <row r="64" spans="18:20">
      <c r="R64">
        <v>2</v>
      </c>
      <c r="S64">
        <v>3</v>
      </c>
      <c r="T64">
        <v>2.7801428298368513E-4</v>
      </c>
    </row>
    <row r="65" spans="18:20">
      <c r="R65">
        <v>2</v>
      </c>
      <c r="S65">
        <v>3</v>
      </c>
      <c r="T65">
        <v>8.8352230893651296E-5</v>
      </c>
    </row>
    <row r="66" spans="18:20">
      <c r="R66">
        <v>3</v>
      </c>
      <c r="S66">
        <v>4</v>
      </c>
      <c r="T66">
        <v>7.4297452034444156E-4</v>
      </c>
    </row>
    <row r="67" spans="18:20">
      <c r="R67">
        <v>3</v>
      </c>
      <c r="S67">
        <v>4</v>
      </c>
      <c r="T67">
        <v>4.4923629829285439E-4</v>
      </c>
    </row>
    <row r="68" spans="18:20">
      <c r="R68">
        <v>3</v>
      </c>
      <c r="S68">
        <v>2</v>
      </c>
      <c r="T68">
        <v>1.7111403613736975E-2</v>
      </c>
    </row>
    <row r="69" spans="18:20">
      <c r="R69">
        <v>3</v>
      </c>
      <c r="S69">
        <v>4</v>
      </c>
      <c r="T69">
        <v>2.0537254579799935E-4</v>
      </c>
    </row>
    <row r="70" spans="18:20">
      <c r="R70">
        <v>3</v>
      </c>
      <c r="S70">
        <v>4</v>
      </c>
      <c r="T70">
        <v>1.7209787307281843E-4</v>
      </c>
    </row>
    <row r="71" spans="18:20">
      <c r="R71">
        <v>3</v>
      </c>
      <c r="S71">
        <v>1</v>
      </c>
      <c r="T71">
        <v>0</v>
      </c>
    </row>
    <row r="72" spans="18:20">
      <c r="R72">
        <v>3</v>
      </c>
      <c r="S72">
        <v>4</v>
      </c>
      <c r="T72">
        <v>2.9165022559984877E-4</v>
      </c>
    </row>
    <row r="73" spans="18:20">
      <c r="R73">
        <v>3</v>
      </c>
      <c r="S73">
        <v>4</v>
      </c>
      <c r="T73">
        <v>3.7877943896091892E-4</v>
      </c>
    </row>
    <row r="74" spans="18:20">
      <c r="R74">
        <v>3</v>
      </c>
      <c r="S74">
        <v>4</v>
      </c>
      <c r="T74">
        <v>6.5687789799073748E-4</v>
      </c>
    </row>
    <row r="75" spans="18:20">
      <c r="R75">
        <v>3</v>
      </c>
      <c r="S75">
        <v>3</v>
      </c>
      <c r="T75">
        <v>2.0353755447321209E-2</v>
      </c>
    </row>
    <row r="76" spans="18:20">
      <c r="R76">
        <v>3</v>
      </c>
      <c r="S76">
        <v>4</v>
      </c>
      <c r="T76">
        <v>1.2530386186515585E-4</v>
      </c>
    </row>
    <row r="77" spans="18:20">
      <c r="R77">
        <v>3</v>
      </c>
      <c r="S77">
        <v>2</v>
      </c>
      <c r="T77">
        <v>0.15114351057747277</v>
      </c>
    </row>
    <row r="78" spans="18:20">
      <c r="R78">
        <v>3</v>
      </c>
      <c r="S78">
        <v>4</v>
      </c>
      <c r="T78">
        <v>1.7215189873418524E-3</v>
      </c>
    </row>
    <row r="79" spans="18:20">
      <c r="R79">
        <v>3</v>
      </c>
      <c r="S79">
        <v>4</v>
      </c>
      <c r="T79">
        <v>2.1932653851115536E-3</v>
      </c>
    </row>
    <row r="80" spans="18:20">
      <c r="R80">
        <v>3</v>
      </c>
      <c r="S80">
        <v>4</v>
      </c>
      <c r="T80">
        <v>9.8380009182275074E-5</v>
      </c>
    </row>
    <row r="81" spans="18:20">
      <c r="R81">
        <v>3</v>
      </c>
      <c r="S81">
        <v>4</v>
      </c>
      <c r="T81">
        <v>1.0419814729649923E-2</v>
      </c>
    </row>
    <row r="82" spans="18:20">
      <c r="R82">
        <v>3</v>
      </c>
      <c r="S82">
        <v>4</v>
      </c>
      <c r="T82">
        <v>2.4054647474993862E-2</v>
      </c>
    </row>
    <row r="83" spans="18:20">
      <c r="R83">
        <v>3</v>
      </c>
      <c r="S83">
        <v>4</v>
      </c>
      <c r="T83">
        <v>1.0130429276933306E-4</v>
      </c>
    </row>
    <row r="84" spans="18:20">
      <c r="R84">
        <v>3</v>
      </c>
      <c r="S84">
        <v>4</v>
      </c>
      <c r="T84">
        <v>9.460620885711335E-2</v>
      </c>
    </row>
    <row r="85" spans="18:20">
      <c r="R85">
        <v>3</v>
      </c>
      <c r="S85">
        <v>3</v>
      </c>
      <c r="T85">
        <v>2.9047351161482604E-2</v>
      </c>
    </row>
    <row r="86" spans="18:20">
      <c r="R86">
        <v>3</v>
      </c>
      <c r="S86">
        <v>4</v>
      </c>
      <c r="T86">
        <v>2.620181563171009E-4</v>
      </c>
    </row>
    <row r="87" spans="18:20">
      <c r="R87">
        <v>3</v>
      </c>
      <c r="S87">
        <v>3</v>
      </c>
      <c r="T87">
        <v>1.0303220246023592E-2</v>
      </c>
    </row>
    <row r="88" spans="18:20">
      <c r="R88">
        <v>3</v>
      </c>
      <c r="S88">
        <v>4</v>
      </c>
      <c r="T88">
        <v>1.8444379346638229E-4</v>
      </c>
    </row>
    <row r="89" spans="18:20">
      <c r="R89">
        <v>3</v>
      </c>
      <c r="S89">
        <v>4</v>
      </c>
      <c r="T89">
        <v>2.4680245641039988E-4</v>
      </c>
    </row>
    <row r="90" spans="18:20">
      <c r="R90">
        <v>3</v>
      </c>
      <c r="S90">
        <v>4</v>
      </c>
      <c r="T90">
        <v>1.4565019962642367E-4</v>
      </c>
    </row>
    <row r="91" spans="18:20">
      <c r="R91">
        <v>3</v>
      </c>
      <c r="S91">
        <v>4</v>
      </c>
      <c r="T91">
        <v>4.7577733620673968E-4</v>
      </c>
    </row>
    <row r="92" spans="18:20">
      <c r="R92">
        <v>3</v>
      </c>
      <c r="S92">
        <v>4</v>
      </c>
      <c r="T92">
        <v>2.7738635481000529E-5</v>
      </c>
    </row>
    <row r="93" spans="18:20">
      <c r="R93">
        <v>3</v>
      </c>
      <c r="S93">
        <v>4</v>
      </c>
      <c r="T93">
        <v>3.1203538848423307E-4</v>
      </c>
    </row>
    <row r="94" spans="18:20">
      <c r="R94">
        <v>3</v>
      </c>
      <c r="S94">
        <v>3</v>
      </c>
      <c r="T94">
        <v>1.082866347221767E-4</v>
      </c>
    </row>
    <row r="95" spans="18:20">
      <c r="R95">
        <v>3</v>
      </c>
      <c r="S95">
        <v>4</v>
      </c>
      <c r="T95">
        <v>1.0070493454179541E-3</v>
      </c>
    </row>
    <row r="96" spans="18:20">
      <c r="R96">
        <v>3</v>
      </c>
      <c r="S96">
        <v>4</v>
      </c>
      <c r="T96">
        <v>2.9539017567015158E-4</v>
      </c>
    </row>
    <row r="97" spans="18:20">
      <c r="R97">
        <v>3</v>
      </c>
      <c r="S97">
        <v>4</v>
      </c>
      <c r="T97">
        <v>1.4725371815638155E-4</v>
      </c>
    </row>
    <row r="98" spans="18:20">
      <c r="R98">
        <v>4</v>
      </c>
      <c r="S98">
        <v>2</v>
      </c>
      <c r="T98">
        <v>6.55565753244991E-4</v>
      </c>
    </row>
    <row r="99" spans="18:20">
      <c r="R99">
        <v>4</v>
      </c>
      <c r="S99">
        <v>2</v>
      </c>
      <c r="T99">
        <v>3.9638496908200871E-4</v>
      </c>
    </row>
    <row r="100" spans="18:20">
      <c r="R100">
        <v>4</v>
      </c>
      <c r="S100">
        <v>3</v>
      </c>
      <c r="T100">
        <v>1.9361014718200176E-2</v>
      </c>
    </row>
    <row r="101" spans="18:20">
      <c r="R101">
        <v>4</v>
      </c>
      <c r="S101">
        <v>2</v>
      </c>
      <c r="T101">
        <v>4.1074509159688688E-5</v>
      </c>
    </row>
    <row r="102" spans="18:20">
      <c r="R102">
        <v>4</v>
      </c>
      <c r="S102">
        <v>3</v>
      </c>
      <c r="T102">
        <v>1.5185106447601626E-4</v>
      </c>
    </row>
    <row r="103" spans="18:20">
      <c r="R103">
        <v>4</v>
      </c>
      <c r="S103">
        <v>3</v>
      </c>
      <c r="T103">
        <v>1.1491933715227942E-2</v>
      </c>
    </row>
    <row r="104" spans="18:20">
      <c r="R104">
        <v>4</v>
      </c>
      <c r="S104">
        <v>2</v>
      </c>
      <c r="T104">
        <v>2.5733843435293835E-4</v>
      </c>
    </row>
    <row r="105" spans="18:20">
      <c r="R105">
        <v>4</v>
      </c>
      <c r="S105">
        <v>2</v>
      </c>
      <c r="T105">
        <v>3.3421715202419655E-4</v>
      </c>
    </row>
    <row r="106" spans="18:20">
      <c r="R106">
        <v>4</v>
      </c>
      <c r="S106">
        <v>2</v>
      </c>
      <c r="T106">
        <v>5.7959814528585341E-4</v>
      </c>
    </row>
    <row r="107" spans="18:20">
      <c r="R107">
        <v>4</v>
      </c>
      <c r="S107">
        <v>2</v>
      </c>
      <c r="T107">
        <v>1.020251217636492E-2</v>
      </c>
    </row>
    <row r="108" spans="18:20">
      <c r="R108">
        <v>4</v>
      </c>
      <c r="S108">
        <v>2</v>
      </c>
      <c r="T108">
        <v>2.5060772373075579E-5</v>
      </c>
    </row>
    <row r="109" spans="18:20">
      <c r="R109">
        <v>4</v>
      </c>
      <c r="S109">
        <v>3</v>
      </c>
      <c r="T109">
        <v>0.15131503716409389</v>
      </c>
    </row>
    <row r="110" spans="18:20">
      <c r="R110">
        <v>4</v>
      </c>
      <c r="S110">
        <v>2</v>
      </c>
      <c r="T110">
        <v>1.5189873417722488E-3</v>
      </c>
    </row>
    <row r="111" spans="18:20">
      <c r="R111">
        <v>4</v>
      </c>
      <c r="S111">
        <v>2</v>
      </c>
      <c r="T111">
        <v>1.9352341633336323E-3</v>
      </c>
    </row>
    <row r="112" spans="18:20">
      <c r="R112">
        <v>4</v>
      </c>
      <c r="S112">
        <v>2</v>
      </c>
      <c r="T112">
        <v>3.2793336393943662E-5</v>
      </c>
    </row>
    <row r="113" spans="18:20">
      <c r="R113">
        <v>4</v>
      </c>
      <c r="S113">
        <v>2</v>
      </c>
      <c r="T113">
        <v>1.0393535247355645E-2</v>
      </c>
    </row>
    <row r="114" spans="18:20">
      <c r="R114">
        <v>4</v>
      </c>
      <c r="S114">
        <v>2</v>
      </c>
      <c r="T114">
        <v>1.4637716516223476E-2</v>
      </c>
    </row>
    <row r="115" spans="18:20">
      <c r="R115">
        <v>4</v>
      </c>
      <c r="S115">
        <v>2</v>
      </c>
      <c r="T115">
        <v>2.5326073192388776E-5</v>
      </c>
    </row>
    <row r="116" spans="18:20">
      <c r="R116">
        <v>4</v>
      </c>
      <c r="S116">
        <v>3</v>
      </c>
      <c r="T116">
        <v>9.4587319726863184E-2</v>
      </c>
    </row>
    <row r="117" spans="18:20">
      <c r="R117">
        <v>4</v>
      </c>
      <c r="S117">
        <v>2</v>
      </c>
      <c r="T117">
        <v>2.9006188169756308E-2</v>
      </c>
    </row>
    <row r="118" spans="18:20">
      <c r="R118">
        <v>4</v>
      </c>
      <c r="S118">
        <v>2</v>
      </c>
      <c r="T118">
        <v>2.3119249086800409E-4</v>
      </c>
    </row>
    <row r="119" spans="18:20">
      <c r="R119">
        <v>4</v>
      </c>
      <c r="S119">
        <v>2</v>
      </c>
      <c r="T119">
        <v>1.0205280890072999E-2</v>
      </c>
    </row>
    <row r="120" spans="18:20">
      <c r="R120">
        <v>4</v>
      </c>
      <c r="S120">
        <v>2</v>
      </c>
      <c r="T120">
        <v>1.6274452364672953E-4</v>
      </c>
    </row>
    <row r="121" spans="18:20">
      <c r="R121">
        <v>4</v>
      </c>
      <c r="S121">
        <v>2</v>
      </c>
      <c r="T121">
        <v>2.1776687330343769E-4</v>
      </c>
    </row>
    <row r="122" spans="18:20">
      <c r="R122">
        <v>4</v>
      </c>
      <c r="S122">
        <v>2</v>
      </c>
      <c r="T122">
        <v>1.285148820231452E-4</v>
      </c>
    </row>
    <row r="123" spans="18:20">
      <c r="R123">
        <v>4</v>
      </c>
      <c r="S123">
        <v>2</v>
      </c>
      <c r="T123">
        <v>4.1980353194692732E-4</v>
      </c>
    </row>
    <row r="124" spans="18:20">
      <c r="R124">
        <v>4</v>
      </c>
      <c r="S124">
        <v>2</v>
      </c>
      <c r="T124">
        <v>5.5477270961556968E-6</v>
      </c>
    </row>
    <row r="125" spans="18:20">
      <c r="R125">
        <v>4</v>
      </c>
      <c r="S125">
        <v>2</v>
      </c>
      <c r="T125">
        <v>2.7532534278029708E-4</v>
      </c>
    </row>
    <row r="126" spans="18:20">
      <c r="R126">
        <v>4</v>
      </c>
      <c r="S126">
        <v>1</v>
      </c>
      <c r="T126">
        <v>0</v>
      </c>
    </row>
    <row r="127" spans="18:20">
      <c r="R127">
        <v>4</v>
      </c>
      <c r="S127">
        <v>2</v>
      </c>
      <c r="T127">
        <v>8.8857295183930596E-4</v>
      </c>
    </row>
    <row r="128" spans="18:20">
      <c r="R128">
        <v>4</v>
      </c>
      <c r="S128">
        <v>2</v>
      </c>
      <c r="T128">
        <v>2.6063839029721869E-4</v>
      </c>
    </row>
    <row r="129" spans="18:20">
      <c r="R129">
        <v>4</v>
      </c>
      <c r="S129">
        <v>2</v>
      </c>
      <c r="T129">
        <v>2.9450743631143084E-5</v>
      </c>
    </row>
    <row r="130" spans="18:20">
      <c r="R130">
        <v>6</v>
      </c>
      <c r="S130">
        <v>5</v>
      </c>
      <c r="T130">
        <v>0.15025567064376544</v>
      </c>
    </row>
    <row r="131" spans="18:20">
      <c r="R131">
        <v>6</v>
      </c>
      <c r="S131">
        <v>5</v>
      </c>
      <c r="T131">
        <v>0.17263886686750163</v>
      </c>
    </row>
    <row r="132" spans="18:20">
      <c r="R132">
        <v>6</v>
      </c>
      <c r="S132">
        <v>5</v>
      </c>
      <c r="T132">
        <v>0.17132942443460575</v>
      </c>
    </row>
    <row r="133" spans="18:20">
      <c r="R133">
        <v>6</v>
      </c>
      <c r="S133">
        <v>5</v>
      </c>
      <c r="T133">
        <v>0.12548262548262534</v>
      </c>
    </row>
    <row r="134" spans="18:20">
      <c r="R134">
        <v>6</v>
      </c>
      <c r="S134">
        <v>5</v>
      </c>
      <c r="T134">
        <v>0.14564541764104444</v>
      </c>
    </row>
    <row r="135" spans="18:20">
      <c r="R135">
        <v>6</v>
      </c>
      <c r="S135">
        <v>5</v>
      </c>
      <c r="T135">
        <v>0.13847341503425636</v>
      </c>
    </row>
    <row r="136" spans="18:20">
      <c r="R136">
        <v>6</v>
      </c>
      <c r="S136">
        <v>5</v>
      </c>
      <c r="T136">
        <v>0.15311636844001431</v>
      </c>
    </row>
    <row r="137" spans="18:20">
      <c r="R137">
        <v>6</v>
      </c>
      <c r="S137">
        <v>5</v>
      </c>
      <c r="T137">
        <v>0.16454624451326838</v>
      </c>
    </row>
    <row r="138" spans="18:20">
      <c r="R138">
        <v>6</v>
      </c>
      <c r="S138">
        <v>5</v>
      </c>
      <c r="T138">
        <v>0.14775888717156116</v>
      </c>
    </row>
    <row r="139" spans="18:20">
      <c r="R139">
        <v>6</v>
      </c>
      <c r="S139">
        <v>5</v>
      </c>
      <c r="T139">
        <v>0.18866957190463984</v>
      </c>
    </row>
    <row r="140" spans="18:20">
      <c r="R140">
        <v>6</v>
      </c>
      <c r="S140">
        <v>5</v>
      </c>
      <c r="T140">
        <v>0.11745984011227217</v>
      </c>
    </row>
    <row r="141" spans="18:20">
      <c r="R141">
        <v>6</v>
      </c>
      <c r="S141">
        <v>5</v>
      </c>
      <c r="T141">
        <v>0.33982275586049182</v>
      </c>
    </row>
    <row r="142" spans="18:20">
      <c r="R142">
        <v>6</v>
      </c>
      <c r="S142">
        <v>5</v>
      </c>
      <c r="T142">
        <v>0.20263291139240502</v>
      </c>
    </row>
    <row r="143" spans="18:20">
      <c r="R143">
        <v>6</v>
      </c>
      <c r="S143">
        <v>5</v>
      </c>
      <c r="T143">
        <v>0.2237130692813829</v>
      </c>
    </row>
    <row r="144" spans="18:20">
      <c r="R144">
        <v>6</v>
      </c>
      <c r="S144">
        <v>5</v>
      </c>
      <c r="T144">
        <v>0.16019544828490861</v>
      </c>
    </row>
    <row r="145" spans="18:20">
      <c r="R145">
        <v>6</v>
      </c>
      <c r="S145">
        <v>5</v>
      </c>
      <c r="T145">
        <v>0.16144799947441046</v>
      </c>
    </row>
    <row r="146" spans="18:20">
      <c r="R146">
        <v>6</v>
      </c>
      <c r="S146">
        <v>5</v>
      </c>
      <c r="T146">
        <v>0.20614784093681382</v>
      </c>
    </row>
    <row r="147" spans="18:20">
      <c r="R147">
        <v>6</v>
      </c>
      <c r="S147">
        <v>5</v>
      </c>
      <c r="T147">
        <v>0.11685450170950995</v>
      </c>
    </row>
    <row r="148" spans="18:20">
      <c r="R148">
        <v>6</v>
      </c>
      <c r="S148">
        <v>5</v>
      </c>
      <c r="T148">
        <v>0.26491060719109183</v>
      </c>
    </row>
    <row r="149" spans="18:20">
      <c r="R149">
        <v>6</v>
      </c>
      <c r="S149">
        <v>5</v>
      </c>
      <c r="T149">
        <v>0.17861994209739174</v>
      </c>
    </row>
    <row r="150" spans="18:20">
      <c r="R150">
        <v>6</v>
      </c>
      <c r="S150">
        <v>5</v>
      </c>
      <c r="T150">
        <v>0.15328062144541543</v>
      </c>
    </row>
    <row r="151" spans="18:20">
      <c r="R151">
        <v>6</v>
      </c>
      <c r="S151">
        <v>5</v>
      </c>
      <c r="T151">
        <v>0.1728825511243437</v>
      </c>
    </row>
    <row r="152" spans="18:20">
      <c r="R152">
        <v>6</v>
      </c>
      <c r="S152">
        <v>5</v>
      </c>
      <c r="T152">
        <v>0.16023825798261893</v>
      </c>
    </row>
    <row r="153" spans="18:20">
      <c r="R153">
        <v>6</v>
      </c>
      <c r="S153">
        <v>5</v>
      </c>
      <c r="T153">
        <v>0.13251840130079429</v>
      </c>
    </row>
    <row r="154" spans="18:20">
      <c r="R154">
        <v>6</v>
      </c>
      <c r="S154">
        <v>5</v>
      </c>
      <c r="T154">
        <v>0.15339536318305647</v>
      </c>
    </row>
    <row r="155" spans="18:20">
      <c r="R155">
        <v>6</v>
      </c>
      <c r="S155">
        <v>5</v>
      </c>
      <c r="T155">
        <v>0.11796479247712055</v>
      </c>
    </row>
    <row r="156" spans="18:20">
      <c r="R156">
        <v>6</v>
      </c>
      <c r="S156">
        <v>5</v>
      </c>
      <c r="T156">
        <v>0.10774240793546896</v>
      </c>
    </row>
    <row r="157" spans="18:20">
      <c r="R157">
        <v>6</v>
      </c>
      <c r="S157">
        <v>5</v>
      </c>
      <c r="T157">
        <v>0.18164130614342633</v>
      </c>
    </row>
    <row r="158" spans="18:20">
      <c r="R158">
        <v>6</v>
      </c>
      <c r="S158">
        <v>5</v>
      </c>
      <c r="T158">
        <v>0.11843850672730727</v>
      </c>
    </row>
    <row r="159" spans="18:20">
      <c r="R159">
        <v>6</v>
      </c>
      <c r="S159">
        <v>5</v>
      </c>
      <c r="T159">
        <v>0.19068775546472372</v>
      </c>
    </row>
    <row r="160" spans="18:20">
      <c r="R160">
        <v>6</v>
      </c>
      <c r="S160">
        <v>5</v>
      </c>
      <c r="T160">
        <v>0.15381140206078081</v>
      </c>
    </row>
    <row r="161" spans="18:20">
      <c r="R161">
        <v>6</v>
      </c>
      <c r="S161">
        <v>5</v>
      </c>
      <c r="T161">
        <v>0.11965837137387725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J45" sqref="J45:J87"/>
    </sheetView>
  </sheetViews>
  <sheetFormatPr baseColWidth="10" defaultRowHeight="15.75"/>
  <sheetData>
    <row r="1" spans="1:10" ht="17.25">
      <c r="A1" s="8" t="s">
        <v>38</v>
      </c>
      <c r="B1" s="8" t="s">
        <v>39</v>
      </c>
      <c r="C1" t="s">
        <v>248</v>
      </c>
      <c r="D1" t="s">
        <v>249</v>
      </c>
      <c r="E1" t="s">
        <v>242</v>
      </c>
      <c r="F1" t="s">
        <v>263</v>
      </c>
      <c r="G1" t="s">
        <v>264</v>
      </c>
      <c r="H1" t="s">
        <v>250</v>
      </c>
      <c r="I1" t="s">
        <v>251</v>
      </c>
      <c r="J1" t="s">
        <v>254</v>
      </c>
    </row>
    <row r="2" spans="1:10" ht="17.25">
      <c r="A2" s="6">
        <v>169.99</v>
      </c>
      <c r="B2" s="6">
        <v>249</v>
      </c>
      <c r="C2">
        <f>_xlfn.RANK.EQ(A2,$A2:$B2,1)</f>
        <v>1</v>
      </c>
      <c r="D2">
        <f>_xlfn.RANK.EQ(B2,$A2:$B2,1)</f>
        <v>2</v>
      </c>
      <c r="E2">
        <f>IF(A2&lt;&gt;B2,1,0)</f>
        <v>1</v>
      </c>
      <c r="F2">
        <f>(A2/MIN($A2,$B2))-1</f>
        <v>0</v>
      </c>
      <c r="G2">
        <f>(B2/MIN($A2,$B2))-1</f>
        <v>0.46479204659097584</v>
      </c>
      <c r="H2">
        <v>1</v>
      </c>
      <c r="I2">
        <v>1</v>
      </c>
      <c r="J2">
        <v>0</v>
      </c>
    </row>
    <row r="3" spans="1:10" ht="17.25">
      <c r="A3" s="6">
        <v>175.01</v>
      </c>
      <c r="B3" s="6">
        <v>179</v>
      </c>
      <c r="C3">
        <f t="shared" ref="C3:C44" si="0">_xlfn.RANK.EQ(A3,$A3:$B3,1)</f>
        <v>1</v>
      </c>
      <c r="D3">
        <f t="shared" ref="D3:D44" si="1">_xlfn.RANK.EQ(B3,$A3:$B3,1)</f>
        <v>2</v>
      </c>
      <c r="E3">
        <f t="shared" ref="E3:E44" si="2">IF(A3&lt;&gt;B3,1,0)</f>
        <v>1</v>
      </c>
      <c r="F3">
        <f t="shared" ref="F3:F44" si="3">(A3/MIN($A3,$B3))-1</f>
        <v>0</v>
      </c>
      <c r="G3">
        <f t="shared" ref="G3:G44" si="4">(B3/MIN($A3,$B3))-1</f>
        <v>2.2798697217301989E-2</v>
      </c>
      <c r="H3">
        <v>1</v>
      </c>
      <c r="I3">
        <v>1</v>
      </c>
      <c r="J3">
        <v>0</v>
      </c>
    </row>
    <row r="4" spans="1:10" ht="17.25">
      <c r="A4" s="6">
        <v>379</v>
      </c>
      <c r="B4" s="6">
        <v>399</v>
      </c>
      <c r="C4">
        <f t="shared" si="0"/>
        <v>1</v>
      </c>
      <c r="D4">
        <f t="shared" si="1"/>
        <v>2</v>
      </c>
      <c r="E4">
        <f t="shared" si="2"/>
        <v>1</v>
      </c>
      <c r="F4">
        <f t="shared" si="3"/>
        <v>0</v>
      </c>
      <c r="G4">
        <f t="shared" si="4"/>
        <v>5.2770448548812743E-2</v>
      </c>
      <c r="H4">
        <v>1</v>
      </c>
      <c r="I4">
        <v>1</v>
      </c>
      <c r="J4">
        <v>0</v>
      </c>
    </row>
    <row r="5" spans="1:10" ht="17.25">
      <c r="A5" s="6">
        <v>109</v>
      </c>
      <c r="B5" s="6">
        <v>109</v>
      </c>
      <c r="C5">
        <f t="shared" si="0"/>
        <v>1</v>
      </c>
      <c r="D5">
        <f t="shared" si="1"/>
        <v>1</v>
      </c>
      <c r="E5">
        <f t="shared" si="2"/>
        <v>0</v>
      </c>
      <c r="F5">
        <f t="shared" si="3"/>
        <v>0</v>
      </c>
      <c r="G5">
        <f t="shared" si="4"/>
        <v>0</v>
      </c>
      <c r="H5">
        <v>1</v>
      </c>
      <c r="I5">
        <v>1</v>
      </c>
      <c r="J5">
        <v>0</v>
      </c>
    </row>
    <row r="6" spans="1:10" ht="17.25">
      <c r="A6" s="6">
        <v>189</v>
      </c>
      <c r="B6" s="6">
        <v>179</v>
      </c>
      <c r="C6">
        <f t="shared" si="0"/>
        <v>2</v>
      </c>
      <c r="D6">
        <f t="shared" si="1"/>
        <v>1</v>
      </c>
      <c r="E6">
        <f t="shared" si="2"/>
        <v>1</v>
      </c>
      <c r="F6">
        <f t="shared" si="3"/>
        <v>5.5865921787709549E-2</v>
      </c>
      <c r="G6">
        <f t="shared" si="4"/>
        <v>0</v>
      </c>
      <c r="H6">
        <v>1</v>
      </c>
      <c r="I6">
        <v>2</v>
      </c>
      <c r="J6">
        <v>5.5865921787709549E-2</v>
      </c>
    </row>
    <row r="7" spans="1:10" ht="17.25">
      <c r="A7" s="6">
        <v>219</v>
      </c>
      <c r="B7" s="6">
        <v>239</v>
      </c>
      <c r="C7">
        <f t="shared" si="0"/>
        <v>1</v>
      </c>
      <c r="D7">
        <f t="shared" si="1"/>
        <v>2</v>
      </c>
      <c r="E7">
        <f t="shared" si="2"/>
        <v>1</v>
      </c>
      <c r="F7">
        <f t="shared" si="3"/>
        <v>0</v>
      </c>
      <c r="G7">
        <f t="shared" si="4"/>
        <v>9.1324200913242004E-2</v>
      </c>
      <c r="H7">
        <v>1</v>
      </c>
      <c r="I7">
        <v>1</v>
      </c>
      <c r="J7">
        <v>0</v>
      </c>
    </row>
    <row r="8" spans="1:10" ht="17.25">
      <c r="A8" s="6">
        <v>1099</v>
      </c>
      <c r="B8" s="6">
        <v>1149</v>
      </c>
      <c r="C8">
        <f t="shared" si="0"/>
        <v>1</v>
      </c>
      <c r="D8">
        <f t="shared" si="1"/>
        <v>2</v>
      </c>
      <c r="E8">
        <f t="shared" si="2"/>
        <v>1</v>
      </c>
      <c r="F8">
        <f t="shared" si="3"/>
        <v>0</v>
      </c>
      <c r="G8">
        <f t="shared" si="4"/>
        <v>4.5495905368516887E-2</v>
      </c>
      <c r="H8">
        <v>1</v>
      </c>
      <c r="I8">
        <v>1</v>
      </c>
      <c r="J8">
        <v>0</v>
      </c>
    </row>
    <row r="9" spans="1:10" ht="17.25">
      <c r="A9" s="6">
        <v>759</v>
      </c>
      <c r="B9" s="6">
        <v>799</v>
      </c>
      <c r="C9">
        <f t="shared" si="0"/>
        <v>1</v>
      </c>
      <c r="D9">
        <f t="shared" si="1"/>
        <v>2</v>
      </c>
      <c r="E9">
        <f t="shared" si="2"/>
        <v>1</v>
      </c>
      <c r="F9">
        <f t="shared" si="3"/>
        <v>0</v>
      </c>
      <c r="G9">
        <f t="shared" si="4"/>
        <v>5.2700922266139649E-2</v>
      </c>
      <c r="H9">
        <v>1</v>
      </c>
      <c r="I9">
        <v>1</v>
      </c>
      <c r="J9">
        <v>0</v>
      </c>
    </row>
    <row r="10" spans="1:10" ht="17.25">
      <c r="A10" s="6">
        <v>669</v>
      </c>
      <c r="B10" s="6">
        <v>689</v>
      </c>
      <c r="C10">
        <f t="shared" si="0"/>
        <v>1</v>
      </c>
      <c r="D10">
        <f t="shared" si="1"/>
        <v>2</v>
      </c>
      <c r="E10">
        <f t="shared" si="2"/>
        <v>1</v>
      </c>
      <c r="F10">
        <f t="shared" si="3"/>
        <v>0</v>
      </c>
      <c r="G10">
        <f t="shared" si="4"/>
        <v>2.9895366218236186E-2</v>
      </c>
      <c r="H10">
        <v>1</v>
      </c>
      <c r="I10">
        <v>1</v>
      </c>
      <c r="J10">
        <v>0</v>
      </c>
    </row>
    <row r="11" spans="1:10" ht="17.25">
      <c r="A11" s="6">
        <v>169</v>
      </c>
      <c r="B11" s="6">
        <v>169</v>
      </c>
      <c r="C11">
        <f t="shared" si="0"/>
        <v>1</v>
      </c>
      <c r="D11">
        <f t="shared" si="1"/>
        <v>1</v>
      </c>
      <c r="E11">
        <f t="shared" si="2"/>
        <v>0</v>
      </c>
      <c r="F11">
        <f t="shared" si="3"/>
        <v>0</v>
      </c>
      <c r="G11">
        <f t="shared" si="4"/>
        <v>0</v>
      </c>
      <c r="H11">
        <v>1</v>
      </c>
      <c r="I11">
        <v>1</v>
      </c>
      <c r="J11">
        <v>0</v>
      </c>
    </row>
    <row r="12" spans="1:10" ht="17.25">
      <c r="A12" s="6">
        <v>1499</v>
      </c>
      <c r="B12" s="6">
        <v>1699</v>
      </c>
      <c r="C12">
        <f t="shared" si="0"/>
        <v>1</v>
      </c>
      <c r="D12">
        <f t="shared" si="1"/>
        <v>2</v>
      </c>
      <c r="E12">
        <f t="shared" si="2"/>
        <v>1</v>
      </c>
      <c r="F12">
        <f t="shared" si="3"/>
        <v>0</v>
      </c>
      <c r="G12">
        <f t="shared" si="4"/>
        <v>0.13342228152101399</v>
      </c>
      <c r="H12">
        <v>1</v>
      </c>
      <c r="I12">
        <v>1</v>
      </c>
      <c r="J12">
        <v>0</v>
      </c>
    </row>
    <row r="13" spans="1:10" ht="17.25">
      <c r="A13" s="6">
        <v>699</v>
      </c>
      <c r="B13" s="6">
        <v>699</v>
      </c>
      <c r="C13">
        <f t="shared" si="0"/>
        <v>1</v>
      </c>
      <c r="D13">
        <f t="shared" si="1"/>
        <v>1</v>
      </c>
      <c r="E13">
        <f t="shared" si="2"/>
        <v>0</v>
      </c>
      <c r="F13">
        <f t="shared" si="3"/>
        <v>0</v>
      </c>
      <c r="G13">
        <f t="shared" si="4"/>
        <v>0</v>
      </c>
      <c r="H13">
        <v>1</v>
      </c>
      <c r="I13">
        <v>1</v>
      </c>
      <c r="J13">
        <v>0</v>
      </c>
    </row>
    <row r="14" spans="1:10" ht="17.25">
      <c r="A14" s="6">
        <v>139</v>
      </c>
      <c r="B14" s="6">
        <v>119</v>
      </c>
      <c r="C14">
        <f t="shared" si="0"/>
        <v>2</v>
      </c>
      <c r="D14">
        <f t="shared" si="1"/>
        <v>1</v>
      </c>
      <c r="E14">
        <f t="shared" si="2"/>
        <v>1</v>
      </c>
      <c r="F14">
        <f t="shared" si="3"/>
        <v>0.16806722689075637</v>
      </c>
      <c r="G14">
        <f t="shared" si="4"/>
        <v>0</v>
      </c>
      <c r="H14">
        <v>1</v>
      </c>
      <c r="I14">
        <v>2</v>
      </c>
      <c r="J14">
        <v>0.16806722689075637</v>
      </c>
    </row>
    <row r="15" spans="1:10" ht="17.25">
      <c r="A15" s="6">
        <v>269</v>
      </c>
      <c r="B15" s="6">
        <v>279</v>
      </c>
      <c r="C15">
        <f t="shared" si="0"/>
        <v>1</v>
      </c>
      <c r="D15">
        <f t="shared" si="1"/>
        <v>2</v>
      </c>
      <c r="E15">
        <f t="shared" si="2"/>
        <v>1</v>
      </c>
      <c r="F15">
        <f t="shared" si="3"/>
        <v>0</v>
      </c>
      <c r="G15">
        <f t="shared" si="4"/>
        <v>3.7174721189590976E-2</v>
      </c>
      <c r="H15">
        <v>1</v>
      </c>
      <c r="I15">
        <v>1</v>
      </c>
      <c r="J15">
        <v>0</v>
      </c>
    </row>
    <row r="16" spans="1:10" ht="17.25">
      <c r="A16" s="6">
        <v>149</v>
      </c>
      <c r="B16" s="6">
        <v>129</v>
      </c>
      <c r="C16">
        <f t="shared" si="0"/>
        <v>2</v>
      </c>
      <c r="D16">
        <f t="shared" si="1"/>
        <v>1</v>
      </c>
      <c r="E16">
        <f t="shared" si="2"/>
        <v>1</v>
      </c>
      <c r="F16">
        <f t="shared" si="3"/>
        <v>0.15503875968992253</v>
      </c>
      <c r="G16">
        <f t="shared" si="4"/>
        <v>0</v>
      </c>
      <c r="H16">
        <v>1</v>
      </c>
      <c r="I16">
        <v>2</v>
      </c>
      <c r="J16">
        <v>0.15503875968992253</v>
      </c>
    </row>
    <row r="17" spans="1:10" ht="17.25">
      <c r="A17" s="6">
        <v>503.09</v>
      </c>
      <c r="B17" s="6">
        <v>501</v>
      </c>
      <c r="C17">
        <f t="shared" si="0"/>
        <v>2</v>
      </c>
      <c r="D17">
        <f t="shared" si="1"/>
        <v>1</v>
      </c>
      <c r="E17">
        <f t="shared" si="2"/>
        <v>1</v>
      </c>
      <c r="F17">
        <f t="shared" si="3"/>
        <v>4.171656686626779E-3</v>
      </c>
      <c r="G17">
        <f t="shared" si="4"/>
        <v>0</v>
      </c>
      <c r="H17">
        <v>1</v>
      </c>
      <c r="I17">
        <v>2</v>
      </c>
      <c r="J17">
        <v>4.171656686626779E-3</v>
      </c>
    </row>
    <row r="18" spans="1:10" ht="17.25">
      <c r="A18" s="6">
        <v>399</v>
      </c>
      <c r="B18" s="6">
        <v>460</v>
      </c>
      <c r="C18">
        <f t="shared" si="0"/>
        <v>1</v>
      </c>
      <c r="D18">
        <f t="shared" si="1"/>
        <v>2</v>
      </c>
      <c r="E18">
        <f t="shared" si="2"/>
        <v>1</v>
      </c>
      <c r="F18">
        <f t="shared" si="3"/>
        <v>0</v>
      </c>
      <c r="G18">
        <f t="shared" si="4"/>
        <v>0.1528822055137844</v>
      </c>
      <c r="H18">
        <v>1</v>
      </c>
      <c r="I18">
        <v>1</v>
      </c>
      <c r="J18">
        <v>0</v>
      </c>
    </row>
    <row r="19" spans="1:10" ht="17.25">
      <c r="A19" s="6">
        <v>413</v>
      </c>
      <c r="B19" s="6">
        <v>469</v>
      </c>
      <c r="C19">
        <f t="shared" si="0"/>
        <v>1</v>
      </c>
      <c r="D19">
        <f t="shared" si="1"/>
        <v>2</v>
      </c>
      <c r="E19">
        <f t="shared" si="2"/>
        <v>1</v>
      </c>
      <c r="F19">
        <f t="shared" si="3"/>
        <v>0</v>
      </c>
      <c r="G19">
        <f t="shared" si="4"/>
        <v>0.13559322033898313</v>
      </c>
      <c r="H19">
        <v>1</v>
      </c>
      <c r="I19">
        <v>1</v>
      </c>
      <c r="J19">
        <v>0</v>
      </c>
    </row>
    <row r="20" spans="1:10" ht="17.25">
      <c r="A20" s="6">
        <v>589</v>
      </c>
      <c r="B20" s="6">
        <v>608</v>
      </c>
      <c r="C20">
        <f t="shared" si="0"/>
        <v>1</v>
      </c>
      <c r="D20">
        <f t="shared" si="1"/>
        <v>2</v>
      </c>
      <c r="E20">
        <f t="shared" si="2"/>
        <v>1</v>
      </c>
      <c r="F20">
        <f t="shared" si="3"/>
        <v>0</v>
      </c>
      <c r="G20">
        <f t="shared" si="4"/>
        <v>3.2258064516129004E-2</v>
      </c>
      <c r="H20">
        <v>1</v>
      </c>
      <c r="I20">
        <v>1</v>
      </c>
      <c r="J20">
        <v>0</v>
      </c>
    </row>
    <row r="21" spans="1:10" ht="17.25">
      <c r="A21" s="6">
        <v>589.99</v>
      </c>
      <c r="B21" s="6">
        <v>529</v>
      </c>
      <c r="C21">
        <f t="shared" si="0"/>
        <v>2</v>
      </c>
      <c r="D21">
        <f t="shared" si="1"/>
        <v>1</v>
      </c>
      <c r="E21">
        <f t="shared" si="2"/>
        <v>1</v>
      </c>
      <c r="F21">
        <f t="shared" si="3"/>
        <v>0.11529300567107748</v>
      </c>
      <c r="G21">
        <f t="shared" si="4"/>
        <v>0</v>
      </c>
      <c r="H21">
        <v>1</v>
      </c>
      <c r="I21">
        <v>2</v>
      </c>
      <c r="J21">
        <v>0.11529300567107748</v>
      </c>
    </row>
    <row r="22" spans="1:10" ht="17.25">
      <c r="A22" s="6">
        <v>598</v>
      </c>
      <c r="B22" s="6">
        <v>735</v>
      </c>
      <c r="C22">
        <f t="shared" si="0"/>
        <v>1</v>
      </c>
      <c r="D22">
        <f t="shared" si="1"/>
        <v>2</v>
      </c>
      <c r="E22">
        <f t="shared" si="2"/>
        <v>1</v>
      </c>
      <c r="F22">
        <f t="shared" si="3"/>
        <v>0</v>
      </c>
      <c r="G22">
        <f t="shared" si="4"/>
        <v>0.22909698996655514</v>
      </c>
      <c r="H22">
        <v>1</v>
      </c>
      <c r="I22">
        <v>1</v>
      </c>
      <c r="J22">
        <v>0</v>
      </c>
    </row>
    <row r="23" spans="1:10" ht="17.25">
      <c r="A23" s="6">
        <v>679</v>
      </c>
      <c r="B23" s="6">
        <v>822</v>
      </c>
      <c r="C23">
        <f t="shared" si="0"/>
        <v>1</v>
      </c>
      <c r="D23">
        <f t="shared" si="1"/>
        <v>2</v>
      </c>
      <c r="E23">
        <f t="shared" si="2"/>
        <v>1</v>
      </c>
      <c r="F23">
        <f t="shared" si="3"/>
        <v>0</v>
      </c>
      <c r="G23">
        <f t="shared" si="4"/>
        <v>0.21060382916053011</v>
      </c>
      <c r="H23">
        <v>1</v>
      </c>
      <c r="I23">
        <v>1</v>
      </c>
      <c r="J23">
        <v>0</v>
      </c>
    </row>
    <row r="24" spans="1:10" ht="17.25">
      <c r="A24" s="6">
        <v>599.99</v>
      </c>
      <c r="B24" s="6">
        <v>599</v>
      </c>
      <c r="C24">
        <f t="shared" si="0"/>
        <v>2</v>
      </c>
      <c r="D24">
        <f t="shared" si="1"/>
        <v>1</v>
      </c>
      <c r="E24">
        <f t="shared" si="2"/>
        <v>1</v>
      </c>
      <c r="F24">
        <f t="shared" si="3"/>
        <v>1.6527545909850172E-3</v>
      </c>
      <c r="G24">
        <f t="shared" si="4"/>
        <v>0</v>
      </c>
      <c r="H24">
        <v>1</v>
      </c>
      <c r="I24">
        <v>2</v>
      </c>
      <c r="J24">
        <v>1.6527545909850172E-3</v>
      </c>
    </row>
    <row r="25" spans="1:10" ht="17.25">
      <c r="A25" s="6">
        <v>429</v>
      </c>
      <c r="B25" s="6">
        <v>506</v>
      </c>
      <c r="C25">
        <f t="shared" si="0"/>
        <v>1</v>
      </c>
      <c r="D25">
        <f t="shared" si="1"/>
        <v>2</v>
      </c>
      <c r="E25">
        <f t="shared" si="2"/>
        <v>1</v>
      </c>
      <c r="F25">
        <f t="shared" si="3"/>
        <v>0</v>
      </c>
      <c r="G25">
        <f t="shared" si="4"/>
        <v>0.17948717948717952</v>
      </c>
      <c r="H25">
        <v>1</v>
      </c>
      <c r="I25">
        <v>1</v>
      </c>
      <c r="J25">
        <v>0</v>
      </c>
    </row>
    <row r="26" spans="1:10" ht="17.25">
      <c r="A26" s="6">
        <v>19.989999999999998</v>
      </c>
      <c r="B26" s="6">
        <v>19.989999999999998</v>
      </c>
      <c r="C26">
        <f t="shared" si="0"/>
        <v>1</v>
      </c>
      <c r="D26">
        <f t="shared" si="1"/>
        <v>1</v>
      </c>
      <c r="E26">
        <f t="shared" si="2"/>
        <v>0</v>
      </c>
      <c r="F26">
        <f t="shared" si="3"/>
        <v>0</v>
      </c>
      <c r="G26">
        <f t="shared" si="4"/>
        <v>0</v>
      </c>
      <c r="H26">
        <v>1</v>
      </c>
      <c r="I26">
        <v>1</v>
      </c>
      <c r="J26">
        <v>0</v>
      </c>
    </row>
    <row r="27" spans="1:10" ht="17.25">
      <c r="A27" s="6">
        <v>13.99</v>
      </c>
      <c r="B27" s="6">
        <v>13.99</v>
      </c>
      <c r="C27">
        <f t="shared" si="0"/>
        <v>1</v>
      </c>
      <c r="D27">
        <f t="shared" si="1"/>
        <v>1</v>
      </c>
      <c r="E27">
        <f t="shared" si="2"/>
        <v>0</v>
      </c>
      <c r="F27">
        <f t="shared" si="3"/>
        <v>0</v>
      </c>
      <c r="G27">
        <f t="shared" si="4"/>
        <v>0</v>
      </c>
      <c r="H27">
        <v>1</v>
      </c>
      <c r="I27">
        <v>1</v>
      </c>
      <c r="J27">
        <v>0</v>
      </c>
    </row>
    <row r="28" spans="1:10" ht="17.25">
      <c r="A28" s="6">
        <v>17.989999999999998</v>
      </c>
      <c r="B28" s="6">
        <v>21.99</v>
      </c>
      <c r="C28">
        <f t="shared" si="0"/>
        <v>1</v>
      </c>
      <c r="D28">
        <f t="shared" si="1"/>
        <v>2</v>
      </c>
      <c r="E28">
        <f t="shared" si="2"/>
        <v>1</v>
      </c>
      <c r="F28">
        <f t="shared" si="3"/>
        <v>0</v>
      </c>
      <c r="G28">
        <f t="shared" si="4"/>
        <v>0.22234574763757653</v>
      </c>
      <c r="H28">
        <v>1</v>
      </c>
      <c r="I28">
        <v>1</v>
      </c>
      <c r="J28">
        <v>0</v>
      </c>
    </row>
    <row r="29" spans="1:10" ht="17.25">
      <c r="A29" s="6">
        <v>16.989999999999998</v>
      </c>
      <c r="B29" s="6">
        <v>18.989999999999998</v>
      </c>
      <c r="C29">
        <f t="shared" si="0"/>
        <v>1</v>
      </c>
      <c r="D29">
        <f t="shared" si="1"/>
        <v>2</v>
      </c>
      <c r="E29">
        <f t="shared" si="2"/>
        <v>1</v>
      </c>
      <c r="F29">
        <f t="shared" si="3"/>
        <v>0</v>
      </c>
      <c r="G29">
        <f t="shared" si="4"/>
        <v>0.11771630370806352</v>
      </c>
      <c r="H29">
        <v>1</v>
      </c>
      <c r="I29">
        <v>1</v>
      </c>
      <c r="J29">
        <v>0</v>
      </c>
    </row>
    <row r="30" spans="1:10" ht="17.25">
      <c r="A30" s="6">
        <v>14.99</v>
      </c>
      <c r="B30" s="6">
        <v>16.989999999999998</v>
      </c>
      <c r="C30">
        <f t="shared" si="0"/>
        <v>1</v>
      </c>
      <c r="D30">
        <f t="shared" si="1"/>
        <v>2</v>
      </c>
      <c r="E30">
        <f t="shared" si="2"/>
        <v>1</v>
      </c>
      <c r="F30">
        <f t="shared" si="3"/>
        <v>0</v>
      </c>
      <c r="G30">
        <f t="shared" si="4"/>
        <v>0.13342228152101399</v>
      </c>
      <c r="H30">
        <v>1</v>
      </c>
      <c r="I30">
        <v>1</v>
      </c>
      <c r="J30">
        <v>0</v>
      </c>
    </row>
    <row r="31" spans="1:10" ht="17.25">
      <c r="A31" s="6">
        <v>15.99</v>
      </c>
      <c r="B31" s="6">
        <v>15.99</v>
      </c>
      <c r="C31">
        <f t="shared" si="0"/>
        <v>1</v>
      </c>
      <c r="D31">
        <f t="shared" si="1"/>
        <v>1</v>
      </c>
      <c r="E31">
        <f t="shared" si="2"/>
        <v>0</v>
      </c>
      <c r="F31">
        <f t="shared" si="3"/>
        <v>0</v>
      </c>
      <c r="G31">
        <f t="shared" si="4"/>
        <v>0</v>
      </c>
      <c r="H31">
        <v>1</v>
      </c>
      <c r="I31">
        <v>1</v>
      </c>
      <c r="J31">
        <v>0</v>
      </c>
    </row>
    <row r="32" spans="1:10" ht="17.25">
      <c r="A32" s="6">
        <v>15.99</v>
      </c>
      <c r="B32" s="6">
        <v>22.99</v>
      </c>
      <c r="C32">
        <f t="shared" si="0"/>
        <v>1</v>
      </c>
      <c r="D32">
        <f t="shared" si="1"/>
        <v>2</v>
      </c>
      <c r="E32">
        <f t="shared" si="2"/>
        <v>1</v>
      </c>
      <c r="F32">
        <f t="shared" si="3"/>
        <v>0</v>
      </c>
      <c r="G32">
        <f t="shared" si="4"/>
        <v>0.43777360850531566</v>
      </c>
      <c r="H32">
        <v>1</v>
      </c>
      <c r="I32">
        <v>1</v>
      </c>
      <c r="J32">
        <v>0</v>
      </c>
    </row>
    <row r="33" spans="1:10" ht="17.25">
      <c r="A33" s="6">
        <v>27.99</v>
      </c>
      <c r="B33" s="6">
        <v>27.99</v>
      </c>
      <c r="C33">
        <f t="shared" si="0"/>
        <v>1</v>
      </c>
      <c r="D33">
        <f t="shared" si="1"/>
        <v>1</v>
      </c>
      <c r="E33">
        <f t="shared" si="2"/>
        <v>0</v>
      </c>
      <c r="F33">
        <f t="shared" si="3"/>
        <v>0</v>
      </c>
      <c r="G33">
        <f t="shared" si="4"/>
        <v>0</v>
      </c>
      <c r="H33">
        <v>1</v>
      </c>
      <c r="I33">
        <v>1</v>
      </c>
      <c r="J33">
        <v>0</v>
      </c>
    </row>
    <row r="34" spans="1:10" ht="17.25">
      <c r="A34" s="6">
        <v>36.75</v>
      </c>
      <c r="B34" s="6">
        <v>39.99</v>
      </c>
      <c r="C34">
        <f t="shared" si="0"/>
        <v>1</v>
      </c>
      <c r="D34">
        <f t="shared" si="1"/>
        <v>2</v>
      </c>
      <c r="E34">
        <f t="shared" si="2"/>
        <v>1</v>
      </c>
      <c r="F34">
        <f t="shared" si="3"/>
        <v>0</v>
      </c>
      <c r="G34">
        <f t="shared" si="4"/>
        <v>8.8163265306122396E-2</v>
      </c>
      <c r="H34">
        <v>1</v>
      </c>
      <c r="I34">
        <v>1</v>
      </c>
      <c r="J34">
        <v>0</v>
      </c>
    </row>
    <row r="35" spans="1:10" ht="17.25">
      <c r="A35" s="6">
        <v>15.99</v>
      </c>
      <c r="B35" s="6">
        <v>17.989999999999998</v>
      </c>
      <c r="C35">
        <f t="shared" si="0"/>
        <v>1</v>
      </c>
      <c r="D35">
        <f t="shared" si="1"/>
        <v>2</v>
      </c>
      <c r="E35">
        <f t="shared" si="2"/>
        <v>1</v>
      </c>
      <c r="F35">
        <f t="shared" si="3"/>
        <v>0</v>
      </c>
      <c r="G35">
        <f t="shared" si="4"/>
        <v>0.12507817385866149</v>
      </c>
      <c r="H35">
        <v>1</v>
      </c>
      <c r="I35">
        <v>1</v>
      </c>
      <c r="J35">
        <v>0</v>
      </c>
    </row>
    <row r="36" spans="1:10" ht="17.25">
      <c r="A36" s="6">
        <v>6</v>
      </c>
      <c r="B36" s="6">
        <v>8.99</v>
      </c>
      <c r="C36">
        <f t="shared" si="0"/>
        <v>1</v>
      </c>
      <c r="D36">
        <f t="shared" si="1"/>
        <v>2</v>
      </c>
      <c r="E36">
        <f t="shared" si="2"/>
        <v>1</v>
      </c>
      <c r="F36">
        <f t="shared" si="3"/>
        <v>0</v>
      </c>
      <c r="G36">
        <f t="shared" si="4"/>
        <v>0.49833333333333329</v>
      </c>
      <c r="H36">
        <v>1</v>
      </c>
      <c r="I36">
        <v>1</v>
      </c>
      <c r="J36">
        <v>0</v>
      </c>
    </row>
    <row r="37" spans="1:10" ht="17.25">
      <c r="A37" s="6">
        <v>9.99</v>
      </c>
      <c r="B37" s="6">
        <v>9.99</v>
      </c>
      <c r="C37">
        <f t="shared" si="0"/>
        <v>1</v>
      </c>
      <c r="D37">
        <f t="shared" si="1"/>
        <v>1</v>
      </c>
      <c r="E37">
        <f t="shared" si="2"/>
        <v>0</v>
      </c>
      <c r="F37">
        <f t="shared" si="3"/>
        <v>0</v>
      </c>
      <c r="G37">
        <f t="shared" si="4"/>
        <v>0</v>
      </c>
      <c r="H37">
        <v>1</v>
      </c>
      <c r="I37">
        <v>1</v>
      </c>
      <c r="J37">
        <v>0</v>
      </c>
    </row>
    <row r="38" spans="1:10" ht="17.25">
      <c r="A38" s="6">
        <v>4</v>
      </c>
      <c r="B38" s="6">
        <v>5.99</v>
      </c>
      <c r="C38">
        <f t="shared" si="0"/>
        <v>1</v>
      </c>
      <c r="D38">
        <f t="shared" si="1"/>
        <v>2</v>
      </c>
      <c r="E38">
        <f t="shared" si="2"/>
        <v>1</v>
      </c>
      <c r="F38">
        <f t="shared" si="3"/>
        <v>0</v>
      </c>
      <c r="G38">
        <f t="shared" si="4"/>
        <v>0.49750000000000005</v>
      </c>
      <c r="H38">
        <v>1</v>
      </c>
      <c r="I38">
        <v>1</v>
      </c>
      <c r="J38">
        <v>0</v>
      </c>
    </row>
    <row r="39" spans="1:10" ht="17.25">
      <c r="A39" s="6">
        <v>13.99</v>
      </c>
      <c r="B39" s="6">
        <v>15.99</v>
      </c>
      <c r="C39">
        <f t="shared" si="0"/>
        <v>1</v>
      </c>
      <c r="D39">
        <f t="shared" si="1"/>
        <v>2</v>
      </c>
      <c r="E39">
        <f t="shared" si="2"/>
        <v>1</v>
      </c>
      <c r="F39">
        <f t="shared" si="3"/>
        <v>0</v>
      </c>
      <c r="G39">
        <f t="shared" si="4"/>
        <v>0.14295925661186559</v>
      </c>
      <c r="H39">
        <v>1</v>
      </c>
      <c r="I39">
        <v>1</v>
      </c>
      <c r="J39">
        <v>0</v>
      </c>
    </row>
    <row r="40" spans="1:10" ht="17.25">
      <c r="A40" s="6">
        <v>759</v>
      </c>
      <c r="B40" s="6">
        <v>729</v>
      </c>
      <c r="C40">
        <f t="shared" si="0"/>
        <v>2</v>
      </c>
      <c r="D40">
        <f t="shared" si="1"/>
        <v>1</v>
      </c>
      <c r="E40">
        <f t="shared" si="2"/>
        <v>1</v>
      </c>
      <c r="F40">
        <f t="shared" si="3"/>
        <v>4.1152263374485631E-2</v>
      </c>
      <c r="G40">
        <f t="shared" si="4"/>
        <v>0</v>
      </c>
      <c r="H40">
        <v>1</v>
      </c>
      <c r="I40">
        <v>2</v>
      </c>
      <c r="J40">
        <v>4.1152263374485631E-2</v>
      </c>
    </row>
    <row r="41" spans="1:10" ht="17.25">
      <c r="A41" s="6">
        <v>333.99</v>
      </c>
      <c r="B41" s="6">
        <v>349</v>
      </c>
      <c r="C41">
        <f t="shared" si="0"/>
        <v>1</v>
      </c>
      <c r="D41">
        <f t="shared" si="1"/>
        <v>2</v>
      </c>
      <c r="E41">
        <f t="shared" si="2"/>
        <v>1</v>
      </c>
      <c r="F41">
        <f t="shared" si="3"/>
        <v>0</v>
      </c>
      <c r="G41">
        <f t="shared" si="4"/>
        <v>4.4941465313332651E-2</v>
      </c>
      <c r="H41">
        <v>1</v>
      </c>
      <c r="I41">
        <v>1</v>
      </c>
      <c r="J41">
        <v>0</v>
      </c>
    </row>
    <row r="42" spans="1:10" ht="17.25">
      <c r="A42" s="6">
        <v>165.49</v>
      </c>
      <c r="B42" s="6">
        <v>179</v>
      </c>
      <c r="C42">
        <f t="shared" si="0"/>
        <v>1</v>
      </c>
      <c r="D42">
        <f t="shared" si="1"/>
        <v>2</v>
      </c>
      <c r="E42">
        <f t="shared" si="2"/>
        <v>1</v>
      </c>
      <c r="F42">
        <f t="shared" si="3"/>
        <v>0</v>
      </c>
      <c r="G42">
        <f t="shared" si="4"/>
        <v>8.1636352649706811E-2</v>
      </c>
      <c r="H42">
        <v>1</v>
      </c>
      <c r="I42">
        <v>1</v>
      </c>
      <c r="J42">
        <v>0</v>
      </c>
    </row>
    <row r="43" spans="1:10" ht="17.25">
      <c r="A43" s="6">
        <v>339</v>
      </c>
      <c r="B43" s="6">
        <v>339</v>
      </c>
      <c r="C43">
        <f t="shared" si="0"/>
        <v>1</v>
      </c>
      <c r="D43">
        <f t="shared" si="1"/>
        <v>1</v>
      </c>
      <c r="E43">
        <f t="shared" si="2"/>
        <v>0</v>
      </c>
      <c r="F43">
        <f t="shared" si="3"/>
        <v>0</v>
      </c>
      <c r="G43">
        <f t="shared" si="4"/>
        <v>0</v>
      </c>
      <c r="H43">
        <v>1</v>
      </c>
      <c r="I43">
        <v>1</v>
      </c>
      <c r="J43">
        <v>0</v>
      </c>
    </row>
    <row r="44" spans="1:10" ht="17.25">
      <c r="A44" s="6">
        <v>327</v>
      </c>
      <c r="B44" s="6">
        <v>299</v>
      </c>
      <c r="C44">
        <f t="shared" si="0"/>
        <v>2</v>
      </c>
      <c r="D44">
        <f t="shared" si="1"/>
        <v>1</v>
      </c>
      <c r="E44">
        <f t="shared" si="2"/>
        <v>1</v>
      </c>
      <c r="F44">
        <f t="shared" si="3"/>
        <v>9.3645484949832714E-2</v>
      </c>
      <c r="G44">
        <f t="shared" si="4"/>
        <v>0</v>
      </c>
      <c r="H44">
        <v>1</v>
      </c>
      <c r="I44">
        <v>2</v>
      </c>
      <c r="J44">
        <v>9.3645484949832714E-2</v>
      </c>
    </row>
    <row r="45" spans="1:10">
      <c r="A45" s="5"/>
      <c r="B45" s="5"/>
      <c r="E45">
        <f>SUM(E2:E44)/43</f>
        <v>0.79069767441860461</v>
      </c>
      <c r="H45">
        <v>2</v>
      </c>
      <c r="I45">
        <v>2</v>
      </c>
      <c r="J45">
        <v>0.46479204659097584</v>
      </c>
    </row>
    <row r="46" spans="1:10">
      <c r="H46">
        <v>2</v>
      </c>
      <c r="I46">
        <v>2</v>
      </c>
      <c r="J46">
        <v>2.2798697217301989E-2</v>
      </c>
    </row>
    <row r="47" spans="1:10">
      <c r="H47">
        <v>2</v>
      </c>
      <c r="I47">
        <v>2</v>
      </c>
      <c r="J47">
        <v>5.2770448548812743E-2</v>
      </c>
    </row>
    <row r="48" spans="1:10">
      <c r="H48">
        <v>2</v>
      </c>
      <c r="I48">
        <v>1</v>
      </c>
      <c r="J48">
        <v>0</v>
      </c>
    </row>
    <row r="49" spans="8:10">
      <c r="H49">
        <v>2</v>
      </c>
      <c r="I49">
        <v>1</v>
      </c>
      <c r="J49">
        <v>0</v>
      </c>
    </row>
    <row r="50" spans="8:10">
      <c r="H50">
        <v>2</v>
      </c>
      <c r="I50">
        <v>2</v>
      </c>
      <c r="J50">
        <v>9.1324200913242004E-2</v>
      </c>
    </row>
    <row r="51" spans="8:10">
      <c r="H51">
        <v>2</v>
      </c>
      <c r="I51">
        <v>2</v>
      </c>
      <c r="J51">
        <v>4.5495905368516887E-2</v>
      </c>
    </row>
    <row r="52" spans="8:10">
      <c r="H52">
        <v>2</v>
      </c>
      <c r="I52">
        <v>2</v>
      </c>
      <c r="J52">
        <v>5.2700922266139649E-2</v>
      </c>
    </row>
    <row r="53" spans="8:10">
      <c r="H53">
        <v>2</v>
      </c>
      <c r="I53">
        <v>2</v>
      </c>
      <c r="J53">
        <v>2.9895366218236186E-2</v>
      </c>
    </row>
    <row r="54" spans="8:10">
      <c r="H54">
        <v>2</v>
      </c>
      <c r="I54">
        <v>1</v>
      </c>
      <c r="J54">
        <v>0</v>
      </c>
    </row>
    <row r="55" spans="8:10">
      <c r="H55">
        <v>2</v>
      </c>
      <c r="I55">
        <v>2</v>
      </c>
      <c r="J55">
        <v>0.13342228152101399</v>
      </c>
    </row>
    <row r="56" spans="8:10">
      <c r="H56">
        <v>2</v>
      </c>
      <c r="I56">
        <v>1</v>
      </c>
      <c r="J56">
        <v>0</v>
      </c>
    </row>
    <row r="57" spans="8:10">
      <c r="H57">
        <v>2</v>
      </c>
      <c r="I57">
        <v>1</v>
      </c>
      <c r="J57">
        <v>0</v>
      </c>
    </row>
    <row r="58" spans="8:10">
      <c r="H58">
        <v>2</v>
      </c>
      <c r="I58">
        <v>2</v>
      </c>
      <c r="J58">
        <v>3.7174721189590976E-2</v>
      </c>
    </row>
    <row r="59" spans="8:10">
      <c r="H59">
        <v>2</v>
      </c>
      <c r="I59">
        <v>1</v>
      </c>
      <c r="J59">
        <v>0</v>
      </c>
    </row>
    <row r="60" spans="8:10">
      <c r="H60">
        <v>2</v>
      </c>
      <c r="I60">
        <v>1</v>
      </c>
      <c r="J60">
        <v>0</v>
      </c>
    </row>
    <row r="61" spans="8:10">
      <c r="H61">
        <v>2</v>
      </c>
      <c r="I61">
        <v>2</v>
      </c>
      <c r="J61">
        <v>0.1528822055137844</v>
      </c>
    </row>
    <row r="62" spans="8:10">
      <c r="H62">
        <v>2</v>
      </c>
      <c r="I62">
        <v>2</v>
      </c>
      <c r="J62">
        <v>0.13559322033898313</v>
      </c>
    </row>
    <row r="63" spans="8:10">
      <c r="H63">
        <v>2</v>
      </c>
      <c r="I63">
        <v>2</v>
      </c>
      <c r="J63">
        <v>3.2258064516129004E-2</v>
      </c>
    </row>
    <row r="64" spans="8:10">
      <c r="H64">
        <v>2</v>
      </c>
      <c r="I64">
        <v>1</v>
      </c>
      <c r="J64">
        <v>0</v>
      </c>
    </row>
    <row r="65" spans="8:10">
      <c r="H65">
        <v>2</v>
      </c>
      <c r="I65">
        <v>2</v>
      </c>
      <c r="J65">
        <v>0.22909698996655514</v>
      </c>
    </row>
    <row r="66" spans="8:10">
      <c r="H66">
        <v>2</v>
      </c>
      <c r="I66">
        <v>2</v>
      </c>
      <c r="J66">
        <v>0.21060382916053011</v>
      </c>
    </row>
    <row r="67" spans="8:10">
      <c r="H67">
        <v>2</v>
      </c>
      <c r="I67">
        <v>1</v>
      </c>
      <c r="J67">
        <v>0</v>
      </c>
    </row>
    <row r="68" spans="8:10">
      <c r="H68">
        <v>2</v>
      </c>
      <c r="I68">
        <v>2</v>
      </c>
      <c r="J68">
        <v>0.17948717948717952</v>
      </c>
    </row>
    <row r="69" spans="8:10">
      <c r="H69">
        <v>2</v>
      </c>
      <c r="I69">
        <v>1</v>
      </c>
      <c r="J69">
        <v>0</v>
      </c>
    </row>
    <row r="70" spans="8:10">
      <c r="H70">
        <v>2</v>
      </c>
      <c r="I70">
        <v>1</v>
      </c>
      <c r="J70">
        <v>0</v>
      </c>
    </row>
    <row r="71" spans="8:10">
      <c r="H71">
        <v>2</v>
      </c>
      <c r="I71">
        <v>2</v>
      </c>
      <c r="J71">
        <v>0.22234574763757653</v>
      </c>
    </row>
    <row r="72" spans="8:10">
      <c r="H72">
        <v>2</v>
      </c>
      <c r="I72">
        <v>2</v>
      </c>
      <c r="J72">
        <v>0.11771630370806352</v>
      </c>
    </row>
    <row r="73" spans="8:10">
      <c r="H73">
        <v>2</v>
      </c>
      <c r="I73">
        <v>2</v>
      </c>
      <c r="J73">
        <v>0.13342228152101399</v>
      </c>
    </row>
    <row r="74" spans="8:10">
      <c r="H74">
        <v>2</v>
      </c>
      <c r="I74">
        <v>1</v>
      </c>
      <c r="J74">
        <v>0</v>
      </c>
    </row>
    <row r="75" spans="8:10">
      <c r="H75">
        <v>2</v>
      </c>
      <c r="I75">
        <v>2</v>
      </c>
      <c r="J75">
        <v>0.43777360850531566</v>
      </c>
    </row>
    <row r="76" spans="8:10">
      <c r="H76">
        <v>2</v>
      </c>
      <c r="I76">
        <v>1</v>
      </c>
      <c r="J76">
        <v>0</v>
      </c>
    </row>
    <row r="77" spans="8:10">
      <c r="H77">
        <v>2</v>
      </c>
      <c r="I77">
        <v>2</v>
      </c>
      <c r="J77">
        <v>8.8163265306122396E-2</v>
      </c>
    </row>
    <row r="78" spans="8:10">
      <c r="H78">
        <v>2</v>
      </c>
      <c r="I78">
        <v>2</v>
      </c>
      <c r="J78">
        <v>0.12507817385866149</v>
      </c>
    </row>
    <row r="79" spans="8:10">
      <c r="H79">
        <v>2</v>
      </c>
      <c r="I79">
        <v>2</v>
      </c>
      <c r="J79">
        <v>0.49833333333333329</v>
      </c>
    </row>
    <row r="80" spans="8:10">
      <c r="H80">
        <v>2</v>
      </c>
      <c r="I80">
        <v>1</v>
      </c>
      <c r="J80">
        <v>0</v>
      </c>
    </row>
    <row r="81" spans="8:10">
      <c r="H81">
        <v>2</v>
      </c>
      <c r="I81">
        <v>2</v>
      </c>
      <c r="J81">
        <v>0.49750000000000005</v>
      </c>
    </row>
    <row r="82" spans="8:10">
      <c r="H82">
        <v>2</v>
      </c>
      <c r="I82">
        <v>2</v>
      </c>
      <c r="J82">
        <v>0.14295925661186559</v>
      </c>
    </row>
    <row r="83" spans="8:10">
      <c r="H83">
        <v>2</v>
      </c>
      <c r="I83">
        <v>1</v>
      </c>
      <c r="J83">
        <v>0</v>
      </c>
    </row>
    <row r="84" spans="8:10">
      <c r="H84">
        <v>2</v>
      </c>
      <c r="I84">
        <v>2</v>
      </c>
      <c r="J84">
        <v>4.4941465313332651E-2</v>
      </c>
    </row>
    <row r="85" spans="8:10">
      <c r="H85">
        <v>2</v>
      </c>
      <c r="I85">
        <v>2</v>
      </c>
      <c r="J85">
        <v>8.1636352649706811E-2</v>
      </c>
    </row>
    <row r="86" spans="8:10">
      <c r="H86">
        <v>2</v>
      </c>
      <c r="I86">
        <v>1</v>
      </c>
      <c r="J86">
        <v>0</v>
      </c>
    </row>
    <row r="87" spans="8:10">
      <c r="H87">
        <v>2</v>
      </c>
      <c r="I87">
        <v>1</v>
      </c>
      <c r="J87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Sheet1</vt:lpstr>
      <vt:lpstr>Weltbild</vt:lpstr>
      <vt:lpstr>Thalia</vt:lpstr>
      <vt:lpstr>Meidasaturn</vt:lpstr>
      <vt:lpstr>Otto</vt:lpstr>
      <vt:lpstr>HUbert Burda</vt:lpstr>
      <vt:lpstr>Conrad</vt:lpstr>
      <vt:lpstr>Mindfactory</vt:lpstr>
      <vt:lpstr>Expert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Euronymus</cp:lastModifiedBy>
  <dcterms:created xsi:type="dcterms:W3CDTF">2020-06-26T07:57:13Z</dcterms:created>
  <dcterms:modified xsi:type="dcterms:W3CDTF">2020-10-02T20:07:47Z</dcterms:modified>
</cp:coreProperties>
</file>