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9d02e8d6dfebc0/Documentos/12-2020/Fall USU/Econometrics I/"/>
    </mc:Choice>
  </mc:AlternateContent>
  <xr:revisionPtr revIDLastSave="145" documentId="14_{2B8EB5F7-B1CB-4347-8759-0E91FF4563BC}" xr6:coauthVersionLast="47" xr6:coauthVersionMax="47" xr10:uidLastSave="{9853B9DB-4E55-4921-905D-1FBC61536AE8}"/>
  <bookViews>
    <workbookView xWindow="-120" yWindow="-120" windowWidth="20730" windowHeight="11160" xr2:uid="{9EE0F6DD-C1C5-4607-BF07-AB17380DEEB7}"/>
  </bookViews>
  <sheets>
    <sheet name="Sheet1" sheetId="1" r:id="rId1"/>
    <sheet name="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G15" i="2"/>
  <c r="I11" i="2"/>
  <c r="E3" i="2"/>
  <c r="E15" i="2" s="1"/>
  <c r="I4" i="2" s="1"/>
  <c r="P12" i="1"/>
  <c r="Q4" i="1"/>
  <c r="P4" i="1"/>
  <c r="B3" i="2"/>
  <c r="B15" i="2" s="1"/>
  <c r="D11" i="2"/>
</calcChain>
</file>

<file path=xl/sharedStrings.xml><?xml version="1.0" encoding="utf-8"?>
<sst xmlns="http://schemas.openxmlformats.org/spreadsheetml/2006/main" count="81" uniqueCount="63">
  <si>
    <t>ler micro e novo revisaar capitulo e feitio dos exercicios</t>
  </si>
  <si>
    <t xml:space="preserve">Fazer ex D1 </t>
  </si>
  <si>
    <t>Ver e ler parte do capitulo 2 e aula 4</t>
  </si>
  <si>
    <t>Terminar homework Pedram</t>
  </si>
  <si>
    <t>Ver video Prox aula Micro</t>
  </si>
  <si>
    <t>Comecar a ler cap 2 Micro</t>
  </si>
  <si>
    <t>Se der ver outro video</t>
  </si>
  <si>
    <t>Ver video aula Pedram</t>
  </si>
  <si>
    <t>comecar a ler capitulo 2 micro</t>
  </si>
  <si>
    <t>Corrigir trabalho na parte q falo de nao haver corr?</t>
  </si>
  <si>
    <t>Ler capitulo econometria para sedimentar</t>
  </si>
  <si>
    <t>Adiantar homework pedram?</t>
  </si>
  <si>
    <t>x</t>
  </si>
  <si>
    <t>Outro video Micro?</t>
  </si>
  <si>
    <t>10 doing exercices</t>
  </si>
  <si>
    <t>See control variables Gori</t>
  </si>
  <si>
    <t>2:45 to 4:45</t>
  </si>
  <si>
    <t>read rest of R book chapter</t>
  </si>
  <si>
    <t>Ler segunda parte econometrics</t>
  </si>
  <si>
    <t>with stops and google doubts</t>
  </si>
  <si>
    <t>See sheet Man Li gave us</t>
  </si>
  <si>
    <t xml:space="preserve">PAGAR fees!!! </t>
  </si>
  <si>
    <t>ver video administracao do tempo nova acropole</t>
  </si>
  <si>
    <t>Ver aula 2 Pedram</t>
  </si>
  <si>
    <t>preparar duvidas do homework para 5a</t>
  </si>
  <si>
    <t>preparar github sincronizacao com lab</t>
  </si>
  <si>
    <t>reorganizar senha banco do brasil</t>
  </si>
  <si>
    <t>look ahead the exercices of apendix B</t>
  </si>
  <si>
    <t>respond quizz</t>
  </si>
  <si>
    <t>Revisar economath</t>
  </si>
  <si>
    <t>Ler resto cap 2</t>
  </si>
  <si>
    <t>Review only the questions, type of questions and solving strategies, memorize</t>
  </si>
  <si>
    <t>meal plan</t>
  </si>
  <si>
    <t>salt lake express</t>
  </si>
  <si>
    <t>healthins part</t>
  </si>
  <si>
    <t>fees</t>
  </si>
  <si>
    <t xml:space="preserve">livro </t>
  </si>
  <si>
    <t>pending</t>
  </si>
  <si>
    <t>earn USU</t>
  </si>
  <si>
    <t>parcial</t>
  </si>
  <si>
    <t>pai</t>
  </si>
  <si>
    <t>Total 15/09</t>
  </si>
  <si>
    <t>Bank</t>
  </si>
  <si>
    <t>Money</t>
  </si>
  <si>
    <t>total</t>
  </si>
  <si>
    <t xml:space="preserve">othercardexp </t>
  </si>
  <si>
    <t>withdrawal</t>
  </si>
  <si>
    <t>zelle iuri</t>
  </si>
  <si>
    <t xml:space="preserve">key </t>
  </si>
  <si>
    <t>obs:</t>
  </si>
  <si>
    <t>24/08 1st supermarket buy</t>
  </si>
  <si>
    <t>natacao</t>
  </si>
  <si>
    <t>capa celular</t>
  </si>
  <si>
    <t>drawer</t>
  </si>
  <si>
    <t>mcdavid wrist guard</t>
  </si>
  <si>
    <t>bedding</t>
  </si>
  <si>
    <t>bike locker</t>
  </si>
  <si>
    <t>Smiths w/ Paxton</t>
  </si>
  <si>
    <t>Revisar begin chap 2 micro</t>
  </si>
  <si>
    <t>Enviar homework Pedram</t>
  </si>
  <si>
    <t>Exerc chap 2 lect 2 Micro</t>
  </si>
  <si>
    <t>11:15M</t>
  </si>
  <si>
    <t>Estruturar resposta final exs micro (conferir youtube)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</si>
</sst>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0" fontId="0" fillId="3" borderId="0" xfId="0" applyFill="1"/>
    <xf numFmtId="20" fontId="0" fillId="3" borderId="0" xfId="0" applyNumberFormat="1" applyFill="1"/>
    <xf numFmtId="0" fontId="0" fillId="0" borderId="0" xfId="0" applyFill="1"/>
    <xf numFmtId="0" fontId="0" fillId="4" borderId="0" xfId="0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56D0-D23B-45C0-B775-AF4315682B37}">
  <dimension ref="A1:U26"/>
  <sheetViews>
    <sheetView tabSelected="1" topLeftCell="E3" workbookViewId="0">
      <selection activeCell="G9" sqref="G9"/>
    </sheetView>
  </sheetViews>
  <sheetFormatPr defaultRowHeight="15" x14ac:dyDescent="0.25"/>
  <sheetData>
    <row r="1" spans="1:21" x14ac:dyDescent="0.25">
      <c r="G1" s="1">
        <v>44539</v>
      </c>
    </row>
    <row r="2" spans="1:21" x14ac:dyDescent="0.25">
      <c r="A2" t="s">
        <v>1</v>
      </c>
      <c r="C2" t="s">
        <v>12</v>
      </c>
      <c r="G2" s="17" t="s">
        <v>8</v>
      </c>
      <c r="H2" s="17"/>
      <c r="I2" s="17"/>
      <c r="J2" s="17" t="s">
        <v>14</v>
      </c>
      <c r="K2" s="17"/>
      <c r="L2" s="17"/>
      <c r="M2" s="17"/>
      <c r="N2" s="17" t="s">
        <v>12</v>
      </c>
    </row>
    <row r="3" spans="1:21" x14ac:dyDescent="0.25">
      <c r="A3" t="s">
        <v>0</v>
      </c>
      <c r="F3" t="s">
        <v>12</v>
      </c>
      <c r="G3" s="17" t="s">
        <v>9</v>
      </c>
      <c r="H3" s="17"/>
      <c r="I3" s="17"/>
      <c r="J3" s="17"/>
      <c r="K3" s="17"/>
      <c r="L3" s="17"/>
      <c r="M3" s="17"/>
      <c r="N3" s="17" t="s">
        <v>12</v>
      </c>
    </row>
    <row r="4" spans="1:21" x14ac:dyDescent="0.25">
      <c r="A4" t="s">
        <v>2</v>
      </c>
      <c r="G4" s="17" t="s">
        <v>10</v>
      </c>
      <c r="H4" s="17"/>
      <c r="I4" s="17"/>
      <c r="J4" s="17"/>
      <c r="K4" s="17"/>
      <c r="L4" s="17" t="s">
        <v>16</v>
      </c>
      <c r="M4" s="17"/>
      <c r="N4" s="17" t="s">
        <v>12</v>
      </c>
      <c r="O4" s="2">
        <v>0.21875</v>
      </c>
      <c r="P4">
        <f>719-703</f>
        <v>16</v>
      </c>
      <c r="Q4">
        <f>16/2.5</f>
        <v>6.4</v>
      </c>
      <c r="R4" t="s">
        <v>19</v>
      </c>
      <c r="U4" t="s">
        <v>12</v>
      </c>
    </row>
    <row r="5" spans="1:21" x14ac:dyDescent="0.25">
      <c r="G5" s="20" t="s">
        <v>29</v>
      </c>
      <c r="H5" s="20"/>
      <c r="I5" s="20"/>
      <c r="J5" s="20"/>
      <c r="K5" s="20">
        <v>15</v>
      </c>
      <c r="L5" s="21" t="s">
        <v>61</v>
      </c>
      <c r="M5" s="21">
        <v>4.1666666666666664E-2</v>
      </c>
      <c r="N5" s="20" t="s">
        <v>12</v>
      </c>
    </row>
    <row r="6" spans="1:21" x14ac:dyDescent="0.25">
      <c r="G6" s="17" t="s">
        <v>11</v>
      </c>
      <c r="H6" s="17"/>
      <c r="I6" s="17"/>
      <c r="J6" s="17"/>
      <c r="K6" s="17">
        <v>14</v>
      </c>
      <c r="L6" s="18">
        <v>0.40277777777777773</v>
      </c>
      <c r="M6" s="18">
        <v>0</v>
      </c>
      <c r="N6" s="17"/>
    </row>
    <row r="7" spans="1:21" x14ac:dyDescent="0.25">
      <c r="G7" s="3" t="s">
        <v>58</v>
      </c>
      <c r="H7" s="3"/>
      <c r="I7" s="3"/>
      <c r="J7" s="3"/>
      <c r="K7" s="3">
        <v>16</v>
      </c>
      <c r="L7" s="4">
        <v>0.39583333333333331</v>
      </c>
      <c r="M7" s="4">
        <v>0.41666666666666669</v>
      </c>
      <c r="N7" s="3"/>
    </row>
    <row r="8" spans="1:21" x14ac:dyDescent="0.25">
      <c r="A8" t="s">
        <v>3</v>
      </c>
      <c r="D8" t="s">
        <v>12</v>
      </c>
      <c r="G8" s="3" t="s">
        <v>13</v>
      </c>
      <c r="H8" s="3"/>
      <c r="I8" s="3"/>
      <c r="J8" s="3"/>
      <c r="K8" s="3">
        <v>16</v>
      </c>
      <c r="L8" s="4">
        <v>0.41666666666666669</v>
      </c>
      <c r="M8" s="4">
        <v>0.46875</v>
      </c>
      <c r="N8" s="3"/>
    </row>
    <row r="9" spans="1:21" x14ac:dyDescent="0.25">
      <c r="A9" t="s">
        <v>4</v>
      </c>
      <c r="G9" t="s">
        <v>62</v>
      </c>
      <c r="K9">
        <v>16</v>
      </c>
    </row>
    <row r="10" spans="1:21" x14ac:dyDescent="0.25">
      <c r="A10" t="s">
        <v>5</v>
      </c>
      <c r="G10" s="17" t="s">
        <v>15</v>
      </c>
      <c r="H10" s="17"/>
      <c r="I10" s="17"/>
      <c r="J10" s="17"/>
      <c r="K10" s="17">
        <v>13</v>
      </c>
      <c r="L10" s="18">
        <v>0.41319444444444442</v>
      </c>
      <c r="M10" s="18">
        <v>0.43055555555555558</v>
      </c>
      <c r="N10" s="17" t="s">
        <v>12</v>
      </c>
    </row>
    <row r="11" spans="1:21" x14ac:dyDescent="0.25">
      <c r="A11" t="s">
        <v>6</v>
      </c>
      <c r="G11" s="17" t="s">
        <v>17</v>
      </c>
      <c r="H11" s="17"/>
      <c r="I11" s="17"/>
      <c r="J11" s="17"/>
      <c r="K11" s="17">
        <v>14</v>
      </c>
      <c r="L11" s="18">
        <v>0.375</v>
      </c>
      <c r="M11" s="18">
        <v>0.3888888888888889</v>
      </c>
      <c r="N11" s="17" t="s">
        <v>12</v>
      </c>
    </row>
    <row r="12" spans="1:21" x14ac:dyDescent="0.25">
      <c r="G12" s="17" t="s">
        <v>18</v>
      </c>
      <c r="H12" s="17"/>
      <c r="I12" s="17"/>
      <c r="J12" s="17"/>
      <c r="K12" s="17">
        <v>13</v>
      </c>
      <c r="L12" s="18">
        <v>0.44444444444444442</v>
      </c>
      <c r="M12" s="18">
        <v>3.4722222222222224E-2</v>
      </c>
      <c r="N12" s="17" t="s">
        <v>12</v>
      </c>
      <c r="O12">
        <v>15</v>
      </c>
      <c r="P12">
        <f>O12/2</f>
        <v>7.5</v>
      </c>
    </row>
    <row r="13" spans="1:21" x14ac:dyDescent="0.25">
      <c r="A13" t="s">
        <v>7</v>
      </c>
      <c r="D13" t="s">
        <v>12</v>
      </c>
      <c r="G13" s="17" t="s">
        <v>20</v>
      </c>
      <c r="H13" s="17"/>
      <c r="I13" s="17"/>
      <c r="J13" s="17"/>
      <c r="K13" s="17">
        <v>13</v>
      </c>
      <c r="L13" s="18">
        <v>0.43055555555555558</v>
      </c>
      <c r="M13" s="18">
        <v>0.44444444444444442</v>
      </c>
      <c r="N13" s="17" t="s">
        <v>12</v>
      </c>
      <c r="O13">
        <v>12</v>
      </c>
    </row>
    <row r="14" spans="1:21" x14ac:dyDescent="0.25">
      <c r="C14" t="s">
        <v>12</v>
      </c>
      <c r="G14" s="17" t="s">
        <v>21</v>
      </c>
      <c r="H14" s="17"/>
      <c r="I14" s="17"/>
      <c r="J14" s="17"/>
      <c r="K14" s="17">
        <v>14</v>
      </c>
      <c r="L14" s="17"/>
      <c r="M14" s="17"/>
      <c r="N14" s="17" t="s">
        <v>12</v>
      </c>
    </row>
    <row r="15" spans="1:21" x14ac:dyDescent="0.25">
      <c r="G15" t="s">
        <v>22</v>
      </c>
      <c r="O15" s="2"/>
    </row>
    <row r="16" spans="1:21" x14ac:dyDescent="0.25">
      <c r="G16" s="17" t="s">
        <v>23</v>
      </c>
      <c r="H16" s="17"/>
      <c r="I16" s="17"/>
      <c r="J16" s="17"/>
      <c r="K16" s="17">
        <v>14</v>
      </c>
      <c r="L16" s="18">
        <v>0.22222222222222221</v>
      </c>
      <c r="M16" s="18">
        <v>0.2638888888888889</v>
      </c>
      <c r="N16" s="17" t="s">
        <v>12</v>
      </c>
    </row>
    <row r="17" spans="7:14" x14ac:dyDescent="0.25">
      <c r="G17" s="17" t="s">
        <v>24</v>
      </c>
      <c r="H17" s="17"/>
      <c r="I17" s="17"/>
      <c r="J17" s="17"/>
      <c r="K17" s="17">
        <v>15</v>
      </c>
      <c r="L17" s="18">
        <v>0.17708333333333334</v>
      </c>
      <c r="M17" s="18">
        <v>0.21875</v>
      </c>
      <c r="N17" s="17"/>
    </row>
    <row r="18" spans="7:14" x14ac:dyDescent="0.25">
      <c r="G18" s="17" t="s">
        <v>31</v>
      </c>
      <c r="H18" s="17"/>
      <c r="I18" s="17"/>
      <c r="J18" s="17"/>
      <c r="K18" s="17"/>
      <c r="L18" s="17"/>
      <c r="M18" s="18">
        <v>0.23958333333333334</v>
      </c>
      <c r="N18" s="17"/>
    </row>
    <row r="19" spans="7:14" x14ac:dyDescent="0.25">
      <c r="G19" t="s">
        <v>25</v>
      </c>
    </row>
    <row r="20" spans="7:14" x14ac:dyDescent="0.25">
      <c r="G20" t="s">
        <v>26</v>
      </c>
    </row>
    <row r="21" spans="7:14" x14ac:dyDescent="0.25">
      <c r="G21" s="17" t="s">
        <v>27</v>
      </c>
      <c r="H21" s="17"/>
      <c r="I21" s="17"/>
      <c r="J21" s="17"/>
      <c r="K21" s="17"/>
      <c r="L21" s="18">
        <v>0.3611111111111111</v>
      </c>
      <c r="M21" s="18">
        <v>0.375</v>
      </c>
      <c r="N21" s="17" t="s">
        <v>12</v>
      </c>
    </row>
    <row r="22" spans="7:14" x14ac:dyDescent="0.25">
      <c r="G22" s="17" t="s">
        <v>28</v>
      </c>
      <c r="H22" s="17"/>
      <c r="I22" s="17"/>
      <c r="J22" s="17"/>
      <c r="K22" s="17"/>
      <c r="L22" s="18">
        <v>0.3888888888888889</v>
      </c>
      <c r="M22" s="18">
        <v>0.40277777777777773</v>
      </c>
      <c r="N22" s="17" t="s">
        <v>12</v>
      </c>
    </row>
    <row r="23" spans="7:14" x14ac:dyDescent="0.25">
      <c r="G23" s="17" t="s">
        <v>3</v>
      </c>
      <c r="H23" s="17"/>
      <c r="I23" s="17"/>
      <c r="J23" s="17"/>
      <c r="K23" s="17">
        <v>15</v>
      </c>
      <c r="L23" s="18">
        <v>5.9027777777777783E-2</v>
      </c>
      <c r="M23" s="18">
        <v>0.10069444444444443</v>
      </c>
      <c r="N23" s="17"/>
    </row>
    <row r="24" spans="7:14" x14ac:dyDescent="0.25">
      <c r="G24" t="s">
        <v>30</v>
      </c>
      <c r="L24" s="2">
        <v>0.26041666666666669</v>
      </c>
      <c r="M24" s="2">
        <v>0.30208333333333331</v>
      </c>
    </row>
    <row r="25" spans="7:14" x14ac:dyDescent="0.25">
      <c r="G25" t="s">
        <v>60</v>
      </c>
    </row>
    <row r="26" spans="7:14" x14ac:dyDescent="0.25">
      <c r="G26" s="1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7BAA-8E55-407C-914F-1FE25EF8FAF3}">
  <dimension ref="A1:I17"/>
  <sheetViews>
    <sheetView workbookViewId="0">
      <selection activeCell="B17" sqref="B17"/>
    </sheetView>
  </sheetViews>
  <sheetFormatPr defaultRowHeight="15" x14ac:dyDescent="0.25"/>
  <cols>
    <col min="1" max="1" width="20.85546875" bestFit="1" customWidth="1"/>
  </cols>
  <sheetData>
    <row r="1" spans="1:9" ht="15.75" thickBot="1" x14ac:dyDescent="0.3">
      <c r="A1" t="s">
        <v>44</v>
      </c>
      <c r="B1" s="5">
        <v>3000</v>
      </c>
      <c r="C1" s="5"/>
      <c r="D1" s="5"/>
      <c r="E1" s="5"/>
      <c r="F1" t="s">
        <v>49</v>
      </c>
    </row>
    <row r="2" spans="1:9" ht="15.75" thickBot="1" x14ac:dyDescent="0.3">
      <c r="A2" s="12" t="s">
        <v>42</v>
      </c>
      <c r="B2" s="13"/>
      <c r="C2" s="13"/>
      <c r="D2" s="13"/>
      <c r="E2" s="14" t="s">
        <v>43</v>
      </c>
      <c r="F2" t="s">
        <v>50</v>
      </c>
    </row>
    <row r="3" spans="1:9" x14ac:dyDescent="0.25">
      <c r="A3" s="6"/>
      <c r="B3" s="7">
        <f>B1-E3</f>
        <v>2400</v>
      </c>
      <c r="C3" s="7" t="s">
        <v>37</v>
      </c>
      <c r="D3" s="7" t="s">
        <v>39</v>
      </c>
      <c r="E3" s="10">
        <f>600</f>
        <v>600</v>
      </c>
    </row>
    <row r="4" spans="1:9" x14ac:dyDescent="0.25">
      <c r="A4" s="6" t="s">
        <v>32</v>
      </c>
      <c r="B4" s="7">
        <v>-225</v>
      </c>
      <c r="C4" s="7"/>
      <c r="D4" s="7"/>
      <c r="E4" s="10">
        <v>-50</v>
      </c>
      <c r="F4" t="s">
        <v>51</v>
      </c>
      <c r="I4">
        <f>E15/20</f>
        <v>19.25</v>
      </c>
    </row>
    <row r="5" spans="1:9" x14ac:dyDescent="0.25">
      <c r="A5" s="6" t="s">
        <v>33</v>
      </c>
      <c r="B5" s="7"/>
      <c r="C5" s="7"/>
      <c r="D5" s="7"/>
      <c r="E5" s="10">
        <v>-70</v>
      </c>
    </row>
    <row r="6" spans="1:9" x14ac:dyDescent="0.25">
      <c r="A6" s="6" t="s">
        <v>46</v>
      </c>
      <c r="B6" s="7">
        <v>-100</v>
      </c>
      <c r="C6" s="7"/>
      <c r="D6" s="7"/>
      <c r="E6" s="10">
        <v>100</v>
      </c>
    </row>
    <row r="7" spans="1:9" x14ac:dyDescent="0.25">
      <c r="A7" s="6" t="s">
        <v>35</v>
      </c>
      <c r="B7" s="7">
        <v>-645</v>
      </c>
      <c r="C7" s="7">
        <v>-645</v>
      </c>
      <c r="D7" s="7"/>
      <c r="E7" s="10">
        <v>-70</v>
      </c>
      <c r="F7" t="s">
        <v>52</v>
      </c>
    </row>
    <row r="8" spans="1:9" x14ac:dyDescent="0.25">
      <c r="A8" s="6" t="s">
        <v>34</v>
      </c>
      <c r="B8" s="7">
        <v>-182</v>
      </c>
      <c r="C8" s="7"/>
      <c r="D8" s="7"/>
      <c r="E8" s="10">
        <v>-40</v>
      </c>
      <c r="F8" t="s">
        <v>53</v>
      </c>
    </row>
    <row r="9" spans="1:9" x14ac:dyDescent="0.25">
      <c r="A9" s="6" t="s">
        <v>36</v>
      </c>
      <c r="B9" s="7">
        <v>-113</v>
      </c>
      <c r="C9" s="7"/>
      <c r="D9" s="7"/>
      <c r="E9" s="10">
        <v>-25</v>
      </c>
      <c r="F9" t="s">
        <v>54</v>
      </c>
    </row>
    <row r="10" spans="1:9" x14ac:dyDescent="0.25">
      <c r="A10" s="6" t="s">
        <v>38</v>
      </c>
      <c r="B10" s="7">
        <v>112</v>
      </c>
      <c r="C10" s="7"/>
      <c r="D10" s="7"/>
      <c r="E10" s="10">
        <v>-35</v>
      </c>
      <c r="F10" t="s">
        <v>55</v>
      </c>
    </row>
    <row r="11" spans="1:9" x14ac:dyDescent="0.25">
      <c r="A11" s="6" t="s">
        <v>40</v>
      </c>
      <c r="B11" s="7">
        <v>1000</v>
      </c>
      <c r="C11" s="7"/>
      <c r="D11" s="7">
        <f>SUM(B3:B11)</f>
        <v>2247</v>
      </c>
      <c r="E11" s="10">
        <v>-25</v>
      </c>
      <c r="F11" t="s">
        <v>56</v>
      </c>
      <c r="I11">
        <f>SUM(E7:E11,E4:E5)</f>
        <v>-315</v>
      </c>
    </row>
    <row r="12" spans="1:9" x14ac:dyDescent="0.25">
      <c r="A12" s="6" t="s">
        <v>47</v>
      </c>
      <c r="B12" s="15">
        <v>-40</v>
      </c>
      <c r="C12" s="7"/>
      <c r="D12" s="7"/>
      <c r="E12" s="10"/>
    </row>
    <row r="13" spans="1:9" x14ac:dyDescent="0.25">
      <c r="A13" s="16" t="s">
        <v>48</v>
      </c>
      <c r="B13" s="15">
        <v>-30</v>
      </c>
      <c r="C13" s="7"/>
      <c r="D13" s="7"/>
      <c r="E13" s="10"/>
    </row>
    <row r="14" spans="1:9" x14ac:dyDescent="0.25">
      <c r="A14" s="6" t="s">
        <v>45</v>
      </c>
      <c r="B14" s="15">
        <v>-214</v>
      </c>
      <c r="E14" s="10"/>
    </row>
    <row r="15" spans="1:9" ht="15.75" thickBot="1" x14ac:dyDescent="0.3">
      <c r="A15" s="8" t="s">
        <v>41</v>
      </c>
      <c r="B15" s="9">
        <f>SUM(B3:B14)</f>
        <v>1963</v>
      </c>
      <c r="C15" s="9"/>
      <c r="D15" s="9"/>
      <c r="E15" s="11">
        <f>SUM(E3:E13)</f>
        <v>385</v>
      </c>
      <c r="G15">
        <f>4000-B15</f>
        <v>2037</v>
      </c>
    </row>
    <row r="16" spans="1:9" x14ac:dyDescent="0.25">
      <c r="A16" s="16" t="s">
        <v>57</v>
      </c>
      <c r="B16" s="15">
        <v>-83</v>
      </c>
    </row>
    <row r="17" spans="2:2" x14ac:dyDescent="0.25">
      <c r="B17">
        <f>SUM(B15:B16)</f>
        <v>1880</v>
      </c>
    </row>
  </sheetData>
  <mergeCells count="2">
    <mergeCell ref="A2:D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pignatari</dc:creator>
  <cp:lastModifiedBy>marcelo pignatari</cp:lastModifiedBy>
  <dcterms:created xsi:type="dcterms:W3CDTF">2021-09-10T10:43:47Z</dcterms:created>
  <dcterms:modified xsi:type="dcterms:W3CDTF">2021-09-17T08:50:48Z</dcterms:modified>
</cp:coreProperties>
</file>