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8380" tabRatio="500" activeTab="4"/>
  </bookViews>
  <sheets>
    <sheet name="carbon" sheetId="1" r:id="rId1"/>
    <sheet name="helium" sheetId="2" r:id="rId2"/>
    <sheet name="hydrogen" sheetId="3" r:id="rId3"/>
    <sheet name="iron" sheetId="4" r:id="rId4"/>
    <sheet name="oxygen" sheetId="5" r:id="rId5"/>
  </sheets>
  <definedNames>
    <definedName name="Carbon_in_Silicon" localSheetId="0">carbon!$A$2:$K$160</definedName>
    <definedName name="Helium_in_Silicon" localSheetId="1">helium!$A$2:$K$149</definedName>
    <definedName name="Hydrogen_in_Silicon" localSheetId="2">hydrogen!$A$2:$K$132</definedName>
    <definedName name="Iron_in_Silicon" localSheetId="3">iron!$A$2:$K$179</definedName>
    <definedName name="Oxygen_in_Silicon" localSheetId="4">oxygen!$A$2:$K$164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25" i="5" l="1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24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49" i="5"/>
  <c r="Q2" i="5" a="1"/>
  <c r="Q2" i="5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O2" i="5" a="1"/>
  <c r="O2" i="5"/>
  <c r="P2" i="5"/>
  <c r="O3" i="5"/>
  <c r="P3" i="5"/>
  <c r="O4" i="5"/>
  <c r="P4" i="5"/>
  <c r="O5" i="5"/>
  <c r="P5" i="5"/>
  <c r="O6" i="5"/>
  <c r="P6" i="5"/>
  <c r="O7" i="5"/>
  <c r="P7" i="5"/>
  <c r="O8" i="5"/>
  <c r="P8" i="5"/>
  <c r="O9" i="5"/>
  <c r="P9" i="5"/>
  <c r="O10" i="5"/>
  <c r="P10" i="5"/>
  <c r="O11" i="5"/>
  <c r="P11" i="5"/>
  <c r="O12" i="5"/>
  <c r="P12" i="5"/>
  <c r="O13" i="5"/>
  <c r="P13" i="5"/>
  <c r="O14" i="5"/>
  <c r="P14" i="5"/>
  <c r="O15" i="5"/>
  <c r="P15" i="5"/>
  <c r="O16" i="5"/>
  <c r="P16" i="5"/>
  <c r="O17" i="5"/>
  <c r="P17" i="5"/>
  <c r="O18" i="5"/>
  <c r="P18" i="5"/>
  <c r="O19" i="5"/>
  <c r="P19" i="5"/>
  <c r="O20" i="5"/>
  <c r="P20" i="5"/>
  <c r="O21" i="5"/>
  <c r="P21" i="5"/>
  <c r="O22" i="5"/>
  <c r="P22" i="5"/>
  <c r="O23" i="5"/>
  <c r="P23" i="5"/>
  <c r="O24" i="5"/>
  <c r="P24" i="5"/>
  <c r="O25" i="5"/>
  <c r="P25" i="5"/>
  <c r="O26" i="5"/>
  <c r="P26" i="5"/>
  <c r="O27" i="5"/>
  <c r="P27" i="5"/>
  <c r="O28" i="5"/>
  <c r="P28" i="5"/>
  <c r="O29" i="5"/>
  <c r="P29" i="5"/>
  <c r="O30" i="5"/>
  <c r="P30" i="5"/>
  <c r="O31" i="5"/>
  <c r="P31" i="5"/>
  <c r="O32" i="5"/>
  <c r="P32" i="5"/>
  <c r="O33" i="5"/>
  <c r="P33" i="5"/>
  <c r="O34" i="5"/>
  <c r="P34" i="5"/>
  <c r="O35" i="5"/>
  <c r="P35" i="5"/>
  <c r="O36" i="5"/>
  <c r="P36" i="5"/>
  <c r="O37" i="5"/>
  <c r="P37" i="5"/>
  <c r="O38" i="5"/>
  <c r="P38" i="5"/>
  <c r="O39" i="5"/>
  <c r="P39" i="5"/>
  <c r="O40" i="5"/>
  <c r="P40" i="5"/>
  <c r="O41" i="5"/>
  <c r="P41" i="5"/>
  <c r="O42" i="5"/>
  <c r="P42" i="5"/>
  <c r="O43" i="5"/>
  <c r="P43" i="5"/>
  <c r="O44" i="5"/>
  <c r="P44" i="5"/>
  <c r="O45" i="5"/>
  <c r="P45" i="5"/>
  <c r="O46" i="5"/>
  <c r="P46" i="5"/>
  <c r="O47" i="5"/>
  <c r="P47" i="5"/>
  <c r="O48" i="5"/>
  <c r="P48" i="5"/>
  <c r="O49" i="5"/>
  <c r="P49" i="5"/>
  <c r="O50" i="5"/>
  <c r="P50" i="5"/>
  <c r="O51" i="5"/>
  <c r="P51" i="5"/>
  <c r="O52" i="5"/>
  <c r="P52" i="5"/>
  <c r="O53" i="5"/>
  <c r="P53" i="5"/>
  <c r="O54" i="5"/>
  <c r="P54" i="5"/>
  <c r="O55" i="5"/>
  <c r="P55" i="5"/>
  <c r="O56" i="5"/>
  <c r="P56" i="5"/>
  <c r="O57" i="5"/>
  <c r="P57" i="5"/>
  <c r="O58" i="5"/>
  <c r="P58" i="5"/>
  <c r="O59" i="5"/>
  <c r="P59" i="5"/>
  <c r="O60" i="5"/>
  <c r="P60" i="5"/>
  <c r="O61" i="5"/>
  <c r="P61" i="5"/>
  <c r="O62" i="5"/>
  <c r="P62" i="5"/>
  <c r="O63" i="5"/>
  <c r="P63" i="5"/>
  <c r="O64" i="5"/>
  <c r="P64" i="5"/>
  <c r="O65" i="5"/>
  <c r="P65" i="5"/>
  <c r="O66" i="5"/>
  <c r="P66" i="5"/>
  <c r="O67" i="5"/>
  <c r="P67" i="5"/>
  <c r="O68" i="5"/>
  <c r="P68" i="5"/>
  <c r="O69" i="5"/>
  <c r="P69" i="5"/>
  <c r="O70" i="5"/>
  <c r="P70" i="5"/>
  <c r="O71" i="5"/>
  <c r="P71" i="5"/>
  <c r="O72" i="5"/>
  <c r="P72" i="5"/>
  <c r="O73" i="5"/>
  <c r="P73" i="5"/>
  <c r="O74" i="5"/>
  <c r="P74" i="5"/>
  <c r="O75" i="5"/>
  <c r="P75" i="5"/>
  <c r="O76" i="5"/>
  <c r="P76" i="5"/>
  <c r="O77" i="5"/>
  <c r="P77" i="5"/>
  <c r="O78" i="5"/>
  <c r="P78" i="5"/>
  <c r="O79" i="5"/>
  <c r="P79" i="5"/>
  <c r="O80" i="5"/>
  <c r="P80" i="5"/>
  <c r="O81" i="5"/>
  <c r="P81" i="5"/>
  <c r="O82" i="5"/>
  <c r="P82" i="5"/>
  <c r="O83" i="5"/>
  <c r="P83" i="5"/>
  <c r="O84" i="5"/>
  <c r="P84" i="5"/>
  <c r="O85" i="5"/>
  <c r="P85" i="5"/>
  <c r="O86" i="5"/>
  <c r="P86" i="5"/>
  <c r="O87" i="5"/>
  <c r="P87" i="5"/>
  <c r="O88" i="5"/>
  <c r="P88" i="5"/>
  <c r="O89" i="5"/>
  <c r="P89" i="5"/>
  <c r="O90" i="5"/>
  <c r="P90" i="5"/>
  <c r="O91" i="5"/>
  <c r="P91" i="5"/>
  <c r="O92" i="5"/>
  <c r="P92" i="5"/>
  <c r="O93" i="5"/>
  <c r="P93" i="5"/>
  <c r="O94" i="5"/>
  <c r="P94" i="5"/>
  <c r="O95" i="5"/>
  <c r="P95" i="5"/>
  <c r="O96" i="5"/>
  <c r="P96" i="5"/>
  <c r="O97" i="5"/>
  <c r="P97" i="5"/>
  <c r="O98" i="5"/>
  <c r="P98" i="5"/>
  <c r="O99" i="5"/>
  <c r="P99" i="5"/>
  <c r="O100" i="5"/>
  <c r="P100" i="5"/>
  <c r="O101" i="5"/>
  <c r="P101" i="5"/>
  <c r="O102" i="5"/>
  <c r="P102" i="5"/>
  <c r="O103" i="5"/>
  <c r="P103" i="5"/>
  <c r="O104" i="5"/>
  <c r="P104" i="5"/>
  <c r="O105" i="5"/>
  <c r="P105" i="5"/>
  <c r="O106" i="5"/>
  <c r="P106" i="5"/>
  <c r="O107" i="5"/>
  <c r="P107" i="5"/>
  <c r="O108" i="5"/>
  <c r="P108" i="5"/>
  <c r="O109" i="5"/>
  <c r="P109" i="5"/>
  <c r="O110" i="5"/>
  <c r="P110" i="5"/>
  <c r="O111" i="5"/>
  <c r="P111" i="5"/>
  <c r="O112" i="5"/>
  <c r="P112" i="5"/>
  <c r="O113" i="5"/>
  <c r="P113" i="5"/>
  <c r="O114" i="5"/>
  <c r="P114" i="5"/>
  <c r="O115" i="5"/>
  <c r="P115" i="5"/>
  <c r="O116" i="5"/>
  <c r="P116" i="5"/>
  <c r="O117" i="5"/>
  <c r="P117" i="5"/>
  <c r="O118" i="5"/>
  <c r="P118" i="5"/>
  <c r="O119" i="5"/>
  <c r="P119" i="5"/>
  <c r="O120" i="5"/>
  <c r="P120" i="5"/>
  <c r="O121" i="5"/>
  <c r="P121" i="5"/>
  <c r="O122" i="5"/>
  <c r="P122" i="5"/>
  <c r="O123" i="5"/>
  <c r="P123" i="5"/>
  <c r="O124" i="5"/>
  <c r="P124" i="5"/>
  <c r="O125" i="5"/>
  <c r="P125" i="5"/>
  <c r="O126" i="5"/>
  <c r="P126" i="5"/>
  <c r="O127" i="5"/>
  <c r="P127" i="5"/>
  <c r="O128" i="5"/>
  <c r="P128" i="5"/>
  <c r="O129" i="5"/>
  <c r="P129" i="5"/>
  <c r="O130" i="5"/>
  <c r="P130" i="5"/>
  <c r="O131" i="5"/>
  <c r="P131" i="5"/>
  <c r="O132" i="5"/>
  <c r="P132" i="5"/>
  <c r="O133" i="5"/>
  <c r="P133" i="5"/>
  <c r="O134" i="5"/>
  <c r="P134" i="5"/>
  <c r="O135" i="5"/>
  <c r="P135" i="5"/>
  <c r="O136" i="5"/>
  <c r="P136" i="5"/>
  <c r="O137" i="5"/>
  <c r="P137" i="5"/>
  <c r="O138" i="5"/>
  <c r="P138" i="5"/>
  <c r="O139" i="5"/>
  <c r="P139" i="5"/>
  <c r="O140" i="5"/>
  <c r="P140" i="5"/>
  <c r="O141" i="5"/>
  <c r="P141" i="5"/>
  <c r="O142" i="5"/>
  <c r="P142" i="5"/>
  <c r="O143" i="5"/>
  <c r="P143" i="5"/>
  <c r="O144" i="5"/>
  <c r="P144" i="5"/>
  <c r="O145" i="5"/>
  <c r="P145" i="5"/>
  <c r="O146" i="5"/>
  <c r="P146" i="5"/>
  <c r="O147" i="5"/>
  <c r="P147" i="5"/>
  <c r="O148" i="5"/>
  <c r="P148" i="5"/>
  <c r="O149" i="5"/>
  <c r="P149" i="5"/>
  <c r="O150" i="5"/>
  <c r="P150" i="5"/>
  <c r="O151" i="5"/>
  <c r="P151" i="5"/>
  <c r="O152" i="5"/>
  <c r="P152" i="5"/>
  <c r="O153" i="5"/>
  <c r="P153" i="5"/>
  <c r="O154" i="5"/>
  <c r="P154" i="5"/>
  <c r="O155" i="5"/>
  <c r="P155" i="5"/>
  <c r="O156" i="5"/>
  <c r="P156" i="5"/>
  <c r="O157" i="5"/>
  <c r="P157" i="5"/>
  <c r="O158" i="5"/>
  <c r="P158" i="5"/>
  <c r="O159" i="5"/>
  <c r="P159" i="5"/>
  <c r="O160" i="5"/>
  <c r="P160" i="5"/>
  <c r="O161" i="5"/>
  <c r="P161" i="5"/>
  <c r="O162" i="5"/>
  <c r="P162" i="5"/>
  <c r="O163" i="5"/>
  <c r="P163" i="5"/>
  <c r="O164" i="5"/>
  <c r="P164" i="5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155" i="5"/>
  <c r="N156" i="5"/>
  <c r="N157" i="5"/>
  <c r="N158" i="5"/>
  <c r="N159" i="5"/>
  <c r="N160" i="5"/>
  <c r="N161" i="5"/>
  <c r="N162" i="5"/>
  <c r="N163" i="5"/>
  <c r="N164" i="5"/>
  <c r="N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32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54" i="5"/>
  <c r="M2" i="5" a="1"/>
  <c r="M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44" i="4"/>
  <c r="Q56" i="4" a="1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2" i="4" a="1"/>
  <c r="Q2" i="4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O2" i="4" a="1"/>
  <c r="O2" i="4"/>
  <c r="P2" i="4"/>
  <c r="O3" i="4"/>
  <c r="P3" i="4"/>
  <c r="O4" i="4"/>
  <c r="P4" i="4"/>
  <c r="O5" i="4"/>
  <c r="P5" i="4"/>
  <c r="O6" i="4"/>
  <c r="P6" i="4"/>
  <c r="O7" i="4"/>
  <c r="P7" i="4"/>
  <c r="O8" i="4"/>
  <c r="P8" i="4"/>
  <c r="O9" i="4"/>
  <c r="P9" i="4"/>
  <c r="O10" i="4"/>
  <c r="P10" i="4"/>
  <c r="O11" i="4"/>
  <c r="P11" i="4"/>
  <c r="O12" i="4"/>
  <c r="P12" i="4"/>
  <c r="O13" i="4"/>
  <c r="P13" i="4"/>
  <c r="O14" i="4"/>
  <c r="P14" i="4"/>
  <c r="O15" i="4"/>
  <c r="P15" i="4"/>
  <c r="O16" i="4"/>
  <c r="P16" i="4"/>
  <c r="O17" i="4"/>
  <c r="P17" i="4"/>
  <c r="O18" i="4"/>
  <c r="P18" i="4"/>
  <c r="O19" i="4"/>
  <c r="P19" i="4"/>
  <c r="O20" i="4"/>
  <c r="P20" i="4"/>
  <c r="O21" i="4"/>
  <c r="P21" i="4"/>
  <c r="O22" i="4"/>
  <c r="P22" i="4"/>
  <c r="O23" i="4"/>
  <c r="P23" i="4"/>
  <c r="O24" i="4"/>
  <c r="P24" i="4"/>
  <c r="O25" i="4"/>
  <c r="P25" i="4"/>
  <c r="O26" i="4"/>
  <c r="P26" i="4"/>
  <c r="O27" i="4"/>
  <c r="P27" i="4"/>
  <c r="O28" i="4"/>
  <c r="P28" i="4"/>
  <c r="O29" i="4"/>
  <c r="P29" i="4"/>
  <c r="O30" i="4"/>
  <c r="P30" i="4"/>
  <c r="O31" i="4"/>
  <c r="P31" i="4"/>
  <c r="O32" i="4"/>
  <c r="P32" i="4"/>
  <c r="O33" i="4"/>
  <c r="P33" i="4"/>
  <c r="O34" i="4"/>
  <c r="P34" i="4"/>
  <c r="O35" i="4"/>
  <c r="P35" i="4"/>
  <c r="O36" i="4"/>
  <c r="P36" i="4"/>
  <c r="O37" i="4"/>
  <c r="P37" i="4"/>
  <c r="O38" i="4"/>
  <c r="P38" i="4"/>
  <c r="O39" i="4"/>
  <c r="P39" i="4"/>
  <c r="O40" i="4"/>
  <c r="P40" i="4"/>
  <c r="O41" i="4"/>
  <c r="P41" i="4"/>
  <c r="O42" i="4"/>
  <c r="P42" i="4"/>
  <c r="O43" i="4"/>
  <c r="P43" i="4"/>
  <c r="O44" i="4"/>
  <c r="P44" i="4"/>
  <c r="O45" i="4"/>
  <c r="P45" i="4"/>
  <c r="O46" i="4"/>
  <c r="P46" i="4"/>
  <c r="O47" i="4"/>
  <c r="P47" i="4"/>
  <c r="O48" i="4"/>
  <c r="P48" i="4"/>
  <c r="O49" i="4"/>
  <c r="P49" i="4"/>
  <c r="O50" i="4"/>
  <c r="P50" i="4"/>
  <c r="O51" i="4"/>
  <c r="P51" i="4"/>
  <c r="O52" i="4"/>
  <c r="P52" i="4"/>
  <c r="O53" i="4"/>
  <c r="P53" i="4"/>
  <c r="O54" i="4"/>
  <c r="P54" i="4"/>
  <c r="O55" i="4"/>
  <c r="P55" i="4"/>
  <c r="O56" i="4"/>
  <c r="P56" i="4"/>
  <c r="O57" i="4"/>
  <c r="P57" i="4"/>
  <c r="O58" i="4"/>
  <c r="P58" i="4"/>
  <c r="O59" i="4"/>
  <c r="P59" i="4"/>
  <c r="O60" i="4"/>
  <c r="P60" i="4"/>
  <c r="O61" i="4"/>
  <c r="P61" i="4"/>
  <c r="O62" i="4"/>
  <c r="P62" i="4"/>
  <c r="O63" i="4"/>
  <c r="P63" i="4"/>
  <c r="O64" i="4"/>
  <c r="P64" i="4"/>
  <c r="O65" i="4"/>
  <c r="P65" i="4"/>
  <c r="O66" i="4"/>
  <c r="P66" i="4"/>
  <c r="O67" i="4"/>
  <c r="P67" i="4"/>
  <c r="O68" i="4"/>
  <c r="P68" i="4"/>
  <c r="O69" i="4"/>
  <c r="P69" i="4"/>
  <c r="O70" i="4"/>
  <c r="P70" i="4"/>
  <c r="O71" i="4"/>
  <c r="P71" i="4"/>
  <c r="O72" i="4"/>
  <c r="P72" i="4"/>
  <c r="O73" i="4"/>
  <c r="P73" i="4"/>
  <c r="O74" i="4"/>
  <c r="P74" i="4"/>
  <c r="O75" i="4"/>
  <c r="P75" i="4"/>
  <c r="O76" i="4"/>
  <c r="P76" i="4"/>
  <c r="O77" i="4"/>
  <c r="P77" i="4"/>
  <c r="O78" i="4"/>
  <c r="P78" i="4"/>
  <c r="O79" i="4"/>
  <c r="P79" i="4"/>
  <c r="O80" i="4"/>
  <c r="P80" i="4"/>
  <c r="O81" i="4"/>
  <c r="P81" i="4"/>
  <c r="O82" i="4"/>
  <c r="P82" i="4"/>
  <c r="O83" i="4"/>
  <c r="P83" i="4"/>
  <c r="O84" i="4"/>
  <c r="P84" i="4"/>
  <c r="O85" i="4"/>
  <c r="P85" i="4"/>
  <c r="O86" i="4"/>
  <c r="P86" i="4"/>
  <c r="O87" i="4"/>
  <c r="P87" i="4"/>
  <c r="O88" i="4"/>
  <c r="P88" i="4"/>
  <c r="O89" i="4"/>
  <c r="P89" i="4"/>
  <c r="O90" i="4"/>
  <c r="P90" i="4"/>
  <c r="O91" i="4"/>
  <c r="P91" i="4"/>
  <c r="O92" i="4"/>
  <c r="P92" i="4"/>
  <c r="O93" i="4"/>
  <c r="P93" i="4"/>
  <c r="O94" i="4"/>
  <c r="P94" i="4"/>
  <c r="O95" i="4"/>
  <c r="P95" i="4"/>
  <c r="O96" i="4"/>
  <c r="P96" i="4"/>
  <c r="O97" i="4"/>
  <c r="P97" i="4"/>
  <c r="O98" i="4"/>
  <c r="P98" i="4"/>
  <c r="O99" i="4"/>
  <c r="P99" i="4"/>
  <c r="O100" i="4"/>
  <c r="P100" i="4"/>
  <c r="O101" i="4"/>
  <c r="P101" i="4"/>
  <c r="O102" i="4"/>
  <c r="P102" i="4"/>
  <c r="O103" i="4"/>
  <c r="P103" i="4"/>
  <c r="O104" i="4"/>
  <c r="P104" i="4"/>
  <c r="O105" i="4"/>
  <c r="P105" i="4"/>
  <c r="O106" i="4"/>
  <c r="P106" i="4"/>
  <c r="O107" i="4"/>
  <c r="P107" i="4"/>
  <c r="O108" i="4"/>
  <c r="P108" i="4"/>
  <c r="O109" i="4"/>
  <c r="P109" i="4"/>
  <c r="O110" i="4"/>
  <c r="P110" i="4"/>
  <c r="O111" i="4"/>
  <c r="P111" i="4"/>
  <c r="O112" i="4"/>
  <c r="P112" i="4"/>
  <c r="O113" i="4"/>
  <c r="P113" i="4"/>
  <c r="O114" i="4"/>
  <c r="P114" i="4"/>
  <c r="O115" i="4"/>
  <c r="P115" i="4"/>
  <c r="O116" i="4"/>
  <c r="P116" i="4"/>
  <c r="O117" i="4"/>
  <c r="P117" i="4"/>
  <c r="O118" i="4"/>
  <c r="P118" i="4"/>
  <c r="O119" i="4"/>
  <c r="P119" i="4"/>
  <c r="O120" i="4"/>
  <c r="P120" i="4"/>
  <c r="O121" i="4"/>
  <c r="P121" i="4"/>
  <c r="O122" i="4"/>
  <c r="P122" i="4"/>
  <c r="O123" i="4"/>
  <c r="P123" i="4"/>
  <c r="O124" i="4"/>
  <c r="P124" i="4"/>
  <c r="O125" i="4"/>
  <c r="P125" i="4"/>
  <c r="O126" i="4"/>
  <c r="P126" i="4"/>
  <c r="O127" i="4"/>
  <c r="P127" i="4"/>
  <c r="O128" i="4"/>
  <c r="P128" i="4"/>
  <c r="O129" i="4"/>
  <c r="P129" i="4"/>
  <c r="O130" i="4"/>
  <c r="P130" i="4"/>
  <c r="O131" i="4"/>
  <c r="P131" i="4"/>
  <c r="O132" i="4"/>
  <c r="P132" i="4"/>
  <c r="O133" i="4"/>
  <c r="P133" i="4"/>
  <c r="O134" i="4"/>
  <c r="P134" i="4"/>
  <c r="O135" i="4"/>
  <c r="P135" i="4"/>
  <c r="O136" i="4"/>
  <c r="P136" i="4"/>
  <c r="O137" i="4"/>
  <c r="P137" i="4"/>
  <c r="O138" i="4"/>
  <c r="P138" i="4"/>
  <c r="O139" i="4"/>
  <c r="P139" i="4"/>
  <c r="O140" i="4"/>
  <c r="P140" i="4"/>
  <c r="O141" i="4"/>
  <c r="P141" i="4"/>
  <c r="O142" i="4"/>
  <c r="P142" i="4"/>
  <c r="O143" i="4"/>
  <c r="P143" i="4"/>
  <c r="O144" i="4"/>
  <c r="P144" i="4"/>
  <c r="O145" i="4"/>
  <c r="P145" i="4"/>
  <c r="O146" i="4"/>
  <c r="P146" i="4"/>
  <c r="O147" i="4"/>
  <c r="P147" i="4"/>
  <c r="O148" i="4"/>
  <c r="P148" i="4"/>
  <c r="O149" i="4"/>
  <c r="P149" i="4"/>
  <c r="O150" i="4"/>
  <c r="P150" i="4"/>
  <c r="O151" i="4"/>
  <c r="P151" i="4"/>
  <c r="O152" i="4"/>
  <c r="P152" i="4"/>
  <c r="O153" i="4"/>
  <c r="P153" i="4"/>
  <c r="O154" i="4"/>
  <c r="P154" i="4"/>
  <c r="O155" i="4"/>
  <c r="P155" i="4"/>
  <c r="O156" i="4"/>
  <c r="P156" i="4"/>
  <c r="O157" i="4"/>
  <c r="P157" i="4"/>
  <c r="O158" i="4"/>
  <c r="P158" i="4"/>
  <c r="O159" i="4"/>
  <c r="P159" i="4"/>
  <c r="O160" i="4"/>
  <c r="P160" i="4"/>
  <c r="O161" i="4"/>
  <c r="P161" i="4"/>
  <c r="O162" i="4"/>
  <c r="P162" i="4"/>
  <c r="O163" i="4"/>
  <c r="P163" i="4"/>
  <c r="O164" i="4"/>
  <c r="P164" i="4"/>
  <c r="O165" i="4"/>
  <c r="P165" i="4"/>
  <c r="O166" i="4"/>
  <c r="P166" i="4"/>
  <c r="O167" i="4"/>
  <c r="P167" i="4"/>
  <c r="O168" i="4"/>
  <c r="P168" i="4"/>
  <c r="O169" i="4"/>
  <c r="P169" i="4"/>
  <c r="O170" i="4"/>
  <c r="P170" i="4"/>
  <c r="O171" i="4"/>
  <c r="P171" i="4"/>
  <c r="O172" i="4"/>
  <c r="P172" i="4"/>
  <c r="O173" i="4"/>
  <c r="P173" i="4"/>
  <c r="O174" i="4"/>
  <c r="P174" i="4"/>
  <c r="O175" i="4"/>
  <c r="P175" i="4"/>
  <c r="O176" i="4"/>
  <c r="P176" i="4"/>
  <c r="O177" i="4"/>
  <c r="P177" i="4"/>
  <c r="O178" i="4"/>
  <c r="P178" i="4"/>
  <c r="O179" i="4"/>
  <c r="P179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32" i="4"/>
  <c r="M54" i="4" a="1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2" i="4" a="1"/>
  <c r="M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Q130" i="3"/>
  <c r="Q131" i="3"/>
  <c r="Q132" i="3"/>
  <c r="Q129" i="3"/>
  <c r="Q83" i="3" a="1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30" i="3" a="1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2" i="3" a="1"/>
  <c r="Q2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O2" i="3" a="1"/>
  <c r="P2" i="3"/>
  <c r="O3" i="3"/>
  <c r="P3" i="3"/>
  <c r="O4" i="3"/>
  <c r="P4" i="3"/>
  <c r="O5" i="3"/>
  <c r="P5" i="3"/>
  <c r="O6" i="3"/>
  <c r="P6" i="3"/>
  <c r="O7" i="3"/>
  <c r="P7" i="3"/>
  <c r="O8" i="3"/>
  <c r="P8" i="3"/>
  <c r="O9" i="3"/>
  <c r="P9" i="3"/>
  <c r="O10" i="3"/>
  <c r="P10" i="3"/>
  <c r="O11" i="3"/>
  <c r="P11" i="3"/>
  <c r="O12" i="3"/>
  <c r="P12" i="3"/>
  <c r="O13" i="3"/>
  <c r="P13" i="3"/>
  <c r="O14" i="3"/>
  <c r="P14" i="3"/>
  <c r="O15" i="3"/>
  <c r="P15" i="3"/>
  <c r="O16" i="3"/>
  <c r="P16" i="3"/>
  <c r="O17" i="3"/>
  <c r="P17" i="3"/>
  <c r="O18" i="3"/>
  <c r="P18" i="3"/>
  <c r="O19" i="3"/>
  <c r="P19" i="3"/>
  <c r="O20" i="3"/>
  <c r="P20" i="3"/>
  <c r="O21" i="3"/>
  <c r="P21" i="3"/>
  <c r="O22" i="3"/>
  <c r="P22" i="3"/>
  <c r="O23" i="3"/>
  <c r="P23" i="3"/>
  <c r="O24" i="3"/>
  <c r="P24" i="3"/>
  <c r="O25" i="3"/>
  <c r="P25" i="3"/>
  <c r="O26" i="3"/>
  <c r="P26" i="3"/>
  <c r="O27" i="3"/>
  <c r="P27" i="3"/>
  <c r="O28" i="3"/>
  <c r="P28" i="3"/>
  <c r="O29" i="3"/>
  <c r="P29" i="3"/>
  <c r="O30" i="3"/>
  <c r="P30" i="3"/>
  <c r="O31" i="3"/>
  <c r="P31" i="3"/>
  <c r="O32" i="3"/>
  <c r="P32" i="3"/>
  <c r="O33" i="3"/>
  <c r="P33" i="3"/>
  <c r="O34" i="3"/>
  <c r="P34" i="3"/>
  <c r="O35" i="3"/>
  <c r="P35" i="3"/>
  <c r="O36" i="3"/>
  <c r="P36" i="3"/>
  <c r="O37" i="3"/>
  <c r="P37" i="3"/>
  <c r="O38" i="3"/>
  <c r="P38" i="3"/>
  <c r="O39" i="3"/>
  <c r="P39" i="3"/>
  <c r="O40" i="3"/>
  <c r="P40" i="3"/>
  <c r="O41" i="3"/>
  <c r="P41" i="3"/>
  <c r="O42" i="3"/>
  <c r="P42" i="3"/>
  <c r="O43" i="3"/>
  <c r="P43" i="3"/>
  <c r="O44" i="3"/>
  <c r="P44" i="3"/>
  <c r="O45" i="3"/>
  <c r="P45" i="3"/>
  <c r="O46" i="3"/>
  <c r="P46" i="3"/>
  <c r="O47" i="3"/>
  <c r="P47" i="3"/>
  <c r="O48" i="3"/>
  <c r="P48" i="3"/>
  <c r="O49" i="3"/>
  <c r="P49" i="3"/>
  <c r="O50" i="3"/>
  <c r="P50" i="3"/>
  <c r="O51" i="3"/>
  <c r="P51" i="3"/>
  <c r="O52" i="3"/>
  <c r="P52" i="3"/>
  <c r="O53" i="3"/>
  <c r="P53" i="3"/>
  <c r="O54" i="3"/>
  <c r="P54" i="3"/>
  <c r="O55" i="3"/>
  <c r="P55" i="3"/>
  <c r="O56" i="3"/>
  <c r="P56" i="3"/>
  <c r="O57" i="3"/>
  <c r="P57" i="3"/>
  <c r="O58" i="3"/>
  <c r="P58" i="3"/>
  <c r="O59" i="3"/>
  <c r="P59" i="3"/>
  <c r="O60" i="3"/>
  <c r="P60" i="3"/>
  <c r="O61" i="3"/>
  <c r="P61" i="3"/>
  <c r="O62" i="3"/>
  <c r="P62" i="3"/>
  <c r="O63" i="3"/>
  <c r="P63" i="3"/>
  <c r="O64" i="3"/>
  <c r="P64" i="3"/>
  <c r="O65" i="3"/>
  <c r="P65" i="3"/>
  <c r="O66" i="3"/>
  <c r="P66" i="3"/>
  <c r="O67" i="3"/>
  <c r="P67" i="3"/>
  <c r="O68" i="3"/>
  <c r="P68" i="3"/>
  <c r="O69" i="3"/>
  <c r="P69" i="3"/>
  <c r="O70" i="3"/>
  <c r="P70" i="3"/>
  <c r="O71" i="3"/>
  <c r="P71" i="3"/>
  <c r="O72" i="3"/>
  <c r="P72" i="3"/>
  <c r="O73" i="3"/>
  <c r="P73" i="3"/>
  <c r="O74" i="3"/>
  <c r="P74" i="3"/>
  <c r="O75" i="3"/>
  <c r="P75" i="3"/>
  <c r="O76" i="3"/>
  <c r="P76" i="3"/>
  <c r="O77" i="3"/>
  <c r="P77" i="3"/>
  <c r="O78" i="3"/>
  <c r="P78" i="3"/>
  <c r="O79" i="3"/>
  <c r="P79" i="3"/>
  <c r="O80" i="3"/>
  <c r="P80" i="3"/>
  <c r="O81" i="3"/>
  <c r="P81" i="3"/>
  <c r="O82" i="3"/>
  <c r="P82" i="3"/>
  <c r="O83" i="3"/>
  <c r="P83" i="3"/>
  <c r="O84" i="3"/>
  <c r="P84" i="3"/>
  <c r="O85" i="3"/>
  <c r="P85" i="3"/>
  <c r="O86" i="3"/>
  <c r="P86" i="3"/>
  <c r="O87" i="3"/>
  <c r="P87" i="3"/>
  <c r="O88" i="3"/>
  <c r="P88" i="3"/>
  <c r="O89" i="3"/>
  <c r="P89" i="3"/>
  <c r="O90" i="3"/>
  <c r="P90" i="3"/>
  <c r="O91" i="3"/>
  <c r="P91" i="3"/>
  <c r="O92" i="3"/>
  <c r="P92" i="3"/>
  <c r="O93" i="3"/>
  <c r="P93" i="3"/>
  <c r="O94" i="3"/>
  <c r="P94" i="3"/>
  <c r="O95" i="3"/>
  <c r="P95" i="3"/>
  <c r="O96" i="3"/>
  <c r="P96" i="3"/>
  <c r="O97" i="3"/>
  <c r="P97" i="3"/>
  <c r="O98" i="3"/>
  <c r="P98" i="3"/>
  <c r="O99" i="3"/>
  <c r="P99" i="3"/>
  <c r="O100" i="3"/>
  <c r="P100" i="3"/>
  <c r="O101" i="3"/>
  <c r="P101" i="3"/>
  <c r="O102" i="3"/>
  <c r="P102" i="3"/>
  <c r="O103" i="3"/>
  <c r="P103" i="3"/>
  <c r="O104" i="3"/>
  <c r="P104" i="3"/>
  <c r="O105" i="3"/>
  <c r="P105" i="3"/>
  <c r="O106" i="3"/>
  <c r="P106" i="3"/>
  <c r="O107" i="3"/>
  <c r="P107" i="3"/>
  <c r="O108" i="3"/>
  <c r="P108" i="3"/>
  <c r="O109" i="3"/>
  <c r="P109" i="3"/>
  <c r="O110" i="3"/>
  <c r="P110" i="3"/>
  <c r="O111" i="3"/>
  <c r="P111" i="3"/>
  <c r="O112" i="3"/>
  <c r="P112" i="3"/>
  <c r="O113" i="3"/>
  <c r="P113" i="3"/>
  <c r="O114" i="3"/>
  <c r="P114" i="3"/>
  <c r="O115" i="3"/>
  <c r="P115" i="3"/>
  <c r="O116" i="3"/>
  <c r="P116" i="3"/>
  <c r="O117" i="3"/>
  <c r="P117" i="3"/>
  <c r="O118" i="3"/>
  <c r="P118" i="3"/>
  <c r="O119" i="3"/>
  <c r="P119" i="3"/>
  <c r="O120" i="3"/>
  <c r="P120" i="3"/>
  <c r="O121" i="3"/>
  <c r="P121" i="3"/>
  <c r="O122" i="3"/>
  <c r="P122" i="3"/>
  <c r="O123" i="3"/>
  <c r="P123" i="3"/>
  <c r="O124" i="3"/>
  <c r="P124" i="3"/>
  <c r="O125" i="3"/>
  <c r="P125" i="3"/>
  <c r="O126" i="3"/>
  <c r="P126" i="3"/>
  <c r="O127" i="3"/>
  <c r="P127" i="3"/>
  <c r="O128" i="3"/>
  <c r="P128" i="3"/>
  <c r="O129" i="3"/>
  <c r="P129" i="3"/>
  <c r="O130" i="3"/>
  <c r="P130" i="3"/>
  <c r="O131" i="3"/>
  <c r="P131" i="3"/>
  <c r="O132" i="3"/>
  <c r="P132" i="3"/>
  <c r="O2" i="3"/>
  <c r="N2" i="3" a="1"/>
  <c r="N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M132" i="3"/>
  <c r="M54" i="3" a="1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2" i="3" a="1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Q145" i="2"/>
  <c r="Q146" i="2"/>
  <c r="Q147" i="2"/>
  <c r="Q148" i="2"/>
  <c r="Q149" i="2"/>
  <c r="Q144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99" i="2"/>
  <c r="Q98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37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2" i="2"/>
  <c r="P2" i="2" a="1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O2" i="2" a="1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32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54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2" i="2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18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47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32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54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2" i="1"/>
</calcChain>
</file>

<file path=xl/connections.xml><?xml version="1.0" encoding="utf-8"?>
<connections xmlns="http://schemas.openxmlformats.org/spreadsheetml/2006/main">
  <connection id="1" name="Carbon in Silicon.txt" type="6" refreshedVersion="0" background="1" saveData="1">
    <textPr fileType="mac" sourceFile="Macintosh HD:Users:mpking:Dropbox:writing:king_dissertation:stopping_power_range:Carbon in Silicon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Helium in Silicon.txt" type="6" refreshedVersion="0" background="1" saveData="1">
    <textPr fileType="mac" sourceFile="Macintosh HD:Users:mpking:Dropbox:writing:king_dissertation:stopping_power_range:Helium in Silicon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Hydrogen in Silicon.txt" type="6" refreshedVersion="0" background="1" saveData="1">
    <textPr fileType="mac" sourceFile="Macintosh HD:Users:mpking:Dropbox:writing:king_dissertation:stopping_power_range:Hydrogen in Silicon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Iron in Silicon.txt" type="6" refreshedVersion="0" background="1" saveData="1">
    <textPr fileType="mac" sourceFile="Macintosh HD:Users:mpking:Dropbox:writing:king_dissertation:stopping_power_range:Iron in Silicon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Oxygen in Silicon.txt" type="6" refreshedVersion="0" background="1" saveData="1">
    <textPr fileType="mac" sourceFile="Macintosh HD:Users:mpking:Dropbox:writing:king_dissertation:stopping_power_range:Oxygen in Silicon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<sst xmlns="http://schemas.openxmlformats.org/spreadsheetml/2006/main" count="3143" uniqueCount="34">
  <si>
    <t>keV</t>
  </si>
  <si>
    <t>A</t>
  </si>
  <si>
    <t>um</t>
  </si>
  <si>
    <t>MeV</t>
  </si>
  <si>
    <t>mm</t>
  </si>
  <si>
    <t>GeV</t>
  </si>
  <si>
    <t>c_energy</t>
  </si>
  <si>
    <t>c_energy_mass</t>
  </si>
  <si>
    <t>c_de_dx_elec</t>
  </si>
  <si>
    <t>c_de_dx_nuc</t>
  </si>
  <si>
    <t>c_range</t>
  </si>
  <si>
    <t>c_strag_long</t>
  </si>
  <si>
    <t>c_strag_lat</t>
  </si>
  <si>
    <t>m</t>
  </si>
  <si>
    <t>he_energy</t>
  </si>
  <si>
    <t>he_energy_mass</t>
  </si>
  <si>
    <t>he_de_dx_elec</t>
  </si>
  <si>
    <t>he_range</t>
  </si>
  <si>
    <t>h_energy</t>
  </si>
  <si>
    <t>h_energy_mass</t>
  </si>
  <si>
    <t>h_de_dx_elec</t>
  </si>
  <si>
    <t>h_de_dx_nuc</t>
  </si>
  <si>
    <t>h_range</t>
  </si>
  <si>
    <t>he_de_dx_nuc</t>
  </si>
  <si>
    <t>fe_energy</t>
  </si>
  <si>
    <t>fe_energy_mass</t>
  </si>
  <si>
    <t>fe_de_dx_elec</t>
  </si>
  <si>
    <t>fe_de_dx_nuc</t>
  </si>
  <si>
    <t>fe_range</t>
  </si>
  <si>
    <t>o_energy</t>
  </si>
  <si>
    <t>o_energy_mass</t>
  </si>
  <si>
    <t>o_de_dx_elec</t>
  </si>
  <si>
    <t>o_de_dx_nuc</t>
  </si>
  <si>
    <t>o_range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</si>
</sst>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arbon in Silicon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Helium in Silicon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Hydrogen in Silicon" connectionId="3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Iron in Silicon" connectionId="4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Oxygen in Silicon" connectionId="5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60"/>
  <sheetViews>
    <sheetView workbookViewId="0">
      <selection activeCell="M1" sqref="M1:Q1"/>
    </sheetView>
  </sheetViews>
  <sheetFormatPr baseColWidth="10" defaultRowHeight="15" x14ac:dyDescent="0"/>
  <cols>
    <col min="2" max="3" width="5.1640625" bestFit="1" customWidth="1"/>
    <col min="4" max="4" width="8.83203125" bestFit="1" customWidth="1"/>
    <col min="5" max="5" width="8.33203125" bestFit="1" customWidth="1"/>
    <col min="6" max="6" width="7.1640625" bestFit="1" customWidth="1"/>
    <col min="7" max="7" width="4.5" bestFit="1" customWidth="1"/>
    <col min="8" max="8" width="7.1640625" bestFit="1" customWidth="1"/>
    <col min="9" max="9" width="4.5" bestFit="1" customWidth="1"/>
    <col min="10" max="10" width="7.1640625" bestFit="1" customWidth="1"/>
    <col min="11" max="11" width="4.5" bestFit="1" customWidth="1"/>
  </cols>
  <sheetData>
    <row r="1" spans="2:19"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2:19">
      <c r="B2">
        <v>10</v>
      </c>
      <c r="C2" t="s">
        <v>0</v>
      </c>
      <c r="D2" s="1">
        <v>0.4128</v>
      </c>
      <c r="E2" s="1">
        <v>0.44679999999999997</v>
      </c>
      <c r="F2">
        <v>342</v>
      </c>
      <c r="G2" t="s">
        <v>1</v>
      </c>
      <c r="H2">
        <v>200</v>
      </c>
      <c r="I2" t="s">
        <v>1</v>
      </c>
      <c r="J2">
        <v>149</v>
      </c>
      <c r="K2" t="s">
        <v>1</v>
      </c>
      <c r="M2">
        <f>B2*0.001</f>
        <v>0.01</v>
      </c>
      <c r="N2">
        <f>M2/12</f>
        <v>8.3333333333333339E-4</v>
      </c>
      <c r="O2" s="1">
        <f>D2</f>
        <v>0.4128</v>
      </c>
      <c r="P2" s="1">
        <f>E2</f>
        <v>0.44679999999999997</v>
      </c>
      <c r="Q2">
        <f>F2*0.0000001</f>
        <v>3.4199999999999998E-5</v>
      </c>
    </row>
    <row r="3" spans="2:19">
      <c r="B3">
        <v>11</v>
      </c>
      <c r="C3" t="s">
        <v>0</v>
      </c>
      <c r="D3" s="1">
        <v>0.433</v>
      </c>
      <c r="E3" s="1">
        <v>0.43930000000000002</v>
      </c>
      <c r="F3">
        <v>373</v>
      </c>
      <c r="G3" t="s">
        <v>1</v>
      </c>
      <c r="H3">
        <v>215</v>
      </c>
      <c r="I3" t="s">
        <v>1</v>
      </c>
      <c r="J3">
        <v>160</v>
      </c>
      <c r="K3" t="s">
        <v>1</v>
      </c>
      <c r="M3">
        <f t="shared" ref="M3:M53" si="0">B3*0.001</f>
        <v>1.0999999999999999E-2</v>
      </c>
      <c r="N3">
        <f t="shared" ref="N3:N66" si="1">M3/12</f>
        <v>9.1666666666666665E-4</v>
      </c>
      <c r="O3" s="1">
        <f t="shared" ref="O3:O66" si="2">D3</f>
        <v>0.433</v>
      </c>
      <c r="P3" s="1">
        <f t="shared" ref="P3:P66" si="3">E3</f>
        <v>0.43930000000000002</v>
      </c>
      <c r="Q3">
        <f t="shared" ref="Q3:Q46" si="4">F3*0.0000001</f>
        <v>3.7299999999999999E-5</v>
      </c>
    </row>
    <row r="4" spans="2:19">
      <c r="B4">
        <v>12</v>
      </c>
      <c r="C4" t="s">
        <v>0</v>
      </c>
      <c r="D4" s="1">
        <v>0.45219999999999999</v>
      </c>
      <c r="E4" s="1">
        <v>0.43190000000000001</v>
      </c>
      <c r="F4">
        <v>405</v>
      </c>
      <c r="G4" t="s">
        <v>1</v>
      </c>
      <c r="H4">
        <v>229</v>
      </c>
      <c r="I4" t="s">
        <v>1</v>
      </c>
      <c r="J4">
        <v>171</v>
      </c>
      <c r="K4" t="s">
        <v>1</v>
      </c>
      <c r="M4">
        <f t="shared" si="0"/>
        <v>1.2E-2</v>
      </c>
      <c r="N4">
        <f t="shared" si="1"/>
        <v>1E-3</v>
      </c>
      <c r="O4" s="1">
        <f t="shared" si="2"/>
        <v>0.45219999999999999</v>
      </c>
      <c r="P4" s="1">
        <f t="shared" si="3"/>
        <v>0.43190000000000001</v>
      </c>
      <c r="Q4">
        <f t="shared" si="4"/>
        <v>4.0499999999999995E-5</v>
      </c>
    </row>
    <row r="5" spans="2:19">
      <c r="B5">
        <v>13</v>
      </c>
      <c r="C5" t="s">
        <v>0</v>
      </c>
      <c r="D5" s="1">
        <v>0.47070000000000001</v>
      </c>
      <c r="E5" s="1">
        <v>0.42459999999999998</v>
      </c>
      <c r="F5">
        <v>436</v>
      </c>
      <c r="G5" t="s">
        <v>1</v>
      </c>
      <c r="H5">
        <v>243</v>
      </c>
      <c r="I5" t="s">
        <v>1</v>
      </c>
      <c r="J5">
        <v>182</v>
      </c>
      <c r="K5" t="s">
        <v>1</v>
      </c>
      <c r="M5">
        <f t="shared" si="0"/>
        <v>1.3000000000000001E-2</v>
      </c>
      <c r="N5">
        <f t="shared" si="1"/>
        <v>1.0833333333333335E-3</v>
      </c>
      <c r="O5" s="1">
        <f t="shared" si="2"/>
        <v>0.47070000000000001</v>
      </c>
      <c r="P5" s="1">
        <f t="shared" si="3"/>
        <v>0.42459999999999998</v>
      </c>
      <c r="Q5">
        <f t="shared" si="4"/>
        <v>4.3599999999999996E-5</v>
      </c>
    </row>
    <row r="6" spans="2:19">
      <c r="B6">
        <v>14</v>
      </c>
      <c r="C6" t="s">
        <v>0</v>
      </c>
      <c r="D6" s="1">
        <v>0.4884</v>
      </c>
      <c r="E6" s="1">
        <v>0.41749999999999998</v>
      </c>
      <c r="F6">
        <v>468</v>
      </c>
      <c r="G6" t="s">
        <v>1</v>
      </c>
      <c r="H6">
        <v>257</v>
      </c>
      <c r="I6" t="s">
        <v>1</v>
      </c>
      <c r="J6">
        <v>192</v>
      </c>
      <c r="K6" t="s">
        <v>1</v>
      </c>
      <c r="M6">
        <f t="shared" si="0"/>
        <v>1.4E-2</v>
      </c>
      <c r="N6">
        <f t="shared" si="1"/>
        <v>1.1666666666666668E-3</v>
      </c>
      <c r="O6" s="1">
        <f t="shared" si="2"/>
        <v>0.4884</v>
      </c>
      <c r="P6" s="1">
        <f t="shared" si="3"/>
        <v>0.41749999999999998</v>
      </c>
      <c r="Q6">
        <f t="shared" si="4"/>
        <v>4.6799999999999999E-5</v>
      </c>
    </row>
    <row r="7" spans="2:19">
      <c r="B7">
        <v>15</v>
      </c>
      <c r="C7" t="s">
        <v>0</v>
      </c>
      <c r="D7" s="1">
        <v>0.50560000000000005</v>
      </c>
      <c r="E7" s="1">
        <v>0.41060000000000002</v>
      </c>
      <c r="F7">
        <v>499</v>
      </c>
      <c r="G7" t="s">
        <v>1</v>
      </c>
      <c r="H7">
        <v>270</v>
      </c>
      <c r="I7" t="s">
        <v>1</v>
      </c>
      <c r="J7">
        <v>203</v>
      </c>
      <c r="K7" t="s">
        <v>1</v>
      </c>
      <c r="M7">
        <f t="shared" si="0"/>
        <v>1.4999999999999999E-2</v>
      </c>
      <c r="N7">
        <f t="shared" si="1"/>
        <v>1.25E-3</v>
      </c>
      <c r="O7" s="1">
        <f t="shared" si="2"/>
        <v>0.50560000000000005</v>
      </c>
      <c r="P7" s="1">
        <f t="shared" si="3"/>
        <v>0.41060000000000002</v>
      </c>
      <c r="Q7">
        <f t="shared" si="4"/>
        <v>4.99E-5</v>
      </c>
    </row>
    <row r="8" spans="2:19">
      <c r="B8">
        <v>16</v>
      </c>
      <c r="C8" t="s">
        <v>0</v>
      </c>
      <c r="D8" s="1">
        <v>0.5222</v>
      </c>
      <c r="E8" s="1">
        <v>0.40379999999999999</v>
      </c>
      <c r="F8">
        <v>531</v>
      </c>
      <c r="G8" t="s">
        <v>1</v>
      </c>
      <c r="H8">
        <v>283</v>
      </c>
      <c r="I8" t="s">
        <v>1</v>
      </c>
      <c r="J8">
        <v>213</v>
      </c>
      <c r="K8" t="s">
        <v>1</v>
      </c>
      <c r="M8">
        <f t="shared" si="0"/>
        <v>1.6E-2</v>
      </c>
      <c r="N8">
        <f t="shared" si="1"/>
        <v>1.3333333333333333E-3</v>
      </c>
      <c r="O8" s="1">
        <f t="shared" si="2"/>
        <v>0.5222</v>
      </c>
      <c r="P8" s="1">
        <f t="shared" si="3"/>
        <v>0.40379999999999999</v>
      </c>
      <c r="Q8">
        <f t="shared" si="4"/>
        <v>5.3099999999999996E-5</v>
      </c>
    </row>
    <row r="9" spans="2:19">
      <c r="B9">
        <v>17</v>
      </c>
      <c r="C9" t="s">
        <v>0</v>
      </c>
      <c r="D9" s="1">
        <v>0.53820000000000001</v>
      </c>
      <c r="E9" s="1">
        <v>0.39729999999999999</v>
      </c>
      <c r="F9">
        <v>562</v>
      </c>
      <c r="G9" t="s">
        <v>1</v>
      </c>
      <c r="H9">
        <v>296</v>
      </c>
      <c r="I9" t="s">
        <v>1</v>
      </c>
      <c r="J9">
        <v>224</v>
      </c>
      <c r="K9" t="s">
        <v>1</v>
      </c>
      <c r="M9">
        <f t="shared" si="0"/>
        <v>1.7000000000000001E-2</v>
      </c>
      <c r="N9">
        <f t="shared" si="1"/>
        <v>1.4166666666666668E-3</v>
      </c>
      <c r="O9" s="1">
        <f t="shared" si="2"/>
        <v>0.53820000000000001</v>
      </c>
      <c r="P9" s="1">
        <f t="shared" si="3"/>
        <v>0.39729999999999999</v>
      </c>
      <c r="Q9">
        <f t="shared" si="4"/>
        <v>5.6199999999999997E-5</v>
      </c>
    </row>
    <row r="10" spans="2:19">
      <c r="B10">
        <v>18</v>
      </c>
      <c r="C10" t="s">
        <v>0</v>
      </c>
      <c r="D10" s="1">
        <v>0.55379999999999996</v>
      </c>
      <c r="E10" s="1">
        <v>0.39100000000000001</v>
      </c>
      <c r="F10">
        <v>593</v>
      </c>
      <c r="G10" t="s">
        <v>1</v>
      </c>
      <c r="H10">
        <v>308</v>
      </c>
      <c r="I10" t="s">
        <v>1</v>
      </c>
      <c r="J10">
        <v>234</v>
      </c>
      <c r="K10" t="s">
        <v>1</v>
      </c>
      <c r="M10">
        <f t="shared" si="0"/>
        <v>1.8000000000000002E-2</v>
      </c>
      <c r="N10">
        <f t="shared" si="1"/>
        <v>1.5000000000000002E-3</v>
      </c>
      <c r="O10" s="1">
        <f t="shared" si="2"/>
        <v>0.55379999999999996</v>
      </c>
      <c r="P10" s="1">
        <f t="shared" si="3"/>
        <v>0.39100000000000001</v>
      </c>
      <c r="Q10">
        <f t="shared" si="4"/>
        <v>5.9299999999999998E-5</v>
      </c>
    </row>
    <row r="11" spans="2:19">
      <c r="B11">
        <v>20</v>
      </c>
      <c r="C11" t="s">
        <v>0</v>
      </c>
      <c r="D11" s="1">
        <v>0.58379999999999999</v>
      </c>
      <c r="E11" s="1">
        <v>0.37890000000000001</v>
      </c>
      <c r="F11">
        <v>656</v>
      </c>
      <c r="G11" t="s">
        <v>1</v>
      </c>
      <c r="H11">
        <v>332</v>
      </c>
      <c r="I11" t="s">
        <v>1</v>
      </c>
      <c r="J11">
        <v>254</v>
      </c>
      <c r="K11" t="s">
        <v>1</v>
      </c>
      <c r="M11">
        <f t="shared" si="0"/>
        <v>0.02</v>
      </c>
      <c r="N11">
        <f t="shared" si="1"/>
        <v>1.6666666666666668E-3</v>
      </c>
      <c r="O11" s="1">
        <f t="shared" si="2"/>
        <v>0.58379999999999999</v>
      </c>
      <c r="P11" s="1">
        <f t="shared" si="3"/>
        <v>0.37890000000000001</v>
      </c>
      <c r="Q11">
        <f t="shared" si="4"/>
        <v>6.5599999999999995E-5</v>
      </c>
    </row>
    <row r="12" spans="2:19">
      <c r="B12">
        <v>22.5</v>
      </c>
      <c r="C12" t="s">
        <v>0</v>
      </c>
      <c r="D12" s="1">
        <v>0.61919999999999997</v>
      </c>
      <c r="E12" s="1">
        <v>0.3649</v>
      </c>
      <c r="F12">
        <v>734</v>
      </c>
      <c r="G12" t="s">
        <v>1</v>
      </c>
      <c r="H12">
        <v>361</v>
      </c>
      <c r="I12" t="s">
        <v>1</v>
      </c>
      <c r="J12">
        <v>278</v>
      </c>
      <c r="K12" t="s">
        <v>1</v>
      </c>
      <c r="M12">
        <f t="shared" si="0"/>
        <v>2.2499999999999999E-2</v>
      </c>
      <c r="N12">
        <f t="shared" si="1"/>
        <v>1.8749999999999999E-3</v>
      </c>
      <c r="O12" s="1">
        <f t="shared" si="2"/>
        <v>0.61919999999999997</v>
      </c>
      <c r="P12" s="1">
        <f t="shared" si="3"/>
        <v>0.3649</v>
      </c>
      <c r="Q12">
        <f t="shared" si="4"/>
        <v>7.3399999999999995E-5</v>
      </c>
    </row>
    <row r="13" spans="2:19">
      <c r="B13">
        <v>25</v>
      </c>
      <c r="C13" t="s">
        <v>0</v>
      </c>
      <c r="D13" s="1">
        <v>0.6673</v>
      </c>
      <c r="E13" s="1">
        <v>0.35210000000000002</v>
      </c>
      <c r="F13">
        <v>811</v>
      </c>
      <c r="G13" t="s">
        <v>1</v>
      </c>
      <c r="H13">
        <v>388</v>
      </c>
      <c r="I13" t="s">
        <v>1</v>
      </c>
      <c r="J13">
        <v>301</v>
      </c>
      <c r="K13" t="s">
        <v>1</v>
      </c>
      <c r="M13">
        <f t="shared" si="0"/>
        <v>2.5000000000000001E-2</v>
      </c>
      <c r="N13">
        <f t="shared" si="1"/>
        <v>2.0833333333333333E-3</v>
      </c>
      <c r="O13" s="1">
        <f t="shared" si="2"/>
        <v>0.6673</v>
      </c>
      <c r="P13" s="1">
        <f t="shared" si="3"/>
        <v>0.35210000000000002</v>
      </c>
      <c r="Q13">
        <f t="shared" si="4"/>
        <v>8.1099999999999993E-5</v>
      </c>
    </row>
    <row r="14" spans="2:19">
      <c r="B14">
        <v>27.5</v>
      </c>
      <c r="C14" t="s">
        <v>0</v>
      </c>
      <c r="D14" s="1">
        <v>0.72870000000000001</v>
      </c>
      <c r="E14" s="1">
        <v>0.3402</v>
      </c>
      <c r="F14">
        <v>886</v>
      </c>
      <c r="G14" t="s">
        <v>1</v>
      </c>
      <c r="H14">
        <v>413</v>
      </c>
      <c r="I14" t="s">
        <v>1</v>
      </c>
      <c r="J14">
        <v>324</v>
      </c>
      <c r="K14" t="s">
        <v>1</v>
      </c>
      <c r="M14">
        <f t="shared" si="0"/>
        <v>2.75E-2</v>
      </c>
      <c r="N14">
        <f t="shared" si="1"/>
        <v>2.2916666666666667E-3</v>
      </c>
      <c r="O14" s="1">
        <f t="shared" si="2"/>
        <v>0.72870000000000001</v>
      </c>
      <c r="P14" s="1">
        <f t="shared" si="3"/>
        <v>0.3402</v>
      </c>
      <c r="Q14">
        <f t="shared" si="4"/>
        <v>8.8599999999999999E-5</v>
      </c>
    </row>
    <row r="15" spans="2:19">
      <c r="B15">
        <v>30</v>
      </c>
      <c r="C15" t="s">
        <v>0</v>
      </c>
      <c r="D15" s="1">
        <v>0.77969999999999995</v>
      </c>
      <c r="E15" s="1">
        <v>0.3291</v>
      </c>
      <c r="F15">
        <v>958</v>
      </c>
      <c r="G15" t="s">
        <v>1</v>
      </c>
      <c r="H15">
        <v>435</v>
      </c>
      <c r="I15" t="s">
        <v>1</v>
      </c>
      <c r="J15">
        <v>346</v>
      </c>
      <c r="K15" t="s">
        <v>1</v>
      </c>
      <c r="M15">
        <f t="shared" si="0"/>
        <v>0.03</v>
      </c>
      <c r="N15">
        <f t="shared" si="1"/>
        <v>2.5000000000000001E-3</v>
      </c>
      <c r="O15" s="1">
        <f t="shared" si="2"/>
        <v>0.77969999999999995</v>
      </c>
      <c r="P15" s="1">
        <f t="shared" si="3"/>
        <v>0.3291</v>
      </c>
      <c r="Q15">
        <f t="shared" si="4"/>
        <v>9.5799999999999998E-5</v>
      </c>
    </row>
    <row r="16" spans="2:19">
      <c r="B16">
        <v>32.5</v>
      </c>
      <c r="C16" t="s">
        <v>0</v>
      </c>
      <c r="D16" s="1">
        <v>0.82230000000000003</v>
      </c>
      <c r="E16" s="1">
        <v>0.31890000000000002</v>
      </c>
      <c r="F16">
        <v>1030</v>
      </c>
      <c r="G16" t="s">
        <v>1</v>
      </c>
      <c r="H16">
        <v>457</v>
      </c>
      <c r="I16" t="s">
        <v>1</v>
      </c>
      <c r="J16">
        <v>366</v>
      </c>
      <c r="K16" t="s">
        <v>1</v>
      </c>
      <c r="M16">
        <f t="shared" si="0"/>
        <v>3.2500000000000001E-2</v>
      </c>
      <c r="N16">
        <f t="shared" si="1"/>
        <v>2.7083333333333334E-3</v>
      </c>
      <c r="O16" s="1">
        <f t="shared" si="2"/>
        <v>0.82230000000000003</v>
      </c>
      <c r="P16" s="1">
        <f t="shared" si="3"/>
        <v>0.31890000000000002</v>
      </c>
      <c r="Q16">
        <f t="shared" si="4"/>
        <v>1.03E-4</v>
      </c>
    </row>
    <row r="17" spans="2:17">
      <c r="B17">
        <v>35</v>
      </c>
      <c r="C17" t="s">
        <v>0</v>
      </c>
      <c r="D17" s="1">
        <v>0.85829999999999995</v>
      </c>
      <c r="E17" s="1">
        <v>0.30940000000000001</v>
      </c>
      <c r="F17">
        <v>1100</v>
      </c>
      <c r="G17" t="s">
        <v>1</v>
      </c>
      <c r="H17">
        <v>478</v>
      </c>
      <c r="I17" t="s">
        <v>1</v>
      </c>
      <c r="J17">
        <v>386</v>
      </c>
      <c r="K17" t="s">
        <v>1</v>
      </c>
      <c r="M17">
        <f t="shared" si="0"/>
        <v>3.5000000000000003E-2</v>
      </c>
      <c r="N17">
        <f t="shared" si="1"/>
        <v>2.9166666666666668E-3</v>
      </c>
      <c r="O17" s="1">
        <f t="shared" si="2"/>
        <v>0.85829999999999995</v>
      </c>
      <c r="P17" s="1">
        <f t="shared" si="3"/>
        <v>0.30940000000000001</v>
      </c>
      <c r="Q17">
        <f t="shared" si="4"/>
        <v>1.0999999999999999E-4</v>
      </c>
    </row>
    <row r="18" spans="2:17">
      <c r="B18">
        <v>37.5</v>
      </c>
      <c r="C18" t="s">
        <v>0</v>
      </c>
      <c r="D18" s="1">
        <v>0.88919999999999999</v>
      </c>
      <c r="E18" s="1">
        <v>0.30059999999999998</v>
      </c>
      <c r="F18">
        <v>1169</v>
      </c>
      <c r="G18" t="s">
        <v>1</v>
      </c>
      <c r="H18">
        <v>497</v>
      </c>
      <c r="I18" t="s">
        <v>1</v>
      </c>
      <c r="J18">
        <v>405</v>
      </c>
      <c r="K18" t="s">
        <v>1</v>
      </c>
      <c r="M18">
        <f t="shared" si="0"/>
        <v>3.7499999999999999E-2</v>
      </c>
      <c r="N18">
        <f t="shared" si="1"/>
        <v>3.1249999999999997E-3</v>
      </c>
      <c r="O18" s="1">
        <f t="shared" si="2"/>
        <v>0.88919999999999999</v>
      </c>
      <c r="P18" s="1">
        <f t="shared" si="3"/>
        <v>0.30059999999999998</v>
      </c>
      <c r="Q18">
        <f t="shared" si="4"/>
        <v>1.169E-4</v>
      </c>
    </row>
    <row r="19" spans="2:17">
      <c r="B19">
        <v>40</v>
      </c>
      <c r="C19" t="s">
        <v>0</v>
      </c>
      <c r="D19" s="1">
        <v>0.9163</v>
      </c>
      <c r="E19" s="1">
        <v>0.2923</v>
      </c>
      <c r="F19">
        <v>1239</v>
      </c>
      <c r="G19" t="s">
        <v>1</v>
      </c>
      <c r="H19">
        <v>516</v>
      </c>
      <c r="I19" t="s">
        <v>1</v>
      </c>
      <c r="J19">
        <v>424</v>
      </c>
      <c r="K19" t="s">
        <v>1</v>
      </c>
      <c r="M19">
        <f t="shared" si="0"/>
        <v>0.04</v>
      </c>
      <c r="N19">
        <f t="shared" si="1"/>
        <v>3.3333333333333335E-3</v>
      </c>
      <c r="O19" s="1">
        <f t="shared" si="2"/>
        <v>0.9163</v>
      </c>
      <c r="P19" s="1">
        <f t="shared" si="3"/>
        <v>0.2923</v>
      </c>
      <c r="Q19">
        <f t="shared" si="4"/>
        <v>1.239E-4</v>
      </c>
    </row>
    <row r="20" spans="2:17">
      <c r="B20">
        <v>45</v>
      </c>
      <c r="C20" t="s">
        <v>0</v>
      </c>
      <c r="D20" s="1">
        <v>0.9627</v>
      </c>
      <c r="E20" s="1">
        <v>0.2772</v>
      </c>
      <c r="F20">
        <v>1376</v>
      </c>
      <c r="G20" t="s">
        <v>1</v>
      </c>
      <c r="H20">
        <v>552</v>
      </c>
      <c r="I20" t="s">
        <v>1</v>
      </c>
      <c r="J20">
        <v>459</v>
      </c>
      <c r="K20" t="s">
        <v>1</v>
      </c>
      <c r="M20">
        <f t="shared" si="0"/>
        <v>4.4999999999999998E-2</v>
      </c>
      <c r="N20">
        <f t="shared" si="1"/>
        <v>3.7499999999999999E-3</v>
      </c>
      <c r="O20" s="1">
        <f t="shared" si="2"/>
        <v>0.9627</v>
      </c>
      <c r="P20" s="1">
        <f t="shared" si="3"/>
        <v>0.2772</v>
      </c>
      <c r="Q20">
        <f t="shared" si="4"/>
        <v>1.3759999999999998E-4</v>
      </c>
    </row>
    <row r="21" spans="2:17">
      <c r="B21">
        <v>50</v>
      </c>
      <c r="C21" t="s">
        <v>0</v>
      </c>
      <c r="D21" s="1">
        <v>1.0029999999999999</v>
      </c>
      <c r="E21" s="1">
        <v>0.26390000000000002</v>
      </c>
      <c r="F21">
        <v>1513</v>
      </c>
      <c r="G21" t="s">
        <v>1</v>
      </c>
      <c r="H21">
        <v>586</v>
      </c>
      <c r="I21" t="s">
        <v>1</v>
      </c>
      <c r="J21">
        <v>493</v>
      </c>
      <c r="K21" t="s">
        <v>1</v>
      </c>
      <c r="M21">
        <f t="shared" si="0"/>
        <v>0.05</v>
      </c>
      <c r="N21">
        <f t="shared" si="1"/>
        <v>4.1666666666666666E-3</v>
      </c>
      <c r="O21" s="1">
        <f t="shared" si="2"/>
        <v>1.0029999999999999</v>
      </c>
      <c r="P21" s="1">
        <f t="shared" si="3"/>
        <v>0.26390000000000002</v>
      </c>
      <c r="Q21">
        <f t="shared" si="4"/>
        <v>1.5129999999999999E-4</v>
      </c>
    </row>
    <row r="22" spans="2:17">
      <c r="B22">
        <v>55</v>
      </c>
      <c r="C22" t="s">
        <v>0</v>
      </c>
      <c r="D22" s="1">
        <v>1.0389999999999999</v>
      </c>
      <c r="E22" s="1">
        <v>0.252</v>
      </c>
      <c r="F22">
        <v>1648</v>
      </c>
      <c r="G22" t="s">
        <v>1</v>
      </c>
      <c r="H22">
        <v>618</v>
      </c>
      <c r="I22" t="s">
        <v>1</v>
      </c>
      <c r="J22">
        <v>525</v>
      </c>
      <c r="K22" t="s">
        <v>1</v>
      </c>
      <c r="M22">
        <f t="shared" si="0"/>
        <v>5.5E-2</v>
      </c>
      <c r="N22">
        <f t="shared" si="1"/>
        <v>4.5833333333333334E-3</v>
      </c>
      <c r="O22" s="1">
        <f t="shared" si="2"/>
        <v>1.0389999999999999</v>
      </c>
      <c r="P22" s="1">
        <f t="shared" si="3"/>
        <v>0.252</v>
      </c>
      <c r="Q22">
        <f t="shared" si="4"/>
        <v>1.6479999999999999E-4</v>
      </c>
    </row>
    <row r="23" spans="2:17">
      <c r="B23">
        <v>60</v>
      </c>
      <c r="C23" t="s">
        <v>0</v>
      </c>
      <c r="D23" s="1">
        <v>1.0720000000000001</v>
      </c>
      <c r="E23" s="1">
        <v>0.24129999999999999</v>
      </c>
      <c r="F23">
        <v>1783</v>
      </c>
      <c r="G23" t="s">
        <v>1</v>
      </c>
      <c r="H23">
        <v>648</v>
      </c>
      <c r="I23" t="s">
        <v>1</v>
      </c>
      <c r="J23">
        <v>556</v>
      </c>
      <c r="K23" t="s">
        <v>1</v>
      </c>
      <c r="M23">
        <f t="shared" si="0"/>
        <v>0.06</v>
      </c>
      <c r="N23">
        <f t="shared" si="1"/>
        <v>5.0000000000000001E-3</v>
      </c>
      <c r="O23" s="1">
        <f t="shared" si="2"/>
        <v>1.0720000000000001</v>
      </c>
      <c r="P23" s="1">
        <f t="shared" si="3"/>
        <v>0.24129999999999999</v>
      </c>
      <c r="Q23">
        <f t="shared" si="4"/>
        <v>1.783E-4</v>
      </c>
    </row>
    <row r="24" spans="2:17">
      <c r="B24">
        <v>65</v>
      </c>
      <c r="C24" t="s">
        <v>0</v>
      </c>
      <c r="D24" s="1">
        <v>1.1020000000000001</v>
      </c>
      <c r="E24" s="1">
        <v>0.2316</v>
      </c>
      <c r="F24">
        <v>1917</v>
      </c>
      <c r="G24" t="s">
        <v>1</v>
      </c>
      <c r="H24">
        <v>677</v>
      </c>
      <c r="I24" t="s">
        <v>1</v>
      </c>
      <c r="J24">
        <v>586</v>
      </c>
      <c r="K24" t="s">
        <v>1</v>
      </c>
      <c r="M24">
        <f t="shared" si="0"/>
        <v>6.5000000000000002E-2</v>
      </c>
      <c r="N24">
        <f t="shared" si="1"/>
        <v>5.4166666666666669E-3</v>
      </c>
      <c r="O24" s="1">
        <f t="shared" si="2"/>
        <v>1.1020000000000001</v>
      </c>
      <c r="P24" s="1">
        <f t="shared" si="3"/>
        <v>0.2316</v>
      </c>
      <c r="Q24">
        <f t="shared" si="4"/>
        <v>1.917E-4</v>
      </c>
    </row>
    <row r="25" spans="2:17">
      <c r="B25">
        <v>70</v>
      </c>
      <c r="C25" t="s">
        <v>0</v>
      </c>
      <c r="D25" s="1">
        <v>1.131</v>
      </c>
      <c r="E25" s="1">
        <v>0.2228</v>
      </c>
      <c r="F25">
        <v>2051</v>
      </c>
      <c r="G25" t="s">
        <v>1</v>
      </c>
      <c r="H25">
        <v>704</v>
      </c>
      <c r="I25" t="s">
        <v>1</v>
      </c>
      <c r="J25">
        <v>615</v>
      </c>
      <c r="K25" t="s">
        <v>1</v>
      </c>
      <c r="M25">
        <f t="shared" si="0"/>
        <v>7.0000000000000007E-2</v>
      </c>
      <c r="N25">
        <f t="shared" si="1"/>
        <v>5.8333333333333336E-3</v>
      </c>
      <c r="O25" s="1">
        <f t="shared" si="2"/>
        <v>1.131</v>
      </c>
      <c r="P25" s="1">
        <f t="shared" si="3"/>
        <v>0.2228</v>
      </c>
      <c r="Q25">
        <f t="shared" si="4"/>
        <v>2.051E-4</v>
      </c>
    </row>
    <row r="26" spans="2:17">
      <c r="B26">
        <v>80</v>
      </c>
      <c r="C26" t="s">
        <v>0</v>
      </c>
      <c r="D26" s="1">
        <v>1.1859999999999999</v>
      </c>
      <c r="E26" s="1">
        <v>0.2074</v>
      </c>
      <c r="F26">
        <v>2315</v>
      </c>
      <c r="G26" t="s">
        <v>1</v>
      </c>
      <c r="H26">
        <v>756</v>
      </c>
      <c r="I26" t="s">
        <v>1</v>
      </c>
      <c r="J26">
        <v>670</v>
      </c>
      <c r="K26" t="s">
        <v>1</v>
      </c>
      <c r="M26">
        <f t="shared" si="0"/>
        <v>0.08</v>
      </c>
      <c r="N26">
        <f t="shared" si="1"/>
        <v>6.6666666666666671E-3</v>
      </c>
      <c r="O26" s="1">
        <f t="shared" si="2"/>
        <v>1.1859999999999999</v>
      </c>
      <c r="P26" s="1">
        <f t="shared" si="3"/>
        <v>0.2074</v>
      </c>
      <c r="Q26">
        <f t="shared" si="4"/>
        <v>2.3149999999999999E-4</v>
      </c>
    </row>
    <row r="27" spans="2:17">
      <c r="B27">
        <v>90</v>
      </c>
      <c r="C27" t="s">
        <v>0</v>
      </c>
      <c r="D27" s="1">
        <v>1.236</v>
      </c>
      <c r="E27" s="1">
        <v>0.19420000000000001</v>
      </c>
      <c r="F27">
        <v>2576</v>
      </c>
      <c r="G27" t="s">
        <v>1</v>
      </c>
      <c r="H27">
        <v>803</v>
      </c>
      <c r="I27" t="s">
        <v>1</v>
      </c>
      <c r="J27">
        <v>722</v>
      </c>
      <c r="K27" t="s">
        <v>1</v>
      </c>
      <c r="M27">
        <f t="shared" si="0"/>
        <v>0.09</v>
      </c>
      <c r="N27">
        <f t="shared" si="1"/>
        <v>7.4999999999999997E-3</v>
      </c>
      <c r="O27" s="1">
        <f t="shared" si="2"/>
        <v>1.236</v>
      </c>
      <c r="P27" s="1">
        <f t="shared" si="3"/>
        <v>0.19420000000000001</v>
      </c>
      <c r="Q27">
        <f t="shared" si="4"/>
        <v>2.5759999999999997E-4</v>
      </c>
    </row>
    <row r="28" spans="2:17">
      <c r="B28">
        <v>100</v>
      </c>
      <c r="C28" t="s">
        <v>0</v>
      </c>
      <c r="D28" s="1">
        <v>1.2849999999999999</v>
      </c>
      <c r="E28" s="1">
        <v>0.18290000000000001</v>
      </c>
      <c r="F28">
        <v>2833</v>
      </c>
      <c r="G28" t="s">
        <v>1</v>
      </c>
      <c r="H28">
        <v>846</v>
      </c>
      <c r="I28" t="s">
        <v>1</v>
      </c>
      <c r="J28">
        <v>771</v>
      </c>
      <c r="K28" t="s">
        <v>1</v>
      </c>
      <c r="M28">
        <f t="shared" si="0"/>
        <v>0.1</v>
      </c>
      <c r="N28">
        <f t="shared" si="1"/>
        <v>8.3333333333333332E-3</v>
      </c>
      <c r="O28" s="1">
        <f t="shared" si="2"/>
        <v>1.2849999999999999</v>
      </c>
      <c r="P28" s="1">
        <f t="shared" si="3"/>
        <v>0.18290000000000001</v>
      </c>
      <c r="Q28">
        <f t="shared" si="4"/>
        <v>2.833E-4</v>
      </c>
    </row>
    <row r="29" spans="2:17">
      <c r="B29">
        <v>110</v>
      </c>
      <c r="C29" t="s">
        <v>0</v>
      </c>
      <c r="D29" s="1">
        <v>1.333</v>
      </c>
      <c r="E29" s="1">
        <v>0.17299999999999999</v>
      </c>
      <c r="F29">
        <v>3085</v>
      </c>
      <c r="G29" t="s">
        <v>1</v>
      </c>
      <c r="H29">
        <v>887</v>
      </c>
      <c r="I29" t="s">
        <v>1</v>
      </c>
      <c r="J29">
        <v>818</v>
      </c>
      <c r="K29" t="s">
        <v>1</v>
      </c>
      <c r="M29">
        <f t="shared" si="0"/>
        <v>0.11</v>
      </c>
      <c r="N29">
        <f t="shared" si="1"/>
        <v>9.1666666666666667E-3</v>
      </c>
      <c r="O29" s="1">
        <f t="shared" si="2"/>
        <v>1.333</v>
      </c>
      <c r="P29" s="1">
        <f t="shared" si="3"/>
        <v>0.17299999999999999</v>
      </c>
      <c r="Q29">
        <f t="shared" si="4"/>
        <v>3.0849999999999996E-4</v>
      </c>
    </row>
    <row r="30" spans="2:17">
      <c r="B30">
        <v>120</v>
      </c>
      <c r="C30" t="s">
        <v>0</v>
      </c>
      <c r="D30" s="1">
        <v>1.381</v>
      </c>
      <c r="E30" s="1">
        <v>0.16420000000000001</v>
      </c>
      <c r="F30">
        <v>3334</v>
      </c>
      <c r="G30" t="s">
        <v>1</v>
      </c>
      <c r="H30">
        <v>924</v>
      </c>
      <c r="I30" t="s">
        <v>1</v>
      </c>
      <c r="J30">
        <v>863</v>
      </c>
      <c r="K30" t="s">
        <v>1</v>
      </c>
      <c r="M30">
        <f t="shared" si="0"/>
        <v>0.12</v>
      </c>
      <c r="N30">
        <f t="shared" si="1"/>
        <v>0.01</v>
      </c>
      <c r="O30" s="1">
        <f t="shared" si="2"/>
        <v>1.381</v>
      </c>
      <c r="P30" s="1">
        <f t="shared" si="3"/>
        <v>0.16420000000000001</v>
      </c>
      <c r="Q30">
        <f t="shared" si="4"/>
        <v>3.3339999999999997E-4</v>
      </c>
    </row>
    <row r="31" spans="2:17">
      <c r="B31">
        <v>130</v>
      </c>
      <c r="C31" t="s">
        <v>0</v>
      </c>
      <c r="D31" s="1">
        <v>1.4279999999999999</v>
      </c>
      <c r="E31" s="1">
        <v>0.1565</v>
      </c>
      <c r="F31">
        <v>3578</v>
      </c>
      <c r="G31" t="s">
        <v>1</v>
      </c>
      <c r="H31">
        <v>959</v>
      </c>
      <c r="I31" t="s">
        <v>1</v>
      </c>
      <c r="J31">
        <v>906</v>
      </c>
      <c r="K31" t="s">
        <v>1</v>
      </c>
      <c r="M31">
        <f t="shared" si="0"/>
        <v>0.13</v>
      </c>
      <c r="N31">
        <f t="shared" si="1"/>
        <v>1.0833333333333334E-2</v>
      </c>
      <c r="O31" s="1">
        <f t="shared" si="2"/>
        <v>1.4279999999999999</v>
      </c>
      <c r="P31" s="1">
        <f t="shared" si="3"/>
        <v>0.1565</v>
      </c>
      <c r="Q31">
        <f t="shared" si="4"/>
        <v>3.5779999999999997E-4</v>
      </c>
    </row>
    <row r="32" spans="2:17">
      <c r="B32">
        <v>140</v>
      </c>
      <c r="C32" t="s">
        <v>0</v>
      </c>
      <c r="D32" s="1">
        <v>1.476</v>
      </c>
      <c r="E32" s="1">
        <v>0.14949999999999999</v>
      </c>
      <c r="F32">
        <v>3818</v>
      </c>
      <c r="G32" t="s">
        <v>1</v>
      </c>
      <c r="H32">
        <v>991</v>
      </c>
      <c r="I32" t="s">
        <v>1</v>
      </c>
      <c r="J32">
        <v>946</v>
      </c>
      <c r="K32" t="s">
        <v>1</v>
      </c>
      <c r="M32">
        <f t="shared" si="0"/>
        <v>0.14000000000000001</v>
      </c>
      <c r="N32">
        <f t="shared" si="1"/>
        <v>1.1666666666666667E-2</v>
      </c>
      <c r="O32" s="1">
        <f t="shared" si="2"/>
        <v>1.476</v>
      </c>
      <c r="P32" s="1">
        <f t="shared" si="3"/>
        <v>0.14949999999999999</v>
      </c>
      <c r="Q32">
        <f t="shared" si="4"/>
        <v>3.8179999999999996E-4</v>
      </c>
    </row>
    <row r="33" spans="2:17">
      <c r="B33">
        <v>150</v>
      </c>
      <c r="C33" t="s">
        <v>0</v>
      </c>
      <c r="D33" s="1">
        <v>1.524</v>
      </c>
      <c r="E33" s="1">
        <v>0.14319999999999999</v>
      </c>
      <c r="F33">
        <v>4053</v>
      </c>
      <c r="G33" t="s">
        <v>1</v>
      </c>
      <c r="H33">
        <v>1022</v>
      </c>
      <c r="I33" t="s">
        <v>1</v>
      </c>
      <c r="J33">
        <v>985</v>
      </c>
      <c r="K33" t="s">
        <v>1</v>
      </c>
      <c r="M33">
        <f t="shared" si="0"/>
        <v>0.15</v>
      </c>
      <c r="N33">
        <f t="shared" si="1"/>
        <v>1.2499999999999999E-2</v>
      </c>
      <c r="O33" s="1">
        <f t="shared" si="2"/>
        <v>1.524</v>
      </c>
      <c r="P33" s="1">
        <f t="shared" si="3"/>
        <v>0.14319999999999999</v>
      </c>
      <c r="Q33">
        <f t="shared" si="4"/>
        <v>4.0529999999999999E-4</v>
      </c>
    </row>
    <row r="34" spans="2:17">
      <c r="B34">
        <v>160</v>
      </c>
      <c r="C34" t="s">
        <v>0</v>
      </c>
      <c r="D34" s="1">
        <v>1.5720000000000001</v>
      </c>
      <c r="E34" s="1">
        <v>0.13750000000000001</v>
      </c>
      <c r="F34">
        <v>4283</v>
      </c>
      <c r="G34" t="s">
        <v>1</v>
      </c>
      <c r="H34">
        <v>1050</v>
      </c>
      <c r="I34" t="s">
        <v>1</v>
      </c>
      <c r="J34">
        <v>1022</v>
      </c>
      <c r="K34" t="s">
        <v>1</v>
      </c>
      <c r="M34">
        <f t="shared" si="0"/>
        <v>0.16</v>
      </c>
      <c r="N34">
        <f t="shared" si="1"/>
        <v>1.3333333333333334E-2</v>
      </c>
      <c r="O34" s="1">
        <f t="shared" si="2"/>
        <v>1.5720000000000001</v>
      </c>
      <c r="P34" s="1">
        <f t="shared" si="3"/>
        <v>0.13750000000000001</v>
      </c>
      <c r="Q34">
        <f t="shared" si="4"/>
        <v>4.283E-4</v>
      </c>
    </row>
    <row r="35" spans="2:17">
      <c r="B35">
        <v>170</v>
      </c>
      <c r="C35" t="s">
        <v>0</v>
      </c>
      <c r="D35" s="1">
        <v>1.62</v>
      </c>
      <c r="E35" s="1">
        <v>0.1323</v>
      </c>
      <c r="F35">
        <v>4509</v>
      </c>
      <c r="G35" t="s">
        <v>1</v>
      </c>
      <c r="H35">
        <v>1077</v>
      </c>
      <c r="I35" t="s">
        <v>1</v>
      </c>
      <c r="J35">
        <v>1058</v>
      </c>
      <c r="K35" t="s">
        <v>1</v>
      </c>
      <c r="M35">
        <f t="shared" si="0"/>
        <v>0.17</v>
      </c>
      <c r="N35">
        <f t="shared" si="1"/>
        <v>1.4166666666666668E-2</v>
      </c>
      <c r="O35" s="1">
        <f t="shared" si="2"/>
        <v>1.62</v>
      </c>
      <c r="P35" s="1">
        <f t="shared" si="3"/>
        <v>0.1323</v>
      </c>
      <c r="Q35">
        <f t="shared" si="4"/>
        <v>4.5089999999999996E-4</v>
      </c>
    </row>
    <row r="36" spans="2:17">
      <c r="B36">
        <v>180</v>
      </c>
      <c r="C36" t="s">
        <v>0</v>
      </c>
      <c r="D36" s="1">
        <v>1.6679999999999999</v>
      </c>
      <c r="E36" s="1">
        <v>0.1275</v>
      </c>
      <c r="F36">
        <v>4730</v>
      </c>
      <c r="G36" t="s">
        <v>1</v>
      </c>
      <c r="H36">
        <v>1102</v>
      </c>
      <c r="I36" t="s">
        <v>1</v>
      </c>
      <c r="J36">
        <v>1091</v>
      </c>
      <c r="K36" t="s">
        <v>1</v>
      </c>
      <c r="M36">
        <f t="shared" si="0"/>
        <v>0.18</v>
      </c>
      <c r="N36">
        <f t="shared" si="1"/>
        <v>1.4999999999999999E-2</v>
      </c>
      <c r="O36" s="1">
        <f t="shared" si="2"/>
        <v>1.6679999999999999</v>
      </c>
      <c r="P36" s="1">
        <f t="shared" si="3"/>
        <v>0.1275</v>
      </c>
      <c r="Q36">
        <f t="shared" si="4"/>
        <v>4.73E-4</v>
      </c>
    </row>
    <row r="37" spans="2:17">
      <c r="B37">
        <v>200</v>
      </c>
      <c r="C37" t="s">
        <v>0</v>
      </c>
      <c r="D37" s="1">
        <v>1.764</v>
      </c>
      <c r="E37" s="1">
        <v>0.1191</v>
      </c>
      <c r="F37">
        <v>5160</v>
      </c>
      <c r="G37" t="s">
        <v>1</v>
      </c>
      <c r="H37">
        <v>1148</v>
      </c>
      <c r="I37" t="s">
        <v>1</v>
      </c>
      <c r="J37">
        <v>1155</v>
      </c>
      <c r="K37" t="s">
        <v>1</v>
      </c>
      <c r="M37">
        <f t="shared" si="0"/>
        <v>0.2</v>
      </c>
      <c r="N37">
        <f t="shared" si="1"/>
        <v>1.6666666666666666E-2</v>
      </c>
      <c r="O37" s="1">
        <f t="shared" si="2"/>
        <v>1.764</v>
      </c>
      <c r="P37" s="1">
        <f t="shared" si="3"/>
        <v>0.1191</v>
      </c>
      <c r="Q37">
        <f t="shared" si="4"/>
        <v>5.1599999999999997E-4</v>
      </c>
    </row>
    <row r="38" spans="2:17">
      <c r="B38">
        <v>225</v>
      </c>
      <c r="C38" t="s">
        <v>0</v>
      </c>
      <c r="D38" s="1">
        <v>1.8839999999999999</v>
      </c>
      <c r="E38" s="1">
        <v>0.1101</v>
      </c>
      <c r="F38">
        <v>5673</v>
      </c>
      <c r="G38" t="s">
        <v>1</v>
      </c>
      <c r="H38">
        <v>1198</v>
      </c>
      <c r="I38" t="s">
        <v>1</v>
      </c>
      <c r="J38">
        <v>1227</v>
      </c>
      <c r="K38" t="s">
        <v>1</v>
      </c>
      <c r="M38">
        <f t="shared" si="0"/>
        <v>0.22500000000000001</v>
      </c>
      <c r="N38">
        <f t="shared" si="1"/>
        <v>1.8749999999999999E-2</v>
      </c>
      <c r="O38" s="1">
        <f t="shared" si="2"/>
        <v>1.8839999999999999</v>
      </c>
      <c r="P38" s="1">
        <f t="shared" si="3"/>
        <v>0.1101</v>
      </c>
      <c r="Q38">
        <f t="shared" si="4"/>
        <v>5.6729999999999997E-4</v>
      </c>
    </row>
    <row r="39" spans="2:17">
      <c r="B39">
        <v>250</v>
      </c>
      <c r="C39" t="s">
        <v>0</v>
      </c>
      <c r="D39" s="1">
        <v>2.004</v>
      </c>
      <c r="E39" s="1">
        <v>0.1026</v>
      </c>
      <c r="F39">
        <v>6162</v>
      </c>
      <c r="G39" t="s">
        <v>1</v>
      </c>
      <c r="H39">
        <v>1242</v>
      </c>
      <c r="I39" t="s">
        <v>1</v>
      </c>
      <c r="J39">
        <v>1292</v>
      </c>
      <c r="K39" t="s">
        <v>1</v>
      </c>
      <c r="M39">
        <f t="shared" si="0"/>
        <v>0.25</v>
      </c>
      <c r="N39">
        <f t="shared" si="1"/>
        <v>2.0833333333333332E-2</v>
      </c>
      <c r="O39" s="1">
        <f t="shared" si="2"/>
        <v>2.004</v>
      </c>
      <c r="P39" s="1">
        <f t="shared" si="3"/>
        <v>0.1026</v>
      </c>
      <c r="Q39">
        <f t="shared" si="4"/>
        <v>6.1620000000000002E-4</v>
      </c>
    </row>
    <row r="40" spans="2:17">
      <c r="B40">
        <v>275</v>
      </c>
      <c r="C40" t="s">
        <v>0</v>
      </c>
      <c r="D40" s="1">
        <v>2.121</v>
      </c>
      <c r="E40" s="1">
        <v>9.6159999999999995E-2</v>
      </c>
      <c r="F40">
        <v>6628</v>
      </c>
      <c r="G40" t="s">
        <v>1</v>
      </c>
      <c r="H40">
        <v>1281</v>
      </c>
      <c r="I40" t="s">
        <v>1</v>
      </c>
      <c r="J40">
        <v>1351</v>
      </c>
      <c r="K40" t="s">
        <v>1</v>
      </c>
      <c r="M40">
        <f t="shared" si="0"/>
        <v>0.27500000000000002</v>
      </c>
      <c r="N40">
        <f t="shared" si="1"/>
        <v>2.2916666666666669E-2</v>
      </c>
      <c r="O40" s="1">
        <f t="shared" si="2"/>
        <v>2.121</v>
      </c>
      <c r="P40" s="1">
        <f t="shared" si="3"/>
        <v>9.6159999999999995E-2</v>
      </c>
      <c r="Q40">
        <f t="shared" si="4"/>
        <v>6.6279999999999996E-4</v>
      </c>
    </row>
    <row r="41" spans="2:17">
      <c r="B41">
        <v>300</v>
      </c>
      <c r="C41" t="s">
        <v>0</v>
      </c>
      <c r="D41" s="1">
        <v>2.2370000000000001</v>
      </c>
      <c r="E41" s="1">
        <v>9.0560000000000002E-2</v>
      </c>
      <c r="F41">
        <v>7074</v>
      </c>
      <c r="G41" t="s">
        <v>1</v>
      </c>
      <c r="H41">
        <v>1315</v>
      </c>
      <c r="I41" t="s">
        <v>1</v>
      </c>
      <c r="J41">
        <v>1404</v>
      </c>
      <c r="K41" t="s">
        <v>1</v>
      </c>
      <c r="M41">
        <f t="shared" si="0"/>
        <v>0.3</v>
      </c>
      <c r="N41">
        <f t="shared" si="1"/>
        <v>2.4999999999999998E-2</v>
      </c>
      <c r="O41" s="1">
        <f t="shared" si="2"/>
        <v>2.2370000000000001</v>
      </c>
      <c r="P41" s="1">
        <f t="shared" si="3"/>
        <v>9.0560000000000002E-2</v>
      </c>
      <c r="Q41">
        <f t="shared" si="4"/>
        <v>7.0739999999999996E-4</v>
      </c>
    </row>
    <row r="42" spans="2:17">
      <c r="B42">
        <v>325</v>
      </c>
      <c r="C42" t="s">
        <v>0</v>
      </c>
      <c r="D42" s="1">
        <v>2.35</v>
      </c>
      <c r="E42" s="1">
        <v>8.566E-2</v>
      </c>
      <c r="F42">
        <v>7502</v>
      </c>
      <c r="G42" t="s">
        <v>1</v>
      </c>
      <c r="H42">
        <v>1345</v>
      </c>
      <c r="I42" t="s">
        <v>1</v>
      </c>
      <c r="J42">
        <v>1453</v>
      </c>
      <c r="K42" t="s">
        <v>1</v>
      </c>
      <c r="M42">
        <f t="shared" si="0"/>
        <v>0.32500000000000001</v>
      </c>
      <c r="N42">
        <f t="shared" si="1"/>
        <v>2.7083333333333334E-2</v>
      </c>
      <c r="O42" s="1">
        <f t="shared" si="2"/>
        <v>2.35</v>
      </c>
      <c r="P42" s="1">
        <f t="shared" si="3"/>
        <v>8.566E-2</v>
      </c>
      <c r="Q42">
        <f t="shared" si="4"/>
        <v>7.5019999999999991E-4</v>
      </c>
    </row>
    <row r="43" spans="2:17">
      <c r="B43">
        <v>350</v>
      </c>
      <c r="C43" t="s">
        <v>0</v>
      </c>
      <c r="D43" s="1">
        <v>2.46</v>
      </c>
      <c r="E43" s="1">
        <v>8.1309999999999993E-2</v>
      </c>
      <c r="F43">
        <v>7913</v>
      </c>
      <c r="G43" t="s">
        <v>1</v>
      </c>
      <c r="H43">
        <v>1372</v>
      </c>
      <c r="I43" t="s">
        <v>1</v>
      </c>
      <c r="J43">
        <v>1498</v>
      </c>
      <c r="K43" t="s">
        <v>1</v>
      </c>
      <c r="M43">
        <f t="shared" si="0"/>
        <v>0.35000000000000003</v>
      </c>
      <c r="N43">
        <f t="shared" si="1"/>
        <v>2.9166666666666671E-2</v>
      </c>
      <c r="O43" s="1">
        <f t="shared" si="2"/>
        <v>2.46</v>
      </c>
      <c r="P43" s="1">
        <f t="shared" si="3"/>
        <v>8.1309999999999993E-2</v>
      </c>
      <c r="Q43">
        <f t="shared" si="4"/>
        <v>7.9129999999999999E-4</v>
      </c>
    </row>
    <row r="44" spans="2:17">
      <c r="B44">
        <v>375</v>
      </c>
      <c r="C44" t="s">
        <v>0</v>
      </c>
      <c r="D44" s="1">
        <v>2.5680000000000001</v>
      </c>
      <c r="E44" s="1">
        <v>7.7439999999999995E-2</v>
      </c>
      <c r="F44">
        <v>8309</v>
      </c>
      <c r="G44" t="s">
        <v>1</v>
      </c>
      <c r="H44">
        <v>1396</v>
      </c>
      <c r="I44" t="s">
        <v>1</v>
      </c>
      <c r="J44">
        <v>1540</v>
      </c>
      <c r="K44" t="s">
        <v>1</v>
      </c>
      <c r="M44">
        <f t="shared" si="0"/>
        <v>0.375</v>
      </c>
      <c r="N44">
        <f t="shared" si="1"/>
        <v>3.125E-2</v>
      </c>
      <c r="O44" s="1">
        <f t="shared" si="2"/>
        <v>2.5680000000000001</v>
      </c>
      <c r="P44" s="1">
        <f t="shared" si="3"/>
        <v>7.7439999999999995E-2</v>
      </c>
      <c r="Q44">
        <f t="shared" si="4"/>
        <v>8.3089999999999998E-4</v>
      </c>
    </row>
    <row r="45" spans="2:17">
      <c r="B45">
        <v>400</v>
      </c>
      <c r="C45" t="s">
        <v>0</v>
      </c>
      <c r="D45" s="1">
        <v>2.6720000000000002</v>
      </c>
      <c r="E45" s="1">
        <v>7.3959999999999998E-2</v>
      </c>
      <c r="F45">
        <v>8690</v>
      </c>
      <c r="G45" t="s">
        <v>1</v>
      </c>
      <c r="H45">
        <v>1418</v>
      </c>
      <c r="I45" t="s">
        <v>1</v>
      </c>
      <c r="J45">
        <v>1578</v>
      </c>
      <c r="K45" t="s">
        <v>1</v>
      </c>
      <c r="M45">
        <f t="shared" si="0"/>
        <v>0.4</v>
      </c>
      <c r="N45">
        <f t="shared" si="1"/>
        <v>3.3333333333333333E-2</v>
      </c>
      <c r="O45" s="1">
        <f t="shared" si="2"/>
        <v>2.6720000000000002</v>
      </c>
      <c r="P45" s="1">
        <f t="shared" si="3"/>
        <v>7.3959999999999998E-2</v>
      </c>
      <c r="Q45">
        <f t="shared" si="4"/>
        <v>8.6899999999999998E-4</v>
      </c>
    </row>
    <row r="46" spans="2:17">
      <c r="B46">
        <v>450</v>
      </c>
      <c r="C46" t="s">
        <v>0</v>
      </c>
      <c r="D46" s="1">
        <v>2.87</v>
      </c>
      <c r="E46" s="1">
        <v>6.7949999999999997E-2</v>
      </c>
      <c r="F46">
        <v>9418</v>
      </c>
      <c r="G46" t="s">
        <v>1</v>
      </c>
      <c r="H46">
        <v>1459</v>
      </c>
      <c r="I46" t="s">
        <v>1</v>
      </c>
      <c r="J46">
        <v>1647</v>
      </c>
      <c r="K46" t="s">
        <v>1</v>
      </c>
      <c r="M46">
        <f t="shared" si="0"/>
        <v>0.45</v>
      </c>
      <c r="N46">
        <f t="shared" si="1"/>
        <v>3.7499999999999999E-2</v>
      </c>
      <c r="O46" s="1">
        <f t="shared" si="2"/>
        <v>2.87</v>
      </c>
      <c r="P46" s="1">
        <f t="shared" si="3"/>
        <v>6.7949999999999997E-2</v>
      </c>
      <c r="Q46">
        <f t="shared" si="4"/>
        <v>9.4179999999999991E-4</v>
      </c>
    </row>
    <row r="47" spans="2:17">
      <c r="B47">
        <v>500</v>
      </c>
      <c r="C47" t="s">
        <v>0</v>
      </c>
      <c r="D47" s="1">
        <v>3.0550000000000002</v>
      </c>
      <c r="E47" s="1">
        <v>6.2939999999999996E-2</v>
      </c>
      <c r="F47">
        <v>1.01</v>
      </c>
      <c r="G47" t="s">
        <v>2</v>
      </c>
      <c r="H47">
        <v>1493</v>
      </c>
      <c r="I47" t="s">
        <v>1</v>
      </c>
      <c r="J47">
        <v>1708</v>
      </c>
      <c r="K47" t="s">
        <v>1</v>
      </c>
      <c r="M47">
        <f t="shared" si="0"/>
        <v>0.5</v>
      </c>
      <c r="N47">
        <f t="shared" si="1"/>
        <v>4.1666666666666664E-2</v>
      </c>
      <c r="O47" s="1">
        <f t="shared" si="2"/>
        <v>3.0550000000000002</v>
      </c>
      <c r="P47" s="1">
        <f t="shared" si="3"/>
        <v>6.2939999999999996E-2</v>
      </c>
      <c r="Q47">
        <f>F47*0.001</f>
        <v>1.01E-3</v>
      </c>
    </row>
    <row r="48" spans="2:17">
      <c r="B48">
        <v>550</v>
      </c>
      <c r="C48" t="s">
        <v>0</v>
      </c>
      <c r="D48" s="1">
        <v>3.226</v>
      </c>
      <c r="E48" s="1">
        <v>5.8689999999999999E-2</v>
      </c>
      <c r="F48">
        <v>1.08</v>
      </c>
      <c r="G48" t="s">
        <v>2</v>
      </c>
      <c r="H48">
        <v>1522</v>
      </c>
      <c r="I48" t="s">
        <v>1</v>
      </c>
      <c r="J48">
        <v>1761</v>
      </c>
      <c r="K48" t="s">
        <v>1</v>
      </c>
      <c r="M48">
        <f t="shared" si="0"/>
        <v>0.55000000000000004</v>
      </c>
      <c r="N48">
        <f t="shared" si="1"/>
        <v>4.5833333333333337E-2</v>
      </c>
      <c r="O48" s="1">
        <f t="shared" si="2"/>
        <v>3.226</v>
      </c>
      <c r="P48" s="1">
        <f t="shared" si="3"/>
        <v>5.8689999999999999E-2</v>
      </c>
      <c r="Q48">
        <f t="shared" ref="Q48:Q111" si="5">F48*0.001</f>
        <v>1.08E-3</v>
      </c>
    </row>
    <row r="49" spans="2:17">
      <c r="B49">
        <v>600</v>
      </c>
      <c r="C49" t="s">
        <v>0</v>
      </c>
      <c r="D49" s="1">
        <v>3.3849999999999998</v>
      </c>
      <c r="E49" s="1">
        <v>5.5030000000000003E-2</v>
      </c>
      <c r="F49">
        <v>1.1399999999999999</v>
      </c>
      <c r="G49" t="s">
        <v>2</v>
      </c>
      <c r="H49">
        <v>1548</v>
      </c>
      <c r="I49" t="s">
        <v>1</v>
      </c>
      <c r="J49">
        <v>1809</v>
      </c>
      <c r="K49" t="s">
        <v>1</v>
      </c>
      <c r="M49">
        <f t="shared" si="0"/>
        <v>0.6</v>
      </c>
      <c r="N49">
        <f t="shared" si="1"/>
        <v>4.9999999999999996E-2</v>
      </c>
      <c r="O49" s="1">
        <f t="shared" si="2"/>
        <v>3.3849999999999998</v>
      </c>
      <c r="P49" s="1">
        <f t="shared" si="3"/>
        <v>5.5030000000000003E-2</v>
      </c>
      <c r="Q49">
        <f t="shared" si="5"/>
        <v>1.14E-3</v>
      </c>
    </row>
    <row r="50" spans="2:17">
      <c r="B50">
        <v>650</v>
      </c>
      <c r="C50" t="s">
        <v>0</v>
      </c>
      <c r="D50" s="1">
        <v>3.5310000000000001</v>
      </c>
      <c r="E50" s="1">
        <v>5.185E-2</v>
      </c>
      <c r="F50">
        <v>1.2</v>
      </c>
      <c r="G50" t="s">
        <v>2</v>
      </c>
      <c r="H50">
        <v>1570</v>
      </c>
      <c r="I50" t="s">
        <v>1</v>
      </c>
      <c r="J50">
        <v>1853</v>
      </c>
      <c r="K50" t="s">
        <v>1</v>
      </c>
      <c r="M50">
        <f t="shared" si="0"/>
        <v>0.65</v>
      </c>
      <c r="N50">
        <f t="shared" si="1"/>
        <v>5.4166666666666669E-2</v>
      </c>
      <c r="O50" s="1">
        <f t="shared" si="2"/>
        <v>3.5310000000000001</v>
      </c>
      <c r="P50" s="1">
        <f t="shared" si="3"/>
        <v>5.185E-2</v>
      </c>
      <c r="Q50">
        <f t="shared" si="5"/>
        <v>1.1999999999999999E-3</v>
      </c>
    </row>
    <row r="51" spans="2:17">
      <c r="B51">
        <v>700</v>
      </c>
      <c r="C51" t="s">
        <v>0</v>
      </c>
      <c r="D51" s="1">
        <v>3.6659999999999999</v>
      </c>
      <c r="E51" s="1">
        <v>4.9050000000000003E-2</v>
      </c>
      <c r="F51">
        <v>1.25</v>
      </c>
      <c r="G51" t="s">
        <v>2</v>
      </c>
      <c r="H51">
        <v>1591</v>
      </c>
      <c r="I51" t="s">
        <v>1</v>
      </c>
      <c r="J51">
        <v>1893</v>
      </c>
      <c r="K51" t="s">
        <v>1</v>
      </c>
      <c r="M51">
        <f t="shared" si="0"/>
        <v>0.70000000000000007</v>
      </c>
      <c r="N51">
        <f t="shared" si="1"/>
        <v>5.8333333333333341E-2</v>
      </c>
      <c r="O51" s="1">
        <f t="shared" si="2"/>
        <v>3.6659999999999999</v>
      </c>
      <c r="P51" s="1">
        <f t="shared" si="3"/>
        <v>4.9050000000000003E-2</v>
      </c>
      <c r="Q51">
        <f t="shared" si="5"/>
        <v>1.25E-3</v>
      </c>
    </row>
    <row r="52" spans="2:17">
      <c r="B52">
        <v>800</v>
      </c>
      <c r="C52" t="s">
        <v>0</v>
      </c>
      <c r="D52" s="1">
        <v>3.9049999999999998</v>
      </c>
      <c r="E52" s="1">
        <v>4.4339999999999997E-2</v>
      </c>
      <c r="F52">
        <v>1.36</v>
      </c>
      <c r="G52" t="s">
        <v>2</v>
      </c>
      <c r="H52">
        <v>1630</v>
      </c>
      <c r="I52" t="s">
        <v>1</v>
      </c>
      <c r="J52">
        <v>1963</v>
      </c>
      <c r="K52" t="s">
        <v>1</v>
      </c>
      <c r="M52">
        <f t="shared" si="0"/>
        <v>0.8</v>
      </c>
      <c r="N52">
        <f t="shared" si="1"/>
        <v>6.6666666666666666E-2</v>
      </c>
      <c r="O52" s="1">
        <f t="shared" si="2"/>
        <v>3.9049999999999998</v>
      </c>
      <c r="P52" s="1">
        <f t="shared" si="3"/>
        <v>4.4339999999999997E-2</v>
      </c>
      <c r="Q52">
        <f t="shared" si="5"/>
        <v>1.3600000000000001E-3</v>
      </c>
    </row>
    <row r="53" spans="2:17">
      <c r="B53">
        <v>900</v>
      </c>
      <c r="C53" t="s">
        <v>0</v>
      </c>
      <c r="D53" s="1">
        <v>4.1079999999999997</v>
      </c>
      <c r="E53" s="1">
        <v>4.0529999999999997E-2</v>
      </c>
      <c r="F53">
        <v>1.47</v>
      </c>
      <c r="G53" t="s">
        <v>2</v>
      </c>
      <c r="H53">
        <v>1662</v>
      </c>
      <c r="I53" t="s">
        <v>1</v>
      </c>
      <c r="J53">
        <v>2023</v>
      </c>
      <c r="K53" t="s">
        <v>1</v>
      </c>
      <c r="M53">
        <f t="shared" si="0"/>
        <v>0.9</v>
      </c>
      <c r="N53">
        <f t="shared" si="1"/>
        <v>7.4999999999999997E-2</v>
      </c>
      <c r="O53" s="1">
        <f t="shared" si="2"/>
        <v>4.1079999999999997</v>
      </c>
      <c r="P53" s="1">
        <f t="shared" si="3"/>
        <v>4.0529999999999997E-2</v>
      </c>
      <c r="Q53">
        <f t="shared" si="5"/>
        <v>1.47E-3</v>
      </c>
    </row>
    <row r="54" spans="2:17">
      <c r="B54">
        <v>1</v>
      </c>
      <c r="C54" t="s">
        <v>3</v>
      </c>
      <c r="D54" s="1">
        <v>4.2779999999999996</v>
      </c>
      <c r="E54" s="1">
        <v>3.7379999999999997E-2</v>
      </c>
      <c r="F54">
        <v>1.57</v>
      </c>
      <c r="G54" t="s">
        <v>2</v>
      </c>
      <c r="H54">
        <v>1691</v>
      </c>
      <c r="I54" t="s">
        <v>1</v>
      </c>
      <c r="J54">
        <v>2077</v>
      </c>
      <c r="K54" t="s">
        <v>1</v>
      </c>
      <c r="M54">
        <f>B54</f>
        <v>1</v>
      </c>
      <c r="N54">
        <f t="shared" si="1"/>
        <v>8.3333333333333329E-2</v>
      </c>
      <c r="O54" s="1">
        <f t="shared" si="2"/>
        <v>4.2779999999999996</v>
      </c>
      <c r="P54" s="1">
        <f t="shared" si="3"/>
        <v>3.7379999999999997E-2</v>
      </c>
      <c r="Q54">
        <f t="shared" si="5"/>
        <v>1.57E-3</v>
      </c>
    </row>
    <row r="55" spans="2:17">
      <c r="B55">
        <v>1.1000000000000001</v>
      </c>
      <c r="C55" t="s">
        <v>3</v>
      </c>
      <c r="D55" s="1">
        <v>4.423</v>
      </c>
      <c r="E55" s="1">
        <v>3.4729999999999997E-2</v>
      </c>
      <c r="F55">
        <v>1.67</v>
      </c>
      <c r="G55" t="s">
        <v>2</v>
      </c>
      <c r="H55">
        <v>1716</v>
      </c>
      <c r="I55" t="s">
        <v>1</v>
      </c>
      <c r="J55">
        <v>2125</v>
      </c>
      <c r="K55" t="s">
        <v>1</v>
      </c>
      <c r="M55">
        <f t="shared" ref="M55:M118" si="6">B55</f>
        <v>1.1000000000000001</v>
      </c>
      <c r="N55">
        <f t="shared" si="1"/>
        <v>9.1666666666666674E-2</v>
      </c>
      <c r="O55" s="1">
        <f t="shared" si="2"/>
        <v>4.423</v>
      </c>
      <c r="P55" s="1">
        <f t="shared" si="3"/>
        <v>3.4729999999999997E-2</v>
      </c>
      <c r="Q55">
        <f t="shared" si="5"/>
        <v>1.67E-3</v>
      </c>
    </row>
    <row r="56" spans="2:17">
      <c r="B56">
        <v>1.2</v>
      </c>
      <c r="C56" t="s">
        <v>3</v>
      </c>
      <c r="D56" s="1">
        <v>4.5449999999999999</v>
      </c>
      <c r="E56" s="1">
        <v>3.245E-2</v>
      </c>
      <c r="F56">
        <v>1.76</v>
      </c>
      <c r="G56" t="s">
        <v>2</v>
      </c>
      <c r="H56">
        <v>1739</v>
      </c>
      <c r="I56" t="s">
        <v>1</v>
      </c>
      <c r="J56">
        <v>2169</v>
      </c>
      <c r="K56" t="s">
        <v>1</v>
      </c>
      <c r="M56">
        <f t="shared" si="6"/>
        <v>1.2</v>
      </c>
      <c r="N56">
        <f t="shared" si="1"/>
        <v>9.9999999999999992E-2</v>
      </c>
      <c r="O56" s="1">
        <f t="shared" si="2"/>
        <v>4.5449999999999999</v>
      </c>
      <c r="P56" s="1">
        <f t="shared" si="3"/>
        <v>3.245E-2</v>
      </c>
      <c r="Q56">
        <f t="shared" si="5"/>
        <v>1.7600000000000001E-3</v>
      </c>
    </row>
    <row r="57" spans="2:17">
      <c r="B57">
        <v>1.3</v>
      </c>
      <c r="C57" t="s">
        <v>3</v>
      </c>
      <c r="D57" s="1">
        <v>4.6470000000000002</v>
      </c>
      <c r="E57" s="1">
        <v>3.048E-2</v>
      </c>
      <c r="F57">
        <v>1.85</v>
      </c>
      <c r="G57" t="s">
        <v>2</v>
      </c>
      <c r="H57">
        <v>1760</v>
      </c>
      <c r="I57" t="s">
        <v>1</v>
      </c>
      <c r="J57">
        <v>2209</v>
      </c>
      <c r="K57" t="s">
        <v>1</v>
      </c>
      <c r="M57">
        <f t="shared" si="6"/>
        <v>1.3</v>
      </c>
      <c r="N57">
        <f t="shared" si="1"/>
        <v>0.10833333333333334</v>
      </c>
      <c r="O57" s="1">
        <f t="shared" si="2"/>
        <v>4.6470000000000002</v>
      </c>
      <c r="P57" s="1">
        <f t="shared" si="3"/>
        <v>3.048E-2</v>
      </c>
      <c r="Q57">
        <f t="shared" si="5"/>
        <v>1.8500000000000001E-3</v>
      </c>
    </row>
    <row r="58" spans="2:17">
      <c r="B58">
        <v>1.4</v>
      </c>
      <c r="C58" t="s">
        <v>3</v>
      </c>
      <c r="D58" s="1">
        <v>4.734</v>
      </c>
      <c r="E58" s="1">
        <v>2.8760000000000001E-2</v>
      </c>
      <c r="F58">
        <v>1.94</v>
      </c>
      <c r="G58" t="s">
        <v>2</v>
      </c>
      <c r="H58">
        <v>1779</v>
      </c>
      <c r="I58" t="s">
        <v>1</v>
      </c>
      <c r="J58">
        <v>2247</v>
      </c>
      <c r="K58" t="s">
        <v>1</v>
      </c>
      <c r="M58">
        <f t="shared" si="6"/>
        <v>1.4</v>
      </c>
      <c r="N58">
        <f t="shared" si="1"/>
        <v>0.11666666666666665</v>
      </c>
      <c r="O58" s="1">
        <f t="shared" si="2"/>
        <v>4.734</v>
      </c>
      <c r="P58" s="1">
        <f t="shared" si="3"/>
        <v>2.8760000000000001E-2</v>
      </c>
      <c r="Q58">
        <f t="shared" si="5"/>
        <v>1.9399999999999999E-3</v>
      </c>
    </row>
    <row r="59" spans="2:17">
      <c r="B59">
        <v>1.5</v>
      </c>
      <c r="C59" t="s">
        <v>3</v>
      </c>
      <c r="D59" s="1">
        <v>4.8070000000000004</v>
      </c>
      <c r="E59" s="1">
        <v>2.724E-2</v>
      </c>
      <c r="F59">
        <v>2.0299999999999998</v>
      </c>
      <c r="G59" t="s">
        <v>2</v>
      </c>
      <c r="H59">
        <v>1797</v>
      </c>
      <c r="I59" t="s">
        <v>1</v>
      </c>
      <c r="J59">
        <v>2282</v>
      </c>
      <c r="K59" t="s">
        <v>1</v>
      </c>
      <c r="M59">
        <f t="shared" si="6"/>
        <v>1.5</v>
      </c>
      <c r="N59">
        <f t="shared" si="1"/>
        <v>0.125</v>
      </c>
      <c r="O59" s="1">
        <f t="shared" si="2"/>
        <v>4.8070000000000004</v>
      </c>
      <c r="P59" s="1">
        <f t="shared" si="3"/>
        <v>2.724E-2</v>
      </c>
      <c r="Q59">
        <f t="shared" si="5"/>
        <v>2.0299999999999997E-3</v>
      </c>
    </row>
    <row r="60" spans="2:17">
      <c r="B60">
        <v>1.6</v>
      </c>
      <c r="C60" t="s">
        <v>3</v>
      </c>
      <c r="D60" s="1">
        <v>4.8689999999999998</v>
      </c>
      <c r="E60" s="1">
        <v>2.588E-2</v>
      </c>
      <c r="F60">
        <v>2.12</v>
      </c>
      <c r="G60" t="s">
        <v>2</v>
      </c>
      <c r="H60">
        <v>1814</v>
      </c>
      <c r="I60" t="s">
        <v>1</v>
      </c>
      <c r="J60">
        <v>2315</v>
      </c>
      <c r="K60" t="s">
        <v>1</v>
      </c>
      <c r="M60">
        <f t="shared" si="6"/>
        <v>1.6</v>
      </c>
      <c r="N60">
        <f t="shared" si="1"/>
        <v>0.13333333333333333</v>
      </c>
      <c r="O60" s="1">
        <f t="shared" si="2"/>
        <v>4.8689999999999998</v>
      </c>
      <c r="P60" s="1">
        <f t="shared" si="3"/>
        <v>2.588E-2</v>
      </c>
      <c r="Q60">
        <f t="shared" si="5"/>
        <v>2.1200000000000004E-3</v>
      </c>
    </row>
    <row r="61" spans="2:17">
      <c r="B61">
        <v>1.7</v>
      </c>
      <c r="C61" t="s">
        <v>3</v>
      </c>
      <c r="D61" s="1">
        <v>4.9210000000000003</v>
      </c>
      <c r="E61" s="1">
        <v>2.4670000000000001E-2</v>
      </c>
      <c r="F61">
        <v>2.21</v>
      </c>
      <c r="G61" t="s">
        <v>2</v>
      </c>
      <c r="H61">
        <v>1830</v>
      </c>
      <c r="I61" t="s">
        <v>1</v>
      </c>
      <c r="J61">
        <v>2346</v>
      </c>
      <c r="K61" t="s">
        <v>1</v>
      </c>
      <c r="M61">
        <f t="shared" si="6"/>
        <v>1.7</v>
      </c>
      <c r="N61">
        <f t="shared" si="1"/>
        <v>0.14166666666666666</v>
      </c>
      <c r="O61" s="1">
        <f t="shared" si="2"/>
        <v>4.9210000000000003</v>
      </c>
      <c r="P61" s="1">
        <f t="shared" si="3"/>
        <v>2.4670000000000001E-2</v>
      </c>
      <c r="Q61">
        <f t="shared" si="5"/>
        <v>2.2100000000000002E-3</v>
      </c>
    </row>
    <row r="62" spans="2:17">
      <c r="B62">
        <v>1.8</v>
      </c>
      <c r="C62" t="s">
        <v>3</v>
      </c>
      <c r="D62" s="1">
        <v>4.9640000000000004</v>
      </c>
      <c r="E62" s="1">
        <v>2.3570000000000001E-2</v>
      </c>
      <c r="F62">
        <v>2.29</v>
      </c>
      <c r="G62" t="s">
        <v>2</v>
      </c>
      <c r="H62">
        <v>1846</v>
      </c>
      <c r="I62" t="s">
        <v>1</v>
      </c>
      <c r="J62">
        <v>2376</v>
      </c>
      <c r="K62" t="s">
        <v>1</v>
      </c>
      <c r="M62">
        <f t="shared" si="6"/>
        <v>1.8</v>
      </c>
      <c r="N62">
        <f t="shared" si="1"/>
        <v>0.15</v>
      </c>
      <c r="O62" s="1">
        <f t="shared" si="2"/>
        <v>4.9640000000000004</v>
      </c>
      <c r="P62" s="1">
        <f t="shared" si="3"/>
        <v>2.3570000000000001E-2</v>
      </c>
      <c r="Q62">
        <f t="shared" si="5"/>
        <v>2.2899999999999999E-3</v>
      </c>
    </row>
    <row r="63" spans="2:17">
      <c r="B63">
        <v>2</v>
      </c>
      <c r="C63" t="s">
        <v>3</v>
      </c>
      <c r="D63" s="1">
        <v>5.03</v>
      </c>
      <c r="E63" s="1">
        <v>2.1659999999999999E-2</v>
      </c>
      <c r="F63">
        <v>2.46</v>
      </c>
      <c r="G63" t="s">
        <v>2</v>
      </c>
      <c r="H63">
        <v>1882</v>
      </c>
      <c r="I63" t="s">
        <v>1</v>
      </c>
      <c r="J63">
        <v>2432</v>
      </c>
      <c r="K63" t="s">
        <v>1</v>
      </c>
      <c r="M63">
        <f t="shared" si="6"/>
        <v>2</v>
      </c>
      <c r="N63">
        <f t="shared" si="1"/>
        <v>0.16666666666666666</v>
      </c>
      <c r="O63" s="1">
        <f t="shared" si="2"/>
        <v>5.03</v>
      </c>
      <c r="P63" s="1">
        <f t="shared" si="3"/>
        <v>2.1659999999999999E-2</v>
      </c>
      <c r="Q63">
        <f t="shared" si="5"/>
        <v>2.4599999999999999E-3</v>
      </c>
    </row>
    <row r="64" spans="2:17">
      <c r="B64">
        <v>2.25</v>
      </c>
      <c r="C64" t="s">
        <v>3</v>
      </c>
      <c r="D64" s="1">
        <v>5.0830000000000002</v>
      </c>
      <c r="E64" s="1">
        <v>1.9709999999999998E-2</v>
      </c>
      <c r="F64">
        <v>2.67</v>
      </c>
      <c r="G64" t="s">
        <v>2</v>
      </c>
      <c r="H64">
        <v>1929</v>
      </c>
      <c r="I64" t="s">
        <v>1</v>
      </c>
      <c r="J64">
        <v>2497</v>
      </c>
      <c r="K64" t="s">
        <v>1</v>
      </c>
      <c r="M64">
        <f t="shared" si="6"/>
        <v>2.25</v>
      </c>
      <c r="N64">
        <f t="shared" si="1"/>
        <v>0.1875</v>
      </c>
      <c r="O64" s="1">
        <f t="shared" si="2"/>
        <v>5.0830000000000002</v>
      </c>
      <c r="P64" s="1">
        <f t="shared" si="3"/>
        <v>1.9709999999999998E-2</v>
      </c>
      <c r="Q64">
        <f t="shared" si="5"/>
        <v>2.6700000000000001E-3</v>
      </c>
    </row>
    <row r="65" spans="2:17">
      <c r="B65">
        <v>2.5</v>
      </c>
      <c r="C65" t="s">
        <v>3</v>
      </c>
      <c r="D65" s="1">
        <v>5.1130000000000004</v>
      </c>
      <c r="E65" s="1">
        <v>1.8100000000000002E-2</v>
      </c>
      <c r="F65">
        <v>2.88</v>
      </c>
      <c r="G65" t="s">
        <v>2</v>
      </c>
      <c r="H65">
        <v>1973</v>
      </c>
      <c r="I65" t="s">
        <v>1</v>
      </c>
      <c r="J65">
        <v>2556</v>
      </c>
      <c r="K65" t="s">
        <v>1</v>
      </c>
      <c r="M65">
        <f t="shared" si="6"/>
        <v>2.5</v>
      </c>
      <c r="N65">
        <f t="shared" si="1"/>
        <v>0.20833333333333334</v>
      </c>
      <c r="O65" s="1">
        <f t="shared" si="2"/>
        <v>5.1130000000000004</v>
      </c>
      <c r="P65" s="1">
        <f t="shared" si="3"/>
        <v>1.8100000000000002E-2</v>
      </c>
      <c r="Q65">
        <f t="shared" si="5"/>
        <v>2.8799999999999997E-3</v>
      </c>
    </row>
    <row r="66" spans="2:17">
      <c r="B66">
        <v>2.75</v>
      </c>
      <c r="C66" t="s">
        <v>3</v>
      </c>
      <c r="D66" s="1">
        <v>5.1260000000000003</v>
      </c>
      <c r="E66" s="1">
        <v>1.6750000000000001E-2</v>
      </c>
      <c r="F66">
        <v>3.09</v>
      </c>
      <c r="G66" t="s">
        <v>2</v>
      </c>
      <c r="H66">
        <v>2015</v>
      </c>
      <c r="I66" t="s">
        <v>1</v>
      </c>
      <c r="J66">
        <v>2612</v>
      </c>
      <c r="K66" t="s">
        <v>1</v>
      </c>
      <c r="M66">
        <f t="shared" si="6"/>
        <v>2.75</v>
      </c>
      <c r="N66">
        <f t="shared" si="1"/>
        <v>0.22916666666666666</v>
      </c>
      <c r="O66" s="1">
        <f t="shared" si="2"/>
        <v>5.1260000000000003</v>
      </c>
      <c r="P66" s="1">
        <f t="shared" si="3"/>
        <v>1.6750000000000001E-2</v>
      </c>
      <c r="Q66">
        <f t="shared" si="5"/>
        <v>3.0899999999999999E-3</v>
      </c>
    </row>
    <row r="67" spans="2:17">
      <c r="B67">
        <v>3</v>
      </c>
      <c r="C67" t="s">
        <v>3</v>
      </c>
      <c r="D67" s="1">
        <v>5.1280000000000001</v>
      </c>
      <c r="E67" s="1">
        <v>1.5599999999999999E-2</v>
      </c>
      <c r="F67">
        <v>3.3</v>
      </c>
      <c r="G67" t="s">
        <v>2</v>
      </c>
      <c r="H67">
        <v>2055</v>
      </c>
      <c r="I67" t="s">
        <v>1</v>
      </c>
      <c r="J67">
        <v>2666</v>
      </c>
      <c r="K67" t="s">
        <v>1</v>
      </c>
      <c r="M67">
        <f t="shared" si="6"/>
        <v>3</v>
      </c>
      <c r="N67">
        <f t="shared" ref="N67:N130" si="7">M67/12</f>
        <v>0.25</v>
      </c>
      <c r="O67" s="1">
        <f t="shared" ref="O67:O130" si="8">D67</f>
        <v>5.1280000000000001</v>
      </c>
      <c r="P67" s="1">
        <f t="shared" ref="P67:P130" si="9">E67</f>
        <v>1.5599999999999999E-2</v>
      </c>
      <c r="Q67">
        <f t="shared" si="5"/>
        <v>3.3E-3</v>
      </c>
    </row>
    <row r="68" spans="2:17">
      <c r="B68">
        <v>3.25</v>
      </c>
      <c r="C68" t="s">
        <v>3</v>
      </c>
      <c r="D68" s="1">
        <v>5.1230000000000002</v>
      </c>
      <c r="E68" s="1">
        <v>1.461E-2</v>
      </c>
      <c r="F68">
        <v>3.51</v>
      </c>
      <c r="G68" t="s">
        <v>2</v>
      </c>
      <c r="H68">
        <v>2093</v>
      </c>
      <c r="I68" t="s">
        <v>1</v>
      </c>
      <c r="J68">
        <v>2717</v>
      </c>
      <c r="K68" t="s">
        <v>1</v>
      </c>
      <c r="M68">
        <f t="shared" si="6"/>
        <v>3.25</v>
      </c>
      <c r="N68">
        <f t="shared" si="7"/>
        <v>0.27083333333333331</v>
      </c>
      <c r="O68" s="1">
        <f t="shared" si="8"/>
        <v>5.1230000000000002</v>
      </c>
      <c r="P68" s="1">
        <f t="shared" si="9"/>
        <v>1.461E-2</v>
      </c>
      <c r="Q68">
        <f t="shared" si="5"/>
        <v>3.5099999999999997E-3</v>
      </c>
    </row>
    <row r="69" spans="2:17">
      <c r="B69">
        <v>3.5</v>
      </c>
      <c r="C69" t="s">
        <v>3</v>
      </c>
      <c r="D69" s="1">
        <v>5.1109999999999998</v>
      </c>
      <c r="E69" s="1">
        <v>1.375E-2</v>
      </c>
      <c r="F69">
        <v>3.72</v>
      </c>
      <c r="G69" t="s">
        <v>2</v>
      </c>
      <c r="H69">
        <v>2131</v>
      </c>
      <c r="I69" t="s">
        <v>1</v>
      </c>
      <c r="J69">
        <v>2766</v>
      </c>
      <c r="K69" t="s">
        <v>1</v>
      </c>
      <c r="M69">
        <f t="shared" si="6"/>
        <v>3.5</v>
      </c>
      <c r="N69">
        <f t="shared" si="7"/>
        <v>0.29166666666666669</v>
      </c>
      <c r="O69" s="1">
        <f t="shared" si="8"/>
        <v>5.1109999999999998</v>
      </c>
      <c r="P69" s="1">
        <f t="shared" si="9"/>
        <v>1.375E-2</v>
      </c>
      <c r="Q69">
        <f t="shared" si="5"/>
        <v>3.7200000000000002E-3</v>
      </c>
    </row>
    <row r="70" spans="2:17">
      <c r="B70">
        <v>3.75</v>
      </c>
      <c r="C70" t="s">
        <v>3</v>
      </c>
      <c r="D70" s="1">
        <v>5.0949999999999998</v>
      </c>
      <c r="E70" s="1">
        <v>1.299E-2</v>
      </c>
      <c r="F70">
        <v>3.93</v>
      </c>
      <c r="G70" t="s">
        <v>2</v>
      </c>
      <c r="H70">
        <v>2168</v>
      </c>
      <c r="I70" t="s">
        <v>1</v>
      </c>
      <c r="J70">
        <v>2814</v>
      </c>
      <c r="K70" t="s">
        <v>1</v>
      </c>
      <c r="M70">
        <f t="shared" si="6"/>
        <v>3.75</v>
      </c>
      <c r="N70">
        <f t="shared" si="7"/>
        <v>0.3125</v>
      </c>
      <c r="O70" s="1">
        <f t="shared" si="8"/>
        <v>5.0949999999999998</v>
      </c>
      <c r="P70" s="1">
        <f t="shared" si="9"/>
        <v>1.299E-2</v>
      </c>
      <c r="Q70">
        <f t="shared" si="5"/>
        <v>3.9300000000000003E-3</v>
      </c>
    </row>
    <row r="71" spans="2:17">
      <c r="B71">
        <v>4</v>
      </c>
      <c r="C71" t="s">
        <v>3</v>
      </c>
      <c r="D71" s="1">
        <v>5.077</v>
      </c>
      <c r="E71" s="1">
        <v>1.2319999999999999E-2</v>
      </c>
      <c r="F71">
        <v>4.1399999999999997</v>
      </c>
      <c r="G71" t="s">
        <v>2</v>
      </c>
      <c r="H71">
        <v>2204</v>
      </c>
      <c r="I71" t="s">
        <v>1</v>
      </c>
      <c r="J71">
        <v>2860</v>
      </c>
      <c r="K71" t="s">
        <v>1</v>
      </c>
      <c r="M71">
        <f t="shared" si="6"/>
        <v>4</v>
      </c>
      <c r="N71">
        <f t="shared" si="7"/>
        <v>0.33333333333333331</v>
      </c>
      <c r="O71" s="1">
        <f t="shared" si="8"/>
        <v>5.077</v>
      </c>
      <c r="P71" s="1">
        <f t="shared" si="9"/>
        <v>1.2319999999999999E-2</v>
      </c>
      <c r="Q71">
        <f t="shared" si="5"/>
        <v>4.1399999999999996E-3</v>
      </c>
    </row>
    <row r="72" spans="2:17">
      <c r="B72">
        <v>4.5</v>
      </c>
      <c r="C72" t="s">
        <v>3</v>
      </c>
      <c r="D72" s="1">
        <v>5.0339999999999998</v>
      </c>
      <c r="E72" s="1">
        <v>1.1169999999999999E-2</v>
      </c>
      <c r="F72">
        <v>4.5599999999999996</v>
      </c>
      <c r="G72" t="s">
        <v>2</v>
      </c>
      <c r="H72">
        <v>2313</v>
      </c>
      <c r="I72" t="s">
        <v>1</v>
      </c>
      <c r="J72">
        <v>2949</v>
      </c>
      <c r="K72" t="s">
        <v>1</v>
      </c>
      <c r="M72">
        <f t="shared" si="6"/>
        <v>4.5</v>
      </c>
      <c r="N72">
        <f t="shared" si="7"/>
        <v>0.375</v>
      </c>
      <c r="O72" s="1">
        <f t="shared" si="8"/>
        <v>5.0339999999999998</v>
      </c>
      <c r="P72" s="1">
        <f t="shared" si="9"/>
        <v>1.1169999999999999E-2</v>
      </c>
      <c r="Q72">
        <f t="shared" si="5"/>
        <v>4.5599999999999998E-3</v>
      </c>
    </row>
    <row r="73" spans="2:17">
      <c r="B73">
        <v>5</v>
      </c>
      <c r="C73" t="s">
        <v>3</v>
      </c>
      <c r="D73" s="1">
        <v>4.9870000000000001</v>
      </c>
      <c r="E73" s="1">
        <v>1.0240000000000001E-2</v>
      </c>
      <c r="F73">
        <v>4.99</v>
      </c>
      <c r="G73" t="s">
        <v>2</v>
      </c>
      <c r="H73">
        <v>2418</v>
      </c>
      <c r="I73" t="s">
        <v>1</v>
      </c>
      <c r="J73">
        <v>3036</v>
      </c>
      <c r="K73" t="s">
        <v>1</v>
      </c>
      <c r="M73">
        <f t="shared" si="6"/>
        <v>5</v>
      </c>
      <c r="N73">
        <f t="shared" si="7"/>
        <v>0.41666666666666669</v>
      </c>
      <c r="O73" s="1">
        <f t="shared" si="8"/>
        <v>4.9870000000000001</v>
      </c>
      <c r="P73" s="1">
        <f t="shared" si="9"/>
        <v>1.0240000000000001E-2</v>
      </c>
      <c r="Q73">
        <f t="shared" si="5"/>
        <v>4.9900000000000005E-3</v>
      </c>
    </row>
    <row r="74" spans="2:17">
      <c r="B74">
        <v>5.5</v>
      </c>
      <c r="C74" t="s">
        <v>3</v>
      </c>
      <c r="D74" s="1">
        <v>4.9390000000000001</v>
      </c>
      <c r="E74" s="1">
        <v>9.4560000000000009E-3</v>
      </c>
      <c r="F74">
        <v>5.42</v>
      </c>
      <c r="G74" t="s">
        <v>2</v>
      </c>
      <c r="H74">
        <v>2520</v>
      </c>
      <c r="I74" t="s">
        <v>1</v>
      </c>
      <c r="J74">
        <v>3119</v>
      </c>
      <c r="K74" t="s">
        <v>1</v>
      </c>
      <c r="M74">
        <f t="shared" si="6"/>
        <v>5.5</v>
      </c>
      <c r="N74">
        <f t="shared" si="7"/>
        <v>0.45833333333333331</v>
      </c>
      <c r="O74" s="1">
        <f t="shared" si="8"/>
        <v>4.9390000000000001</v>
      </c>
      <c r="P74" s="1">
        <f t="shared" si="9"/>
        <v>9.4560000000000009E-3</v>
      </c>
      <c r="Q74">
        <f t="shared" si="5"/>
        <v>5.4200000000000003E-3</v>
      </c>
    </row>
    <row r="75" spans="2:17">
      <c r="B75">
        <v>6</v>
      </c>
      <c r="C75" t="s">
        <v>3</v>
      </c>
      <c r="D75" s="1">
        <v>4.8899999999999997</v>
      </c>
      <c r="E75" s="1">
        <v>8.7919999999999995E-3</v>
      </c>
      <c r="F75">
        <v>5.86</v>
      </c>
      <c r="G75" t="s">
        <v>2</v>
      </c>
      <c r="H75">
        <v>2620</v>
      </c>
      <c r="I75" t="s">
        <v>1</v>
      </c>
      <c r="J75">
        <v>3201</v>
      </c>
      <c r="K75" t="s">
        <v>1</v>
      </c>
      <c r="M75">
        <f t="shared" si="6"/>
        <v>6</v>
      </c>
      <c r="N75">
        <f t="shared" si="7"/>
        <v>0.5</v>
      </c>
      <c r="O75" s="1">
        <f t="shared" si="8"/>
        <v>4.8899999999999997</v>
      </c>
      <c r="P75" s="1">
        <f t="shared" si="9"/>
        <v>8.7919999999999995E-3</v>
      </c>
      <c r="Q75">
        <f t="shared" si="5"/>
        <v>5.8600000000000006E-3</v>
      </c>
    </row>
    <row r="76" spans="2:17">
      <c r="B76">
        <v>6.5</v>
      </c>
      <c r="C76" t="s">
        <v>3</v>
      </c>
      <c r="D76" s="1">
        <v>4.8419999999999996</v>
      </c>
      <c r="E76" s="1">
        <v>8.2209999999999991E-3</v>
      </c>
      <c r="F76">
        <v>6.3</v>
      </c>
      <c r="G76" t="s">
        <v>2</v>
      </c>
      <c r="H76">
        <v>2717</v>
      </c>
      <c r="I76" t="s">
        <v>1</v>
      </c>
      <c r="J76">
        <v>3281</v>
      </c>
      <c r="K76" t="s">
        <v>1</v>
      </c>
      <c r="M76">
        <f t="shared" si="6"/>
        <v>6.5</v>
      </c>
      <c r="N76">
        <f t="shared" si="7"/>
        <v>0.54166666666666663</v>
      </c>
      <c r="O76" s="1">
        <f t="shared" si="8"/>
        <v>4.8419999999999996</v>
      </c>
      <c r="P76" s="1">
        <f t="shared" si="9"/>
        <v>8.2209999999999991E-3</v>
      </c>
      <c r="Q76">
        <f t="shared" si="5"/>
        <v>6.3E-3</v>
      </c>
    </row>
    <row r="77" spans="2:17">
      <c r="B77">
        <v>7</v>
      </c>
      <c r="C77" t="s">
        <v>3</v>
      </c>
      <c r="D77" s="1">
        <v>4.7949999999999999</v>
      </c>
      <c r="E77" s="1">
        <v>7.7250000000000001E-3</v>
      </c>
      <c r="F77">
        <v>6.74</v>
      </c>
      <c r="G77" t="s">
        <v>2</v>
      </c>
      <c r="H77">
        <v>2813</v>
      </c>
      <c r="I77" t="s">
        <v>1</v>
      </c>
      <c r="J77">
        <v>3360</v>
      </c>
      <c r="K77" t="s">
        <v>1</v>
      </c>
      <c r="M77">
        <f t="shared" si="6"/>
        <v>7</v>
      </c>
      <c r="N77">
        <f t="shared" si="7"/>
        <v>0.58333333333333337</v>
      </c>
      <c r="O77" s="1">
        <f t="shared" si="8"/>
        <v>4.7949999999999999</v>
      </c>
      <c r="P77" s="1">
        <f t="shared" si="9"/>
        <v>7.7250000000000001E-3</v>
      </c>
      <c r="Q77">
        <f t="shared" si="5"/>
        <v>6.7400000000000003E-3</v>
      </c>
    </row>
    <row r="78" spans="2:17">
      <c r="B78">
        <v>8</v>
      </c>
      <c r="C78" t="s">
        <v>3</v>
      </c>
      <c r="D78" s="1">
        <v>4.7030000000000003</v>
      </c>
      <c r="E78" s="1">
        <v>6.9020000000000001E-3</v>
      </c>
      <c r="F78">
        <v>7.65</v>
      </c>
      <c r="G78" t="s">
        <v>2</v>
      </c>
      <c r="H78">
        <v>3132</v>
      </c>
      <c r="I78" t="s">
        <v>1</v>
      </c>
      <c r="J78">
        <v>3516</v>
      </c>
      <c r="K78" t="s">
        <v>1</v>
      </c>
      <c r="M78">
        <f t="shared" si="6"/>
        <v>8</v>
      </c>
      <c r="N78">
        <f t="shared" si="7"/>
        <v>0.66666666666666663</v>
      </c>
      <c r="O78" s="1">
        <f t="shared" si="8"/>
        <v>4.7030000000000003</v>
      </c>
      <c r="P78" s="1">
        <f t="shared" si="9"/>
        <v>6.9020000000000001E-3</v>
      </c>
      <c r="Q78">
        <f t="shared" si="5"/>
        <v>7.6500000000000005E-3</v>
      </c>
    </row>
    <row r="79" spans="2:17">
      <c r="B79">
        <v>9</v>
      </c>
      <c r="C79" t="s">
        <v>3</v>
      </c>
      <c r="D79" s="1">
        <v>4.6139999999999999</v>
      </c>
      <c r="E79" s="1">
        <v>6.2469999999999999E-3</v>
      </c>
      <c r="F79">
        <v>8.57</v>
      </c>
      <c r="G79" t="s">
        <v>2</v>
      </c>
      <c r="H79">
        <v>3431</v>
      </c>
      <c r="I79" t="s">
        <v>1</v>
      </c>
      <c r="J79">
        <v>3669</v>
      </c>
      <c r="K79" t="s">
        <v>1</v>
      </c>
      <c r="M79">
        <f t="shared" si="6"/>
        <v>9</v>
      </c>
      <c r="N79">
        <f t="shared" si="7"/>
        <v>0.75</v>
      </c>
      <c r="O79" s="1">
        <f t="shared" si="8"/>
        <v>4.6139999999999999</v>
      </c>
      <c r="P79" s="1">
        <f t="shared" si="9"/>
        <v>6.2469999999999999E-3</v>
      </c>
      <c r="Q79">
        <f t="shared" si="5"/>
        <v>8.5700000000000012E-3</v>
      </c>
    </row>
    <row r="80" spans="2:17">
      <c r="B80">
        <v>10</v>
      </c>
      <c r="C80" t="s">
        <v>3</v>
      </c>
      <c r="D80" s="1">
        <v>4.53</v>
      </c>
      <c r="E80" s="1">
        <v>5.7130000000000002E-3</v>
      </c>
      <c r="F80">
        <v>9.51</v>
      </c>
      <c r="G80" t="s">
        <v>2</v>
      </c>
      <c r="H80">
        <v>3717</v>
      </c>
      <c r="I80" t="s">
        <v>1</v>
      </c>
      <c r="J80">
        <v>3820</v>
      </c>
      <c r="K80" t="s">
        <v>1</v>
      </c>
      <c r="M80">
        <f t="shared" si="6"/>
        <v>10</v>
      </c>
      <c r="N80">
        <f t="shared" si="7"/>
        <v>0.83333333333333337</v>
      </c>
      <c r="O80" s="1">
        <f t="shared" si="8"/>
        <v>4.53</v>
      </c>
      <c r="P80" s="1">
        <f t="shared" si="9"/>
        <v>5.7130000000000002E-3</v>
      </c>
      <c r="Q80">
        <f t="shared" si="5"/>
        <v>9.5099999999999994E-3</v>
      </c>
    </row>
    <row r="81" spans="2:17">
      <c r="B81">
        <v>11</v>
      </c>
      <c r="C81" t="s">
        <v>3</v>
      </c>
      <c r="D81" s="1">
        <v>4.4480000000000004</v>
      </c>
      <c r="E81" s="1">
        <v>5.267E-3</v>
      </c>
      <c r="F81">
        <v>10.47</v>
      </c>
      <c r="G81" t="s">
        <v>2</v>
      </c>
      <c r="H81">
        <v>3991</v>
      </c>
      <c r="I81" t="s">
        <v>1</v>
      </c>
      <c r="J81">
        <v>3970</v>
      </c>
      <c r="K81" t="s">
        <v>1</v>
      </c>
      <c r="M81">
        <f t="shared" si="6"/>
        <v>11</v>
      </c>
      <c r="N81">
        <f t="shared" si="7"/>
        <v>0.91666666666666663</v>
      </c>
      <c r="O81" s="1">
        <f t="shared" si="8"/>
        <v>4.4480000000000004</v>
      </c>
      <c r="P81" s="1">
        <f t="shared" si="9"/>
        <v>5.267E-3</v>
      </c>
      <c r="Q81">
        <f t="shared" si="5"/>
        <v>1.047E-2</v>
      </c>
    </row>
    <row r="82" spans="2:17">
      <c r="B82">
        <v>12</v>
      </c>
      <c r="C82" t="s">
        <v>3</v>
      </c>
      <c r="D82" s="1">
        <v>4.37</v>
      </c>
      <c r="E82" s="1">
        <v>4.8900000000000002E-3</v>
      </c>
      <c r="F82">
        <v>11.44</v>
      </c>
      <c r="G82" t="s">
        <v>2</v>
      </c>
      <c r="H82">
        <v>4257</v>
      </c>
      <c r="I82" t="s">
        <v>1</v>
      </c>
      <c r="J82">
        <v>4120</v>
      </c>
      <c r="K82" t="s">
        <v>1</v>
      </c>
      <c r="M82">
        <f t="shared" si="6"/>
        <v>12</v>
      </c>
      <c r="N82">
        <f t="shared" si="7"/>
        <v>1</v>
      </c>
      <c r="O82" s="1">
        <f t="shared" si="8"/>
        <v>4.37</v>
      </c>
      <c r="P82" s="1">
        <f t="shared" si="9"/>
        <v>4.8900000000000002E-3</v>
      </c>
      <c r="Q82">
        <f t="shared" si="5"/>
        <v>1.1440000000000001E-2</v>
      </c>
    </row>
    <row r="83" spans="2:17">
      <c r="B83">
        <v>13</v>
      </c>
      <c r="C83" t="s">
        <v>3</v>
      </c>
      <c r="D83" s="1">
        <v>4.2939999999999996</v>
      </c>
      <c r="E83" s="1">
        <v>4.5669999999999999E-3</v>
      </c>
      <c r="F83">
        <v>12.43</v>
      </c>
      <c r="G83" t="s">
        <v>2</v>
      </c>
      <c r="H83">
        <v>4515</v>
      </c>
      <c r="I83" t="s">
        <v>1</v>
      </c>
      <c r="J83">
        <v>4270</v>
      </c>
      <c r="K83" t="s">
        <v>1</v>
      </c>
      <c r="M83">
        <f t="shared" si="6"/>
        <v>13</v>
      </c>
      <c r="N83">
        <f t="shared" si="7"/>
        <v>1.0833333333333333</v>
      </c>
      <c r="O83" s="1">
        <f t="shared" si="8"/>
        <v>4.2939999999999996</v>
      </c>
      <c r="P83" s="1">
        <f t="shared" si="9"/>
        <v>4.5669999999999999E-3</v>
      </c>
      <c r="Q83">
        <f t="shared" si="5"/>
        <v>1.243E-2</v>
      </c>
    </row>
    <row r="84" spans="2:17">
      <c r="B84">
        <v>14</v>
      </c>
      <c r="C84" t="s">
        <v>3</v>
      </c>
      <c r="D84" s="1">
        <v>4.22</v>
      </c>
      <c r="E84" s="1">
        <v>4.2859999999999999E-3</v>
      </c>
      <c r="F84">
        <v>13.44</v>
      </c>
      <c r="G84" t="s">
        <v>2</v>
      </c>
      <c r="H84">
        <v>4768</v>
      </c>
      <c r="I84" t="s">
        <v>1</v>
      </c>
      <c r="J84">
        <v>4419</v>
      </c>
      <c r="K84" t="s">
        <v>1</v>
      </c>
      <c r="M84">
        <f t="shared" si="6"/>
        <v>14</v>
      </c>
      <c r="N84">
        <f t="shared" si="7"/>
        <v>1.1666666666666667</v>
      </c>
      <c r="O84" s="1">
        <f t="shared" si="8"/>
        <v>4.22</v>
      </c>
      <c r="P84" s="1">
        <f t="shared" si="9"/>
        <v>4.2859999999999999E-3</v>
      </c>
      <c r="Q84">
        <f t="shared" si="5"/>
        <v>1.3440000000000001E-2</v>
      </c>
    </row>
    <row r="85" spans="2:17">
      <c r="B85">
        <v>15</v>
      </c>
      <c r="C85" t="s">
        <v>3</v>
      </c>
      <c r="D85" s="1">
        <v>4.149</v>
      </c>
      <c r="E85" s="1">
        <v>4.0390000000000001E-3</v>
      </c>
      <c r="F85">
        <v>14.47</v>
      </c>
      <c r="G85" t="s">
        <v>2</v>
      </c>
      <c r="H85">
        <v>5017</v>
      </c>
      <c r="I85" t="s">
        <v>1</v>
      </c>
      <c r="J85">
        <v>4569</v>
      </c>
      <c r="K85" t="s">
        <v>1</v>
      </c>
      <c r="M85">
        <f t="shared" si="6"/>
        <v>15</v>
      </c>
      <c r="N85">
        <f t="shared" si="7"/>
        <v>1.25</v>
      </c>
      <c r="O85" s="1">
        <f t="shared" si="8"/>
        <v>4.149</v>
      </c>
      <c r="P85" s="1">
        <f t="shared" si="9"/>
        <v>4.0390000000000001E-3</v>
      </c>
      <c r="Q85">
        <f t="shared" si="5"/>
        <v>1.447E-2</v>
      </c>
    </row>
    <row r="86" spans="2:17">
      <c r="B86">
        <v>16</v>
      </c>
      <c r="C86" t="s">
        <v>3</v>
      </c>
      <c r="D86" s="1">
        <v>4.08</v>
      </c>
      <c r="E86" s="1">
        <v>3.8210000000000002E-3</v>
      </c>
      <c r="F86">
        <v>15.52</v>
      </c>
      <c r="G86" t="s">
        <v>2</v>
      </c>
      <c r="H86">
        <v>5262</v>
      </c>
      <c r="I86" t="s">
        <v>1</v>
      </c>
      <c r="J86">
        <v>4720</v>
      </c>
      <c r="K86" t="s">
        <v>1</v>
      </c>
      <c r="M86">
        <f t="shared" si="6"/>
        <v>16</v>
      </c>
      <c r="N86">
        <f t="shared" si="7"/>
        <v>1.3333333333333333</v>
      </c>
      <c r="O86" s="1">
        <f t="shared" si="8"/>
        <v>4.08</v>
      </c>
      <c r="P86" s="1">
        <f t="shared" si="9"/>
        <v>3.8210000000000002E-3</v>
      </c>
      <c r="Q86">
        <f t="shared" si="5"/>
        <v>1.5519999999999999E-2</v>
      </c>
    </row>
    <row r="87" spans="2:17">
      <c r="B87">
        <v>17</v>
      </c>
      <c r="C87" t="s">
        <v>3</v>
      </c>
      <c r="D87" s="1">
        <v>4.0119999999999996</v>
      </c>
      <c r="E87" s="1">
        <v>3.627E-3</v>
      </c>
      <c r="F87">
        <v>16.579999999999998</v>
      </c>
      <c r="G87" t="s">
        <v>2</v>
      </c>
      <c r="H87">
        <v>5503</v>
      </c>
      <c r="I87" t="s">
        <v>1</v>
      </c>
      <c r="J87">
        <v>4871</v>
      </c>
      <c r="K87" t="s">
        <v>1</v>
      </c>
      <c r="M87">
        <f t="shared" si="6"/>
        <v>17</v>
      </c>
      <c r="N87">
        <f t="shared" si="7"/>
        <v>1.4166666666666667</v>
      </c>
      <c r="O87" s="1">
        <f t="shared" si="8"/>
        <v>4.0119999999999996</v>
      </c>
      <c r="P87" s="1">
        <f t="shared" si="9"/>
        <v>3.627E-3</v>
      </c>
      <c r="Q87">
        <f t="shared" si="5"/>
        <v>1.6579999999999998E-2</v>
      </c>
    </row>
    <row r="88" spans="2:17">
      <c r="B88">
        <v>18</v>
      </c>
      <c r="C88" t="s">
        <v>3</v>
      </c>
      <c r="D88" s="1">
        <v>3.9470000000000001</v>
      </c>
      <c r="E88" s="1">
        <v>3.4529999999999999E-3</v>
      </c>
      <c r="F88">
        <v>17.66</v>
      </c>
      <c r="G88" t="s">
        <v>2</v>
      </c>
      <c r="H88">
        <v>5742</v>
      </c>
      <c r="I88" t="s">
        <v>1</v>
      </c>
      <c r="J88">
        <v>5022</v>
      </c>
      <c r="K88" t="s">
        <v>1</v>
      </c>
      <c r="M88">
        <f t="shared" si="6"/>
        <v>18</v>
      </c>
      <c r="N88">
        <f t="shared" si="7"/>
        <v>1.5</v>
      </c>
      <c r="O88" s="1">
        <f t="shared" si="8"/>
        <v>3.9470000000000001</v>
      </c>
      <c r="P88" s="1">
        <f t="shared" si="9"/>
        <v>3.4529999999999999E-3</v>
      </c>
      <c r="Q88">
        <f t="shared" si="5"/>
        <v>1.7660000000000002E-2</v>
      </c>
    </row>
    <row r="89" spans="2:17">
      <c r="B89">
        <v>20</v>
      </c>
      <c r="C89" t="s">
        <v>3</v>
      </c>
      <c r="D89" s="1">
        <v>3.8210000000000002</v>
      </c>
      <c r="E89" s="1">
        <v>3.1519999999999999E-3</v>
      </c>
      <c r="F89">
        <v>19.88</v>
      </c>
      <c r="G89" t="s">
        <v>2</v>
      </c>
      <c r="H89">
        <v>6598</v>
      </c>
      <c r="I89" t="s">
        <v>1</v>
      </c>
      <c r="J89">
        <v>5329</v>
      </c>
      <c r="K89" t="s">
        <v>1</v>
      </c>
      <c r="M89">
        <f t="shared" si="6"/>
        <v>20</v>
      </c>
      <c r="N89">
        <f t="shared" si="7"/>
        <v>1.6666666666666667</v>
      </c>
      <c r="O89" s="1">
        <f t="shared" si="8"/>
        <v>3.8210000000000002</v>
      </c>
      <c r="P89" s="1">
        <f t="shared" si="9"/>
        <v>3.1519999999999999E-3</v>
      </c>
      <c r="Q89">
        <f t="shared" si="5"/>
        <v>1.9879999999999998E-2</v>
      </c>
    </row>
    <row r="90" spans="2:17">
      <c r="B90">
        <v>22.5</v>
      </c>
      <c r="C90" t="s">
        <v>3</v>
      </c>
      <c r="D90" s="1">
        <v>3.6720000000000002</v>
      </c>
      <c r="E90" s="1">
        <v>2.8470000000000001E-3</v>
      </c>
      <c r="F90">
        <v>22.75</v>
      </c>
      <c r="G90" t="s">
        <v>2</v>
      </c>
      <c r="H90">
        <v>7812</v>
      </c>
      <c r="I90" t="s">
        <v>1</v>
      </c>
      <c r="J90">
        <v>5718</v>
      </c>
      <c r="K90" t="s">
        <v>1</v>
      </c>
      <c r="M90">
        <f t="shared" si="6"/>
        <v>22.5</v>
      </c>
      <c r="N90">
        <f t="shared" si="7"/>
        <v>1.875</v>
      </c>
      <c r="O90" s="1">
        <f t="shared" si="8"/>
        <v>3.6720000000000002</v>
      </c>
      <c r="P90" s="1">
        <f t="shared" si="9"/>
        <v>2.8470000000000001E-3</v>
      </c>
      <c r="Q90">
        <f t="shared" si="5"/>
        <v>2.2749999999999999E-2</v>
      </c>
    </row>
    <row r="91" spans="2:17">
      <c r="B91">
        <v>25</v>
      </c>
      <c r="C91" t="s">
        <v>3</v>
      </c>
      <c r="D91" s="1">
        <v>3.5339999999999998</v>
      </c>
      <c r="E91" s="1">
        <v>2.598E-3</v>
      </c>
      <c r="F91">
        <v>25.73</v>
      </c>
      <c r="G91" t="s">
        <v>2</v>
      </c>
      <c r="H91">
        <v>8941</v>
      </c>
      <c r="I91" t="s">
        <v>1</v>
      </c>
      <c r="J91">
        <v>6115</v>
      </c>
      <c r="K91" t="s">
        <v>1</v>
      </c>
      <c r="M91">
        <f t="shared" si="6"/>
        <v>25</v>
      </c>
      <c r="N91">
        <f t="shared" si="7"/>
        <v>2.0833333333333335</v>
      </c>
      <c r="O91" s="1">
        <f t="shared" si="8"/>
        <v>3.5339999999999998</v>
      </c>
      <c r="P91" s="1">
        <f t="shared" si="9"/>
        <v>2.598E-3</v>
      </c>
      <c r="Q91">
        <f t="shared" si="5"/>
        <v>2.5729999999999999E-2</v>
      </c>
    </row>
    <row r="92" spans="2:17">
      <c r="B92">
        <v>27.5</v>
      </c>
      <c r="C92" t="s">
        <v>3</v>
      </c>
      <c r="D92" s="1">
        <v>3.3839999999999999</v>
      </c>
      <c r="E92" s="1">
        <v>2.3909999999999999E-3</v>
      </c>
      <c r="F92">
        <v>28.85</v>
      </c>
      <c r="G92" t="s">
        <v>2</v>
      </c>
      <c r="H92">
        <v>1</v>
      </c>
      <c r="I92" t="s">
        <v>2</v>
      </c>
      <c r="J92">
        <v>6522</v>
      </c>
      <c r="K92" t="s">
        <v>1</v>
      </c>
      <c r="M92">
        <f t="shared" si="6"/>
        <v>27.5</v>
      </c>
      <c r="N92">
        <f t="shared" si="7"/>
        <v>2.2916666666666665</v>
      </c>
      <c r="O92" s="1">
        <f t="shared" si="8"/>
        <v>3.3839999999999999</v>
      </c>
      <c r="P92" s="1">
        <f t="shared" si="9"/>
        <v>2.3909999999999999E-3</v>
      </c>
      <c r="Q92">
        <f t="shared" si="5"/>
        <v>2.8850000000000001E-2</v>
      </c>
    </row>
    <row r="93" spans="2:17">
      <c r="B93">
        <v>30</v>
      </c>
      <c r="C93" t="s">
        <v>3</v>
      </c>
      <c r="D93" s="1">
        <v>3.2330000000000001</v>
      </c>
      <c r="E93" s="1">
        <v>2.2169999999999998E-3</v>
      </c>
      <c r="F93">
        <v>32.1</v>
      </c>
      <c r="G93" t="s">
        <v>2</v>
      </c>
      <c r="H93">
        <v>1.1100000000000001</v>
      </c>
      <c r="I93" t="s">
        <v>2</v>
      </c>
      <c r="J93">
        <v>6941</v>
      </c>
      <c r="K93" t="s">
        <v>1</v>
      </c>
      <c r="M93">
        <f t="shared" si="6"/>
        <v>30</v>
      </c>
      <c r="N93">
        <f t="shared" si="7"/>
        <v>2.5</v>
      </c>
      <c r="O93" s="1">
        <f t="shared" si="8"/>
        <v>3.2330000000000001</v>
      </c>
      <c r="P93" s="1">
        <f t="shared" si="9"/>
        <v>2.2169999999999998E-3</v>
      </c>
      <c r="Q93">
        <f t="shared" si="5"/>
        <v>3.2100000000000004E-2</v>
      </c>
    </row>
    <row r="94" spans="2:17">
      <c r="B94">
        <v>32.5</v>
      </c>
      <c r="C94" t="s">
        <v>3</v>
      </c>
      <c r="D94" s="1">
        <v>3.1059999999999999</v>
      </c>
      <c r="E94" s="1">
        <v>2.0669999999999998E-3</v>
      </c>
      <c r="F94">
        <v>35.49</v>
      </c>
      <c r="G94" t="s">
        <v>2</v>
      </c>
      <c r="H94">
        <v>1.21</v>
      </c>
      <c r="I94" t="s">
        <v>2</v>
      </c>
      <c r="J94">
        <v>7373</v>
      </c>
      <c r="K94" t="s">
        <v>1</v>
      </c>
      <c r="M94">
        <f t="shared" si="6"/>
        <v>32.5</v>
      </c>
      <c r="N94">
        <f t="shared" si="7"/>
        <v>2.7083333333333335</v>
      </c>
      <c r="O94" s="1">
        <f t="shared" si="8"/>
        <v>3.1059999999999999</v>
      </c>
      <c r="P94" s="1">
        <f t="shared" si="9"/>
        <v>2.0669999999999998E-3</v>
      </c>
      <c r="Q94">
        <f t="shared" si="5"/>
        <v>3.5490000000000001E-2</v>
      </c>
    </row>
    <row r="95" spans="2:17">
      <c r="B95">
        <v>35</v>
      </c>
      <c r="C95" t="s">
        <v>3</v>
      </c>
      <c r="D95" s="1">
        <v>2.988</v>
      </c>
      <c r="E95" s="1">
        <v>1.9380000000000001E-3</v>
      </c>
      <c r="F95">
        <v>39.03</v>
      </c>
      <c r="G95" t="s">
        <v>2</v>
      </c>
      <c r="H95">
        <v>1.32</v>
      </c>
      <c r="I95" t="s">
        <v>2</v>
      </c>
      <c r="J95">
        <v>7818</v>
      </c>
      <c r="K95" t="s">
        <v>1</v>
      </c>
      <c r="M95">
        <f t="shared" si="6"/>
        <v>35</v>
      </c>
      <c r="N95">
        <f t="shared" si="7"/>
        <v>2.9166666666666665</v>
      </c>
      <c r="O95" s="1">
        <f t="shared" si="8"/>
        <v>2.988</v>
      </c>
      <c r="P95" s="1">
        <f t="shared" si="9"/>
        <v>1.9380000000000001E-3</v>
      </c>
      <c r="Q95">
        <f t="shared" si="5"/>
        <v>3.9030000000000002E-2</v>
      </c>
    </row>
    <row r="96" spans="2:17">
      <c r="B96">
        <v>37.5</v>
      </c>
      <c r="C96" t="s">
        <v>3</v>
      </c>
      <c r="D96" s="1">
        <v>2.8769999999999998</v>
      </c>
      <c r="E96" s="1">
        <v>1.8240000000000001E-3</v>
      </c>
      <c r="F96">
        <v>42.7</v>
      </c>
      <c r="G96" t="s">
        <v>2</v>
      </c>
      <c r="H96">
        <v>1.42</v>
      </c>
      <c r="I96" t="s">
        <v>2</v>
      </c>
      <c r="J96">
        <v>8277</v>
      </c>
      <c r="K96" t="s">
        <v>1</v>
      </c>
      <c r="M96">
        <f t="shared" si="6"/>
        <v>37.5</v>
      </c>
      <c r="N96">
        <f t="shared" si="7"/>
        <v>3.125</v>
      </c>
      <c r="O96" s="1">
        <f t="shared" si="8"/>
        <v>2.8769999999999998</v>
      </c>
      <c r="P96" s="1">
        <f t="shared" si="9"/>
        <v>1.8240000000000001E-3</v>
      </c>
      <c r="Q96">
        <f t="shared" si="5"/>
        <v>4.2700000000000002E-2</v>
      </c>
    </row>
    <row r="97" spans="2:17">
      <c r="B97">
        <v>40</v>
      </c>
      <c r="C97" t="s">
        <v>3</v>
      </c>
      <c r="D97" s="1">
        <v>2.7730000000000001</v>
      </c>
      <c r="E97" s="1">
        <v>1.7240000000000001E-3</v>
      </c>
      <c r="F97">
        <v>46.51</v>
      </c>
      <c r="G97" t="s">
        <v>2</v>
      </c>
      <c r="H97">
        <v>1.53</v>
      </c>
      <c r="I97" t="s">
        <v>2</v>
      </c>
      <c r="J97">
        <v>8750</v>
      </c>
      <c r="K97" t="s">
        <v>1</v>
      </c>
      <c r="M97">
        <f t="shared" si="6"/>
        <v>40</v>
      </c>
      <c r="N97">
        <f t="shared" si="7"/>
        <v>3.3333333333333335</v>
      </c>
      <c r="O97" s="1">
        <f t="shared" si="8"/>
        <v>2.7730000000000001</v>
      </c>
      <c r="P97" s="1">
        <f t="shared" si="9"/>
        <v>1.7240000000000001E-3</v>
      </c>
      <c r="Q97">
        <f t="shared" si="5"/>
        <v>4.6509999999999996E-2</v>
      </c>
    </row>
    <row r="98" spans="2:17">
      <c r="B98">
        <v>45</v>
      </c>
      <c r="C98" t="s">
        <v>3</v>
      </c>
      <c r="D98" s="1">
        <v>2.5840000000000001</v>
      </c>
      <c r="E98" s="1">
        <v>1.555E-3</v>
      </c>
      <c r="F98">
        <v>54.55</v>
      </c>
      <c r="G98" t="s">
        <v>2</v>
      </c>
      <c r="H98">
        <v>1.92</v>
      </c>
      <c r="I98" t="s">
        <v>2</v>
      </c>
      <c r="J98">
        <v>9739</v>
      </c>
      <c r="K98" t="s">
        <v>1</v>
      </c>
      <c r="M98">
        <f t="shared" si="6"/>
        <v>45</v>
      </c>
      <c r="N98">
        <f t="shared" si="7"/>
        <v>3.75</v>
      </c>
      <c r="O98" s="1">
        <f t="shared" si="8"/>
        <v>2.5840000000000001</v>
      </c>
      <c r="P98" s="1">
        <f t="shared" si="9"/>
        <v>1.555E-3</v>
      </c>
      <c r="Q98">
        <f t="shared" si="5"/>
        <v>5.4550000000000001E-2</v>
      </c>
    </row>
    <row r="99" spans="2:17">
      <c r="B99">
        <v>50</v>
      </c>
      <c r="C99" t="s">
        <v>3</v>
      </c>
      <c r="D99" s="1">
        <v>2.4180000000000001</v>
      </c>
      <c r="E99" s="1">
        <v>1.4170000000000001E-3</v>
      </c>
      <c r="F99">
        <v>63.16</v>
      </c>
      <c r="G99" t="s">
        <v>2</v>
      </c>
      <c r="H99">
        <v>2.2799999999999998</v>
      </c>
      <c r="I99" t="s">
        <v>2</v>
      </c>
      <c r="J99">
        <v>1.08</v>
      </c>
      <c r="K99" t="s">
        <v>2</v>
      </c>
      <c r="M99">
        <f t="shared" si="6"/>
        <v>50</v>
      </c>
      <c r="N99">
        <f t="shared" si="7"/>
        <v>4.166666666666667</v>
      </c>
      <c r="O99" s="1">
        <f t="shared" si="8"/>
        <v>2.4180000000000001</v>
      </c>
      <c r="P99" s="1">
        <f t="shared" si="9"/>
        <v>1.4170000000000001E-3</v>
      </c>
      <c r="Q99">
        <f t="shared" si="5"/>
        <v>6.3159999999999994E-2</v>
      </c>
    </row>
    <row r="100" spans="2:17">
      <c r="B100">
        <v>55</v>
      </c>
      <c r="C100" t="s">
        <v>3</v>
      </c>
      <c r="D100" s="1">
        <v>2.27</v>
      </c>
      <c r="E100" s="1">
        <v>1.3029999999999999E-3</v>
      </c>
      <c r="F100">
        <v>72.349999999999994</v>
      </c>
      <c r="G100" t="s">
        <v>2</v>
      </c>
      <c r="H100">
        <v>2.64</v>
      </c>
      <c r="I100" t="s">
        <v>2</v>
      </c>
      <c r="J100">
        <v>1.19</v>
      </c>
      <c r="K100" t="s">
        <v>2</v>
      </c>
      <c r="M100">
        <f t="shared" si="6"/>
        <v>55</v>
      </c>
      <c r="N100">
        <f t="shared" si="7"/>
        <v>4.583333333333333</v>
      </c>
      <c r="O100" s="1">
        <f t="shared" si="8"/>
        <v>2.27</v>
      </c>
      <c r="P100" s="1">
        <f t="shared" si="9"/>
        <v>1.3029999999999999E-3</v>
      </c>
      <c r="Q100">
        <f t="shared" si="5"/>
        <v>7.2349999999999998E-2</v>
      </c>
    </row>
    <row r="101" spans="2:17">
      <c r="B101">
        <v>60</v>
      </c>
      <c r="C101" t="s">
        <v>3</v>
      </c>
      <c r="D101" s="1">
        <v>2.1379999999999999</v>
      </c>
      <c r="E101" s="1">
        <v>1.207E-3</v>
      </c>
      <c r="F101">
        <v>82.12</v>
      </c>
      <c r="G101" t="s">
        <v>2</v>
      </c>
      <c r="H101">
        <v>2.99</v>
      </c>
      <c r="I101" t="s">
        <v>2</v>
      </c>
      <c r="J101">
        <v>1.31</v>
      </c>
      <c r="K101" t="s">
        <v>2</v>
      </c>
      <c r="M101">
        <f t="shared" si="6"/>
        <v>60</v>
      </c>
      <c r="N101">
        <f t="shared" si="7"/>
        <v>5</v>
      </c>
      <c r="O101" s="1">
        <f t="shared" si="8"/>
        <v>2.1379999999999999</v>
      </c>
      <c r="P101" s="1">
        <f t="shared" si="9"/>
        <v>1.207E-3</v>
      </c>
      <c r="Q101">
        <f t="shared" si="5"/>
        <v>8.2120000000000012E-2</v>
      </c>
    </row>
    <row r="102" spans="2:17">
      <c r="B102">
        <v>65</v>
      </c>
      <c r="C102" t="s">
        <v>3</v>
      </c>
      <c r="D102" s="1">
        <v>2.02</v>
      </c>
      <c r="E102" s="1">
        <v>1.124E-3</v>
      </c>
      <c r="F102">
        <v>92.48</v>
      </c>
      <c r="G102" t="s">
        <v>2</v>
      </c>
      <c r="H102">
        <v>3.34</v>
      </c>
      <c r="I102" t="s">
        <v>2</v>
      </c>
      <c r="J102">
        <v>1.43</v>
      </c>
      <c r="K102" t="s">
        <v>2</v>
      </c>
      <c r="M102">
        <f t="shared" si="6"/>
        <v>65</v>
      </c>
      <c r="N102">
        <f t="shared" si="7"/>
        <v>5.416666666666667</v>
      </c>
      <c r="O102" s="1">
        <f t="shared" si="8"/>
        <v>2.02</v>
      </c>
      <c r="P102" s="1">
        <f t="shared" si="9"/>
        <v>1.124E-3</v>
      </c>
      <c r="Q102">
        <f t="shared" si="5"/>
        <v>9.2480000000000007E-2</v>
      </c>
    </row>
    <row r="103" spans="2:17">
      <c r="B103">
        <v>70</v>
      </c>
      <c r="C103" t="s">
        <v>3</v>
      </c>
      <c r="D103" s="1">
        <v>1.9139999999999999</v>
      </c>
      <c r="E103" s="1">
        <v>1.0529999999999999E-3</v>
      </c>
      <c r="F103">
        <v>103.43</v>
      </c>
      <c r="G103" t="s">
        <v>2</v>
      </c>
      <c r="H103">
        <v>3.7</v>
      </c>
      <c r="I103" t="s">
        <v>2</v>
      </c>
      <c r="J103">
        <v>1.56</v>
      </c>
      <c r="K103" t="s">
        <v>2</v>
      </c>
      <c r="M103">
        <f t="shared" si="6"/>
        <v>70</v>
      </c>
      <c r="N103">
        <f t="shared" si="7"/>
        <v>5.833333333333333</v>
      </c>
      <c r="O103" s="1">
        <f t="shared" si="8"/>
        <v>1.9139999999999999</v>
      </c>
      <c r="P103" s="1">
        <f t="shared" si="9"/>
        <v>1.0529999999999999E-3</v>
      </c>
      <c r="Q103">
        <f t="shared" si="5"/>
        <v>0.10343000000000001</v>
      </c>
    </row>
    <row r="104" spans="2:17">
      <c r="B104">
        <v>80</v>
      </c>
      <c r="C104" t="s">
        <v>3</v>
      </c>
      <c r="D104" s="1">
        <v>1.7310000000000001</v>
      </c>
      <c r="E104" s="1">
        <v>9.3559999999999997E-4</v>
      </c>
      <c r="F104">
        <v>127.09</v>
      </c>
      <c r="G104" t="s">
        <v>2</v>
      </c>
      <c r="H104">
        <v>5.01</v>
      </c>
      <c r="I104" t="s">
        <v>2</v>
      </c>
      <c r="J104">
        <v>1.84</v>
      </c>
      <c r="K104" t="s">
        <v>2</v>
      </c>
      <c r="M104">
        <f t="shared" si="6"/>
        <v>80</v>
      </c>
      <c r="N104">
        <f t="shared" si="7"/>
        <v>6.666666666666667</v>
      </c>
      <c r="O104" s="1">
        <f t="shared" si="8"/>
        <v>1.7310000000000001</v>
      </c>
      <c r="P104" s="1">
        <f t="shared" si="9"/>
        <v>9.3559999999999997E-4</v>
      </c>
      <c r="Q104">
        <f t="shared" si="5"/>
        <v>0.12709000000000001</v>
      </c>
    </row>
    <row r="105" spans="2:17">
      <c r="B105">
        <v>90</v>
      </c>
      <c r="C105" t="s">
        <v>3</v>
      </c>
      <c r="D105" s="1">
        <v>1.581</v>
      </c>
      <c r="E105" s="1">
        <v>8.4279999999999999E-4</v>
      </c>
      <c r="F105">
        <v>153.13</v>
      </c>
      <c r="G105" t="s">
        <v>2</v>
      </c>
      <c r="H105">
        <v>6.24</v>
      </c>
      <c r="I105" t="s">
        <v>2</v>
      </c>
      <c r="J105">
        <v>2.15</v>
      </c>
      <c r="K105" t="s">
        <v>2</v>
      </c>
      <c r="M105">
        <f t="shared" si="6"/>
        <v>90</v>
      </c>
      <c r="N105">
        <f t="shared" si="7"/>
        <v>7.5</v>
      </c>
      <c r="O105" s="1">
        <f t="shared" si="8"/>
        <v>1.581</v>
      </c>
      <c r="P105" s="1">
        <f t="shared" si="9"/>
        <v>8.4279999999999999E-4</v>
      </c>
      <c r="Q105">
        <f t="shared" si="5"/>
        <v>0.15312999999999999</v>
      </c>
    </row>
    <row r="106" spans="2:17">
      <c r="B106">
        <v>100</v>
      </c>
      <c r="C106" t="s">
        <v>3</v>
      </c>
      <c r="D106" s="1">
        <v>1.4550000000000001</v>
      </c>
      <c r="E106" s="1">
        <v>7.674E-4</v>
      </c>
      <c r="F106">
        <v>181.52</v>
      </c>
      <c r="G106" t="s">
        <v>2</v>
      </c>
      <c r="H106">
        <v>7.45</v>
      </c>
      <c r="I106" t="s">
        <v>2</v>
      </c>
      <c r="J106">
        <v>2.48</v>
      </c>
      <c r="K106" t="s">
        <v>2</v>
      </c>
      <c r="M106">
        <f t="shared" si="6"/>
        <v>100</v>
      </c>
      <c r="N106">
        <f t="shared" si="7"/>
        <v>8.3333333333333339</v>
      </c>
      <c r="O106" s="1">
        <f t="shared" si="8"/>
        <v>1.4550000000000001</v>
      </c>
      <c r="P106" s="1">
        <f t="shared" si="9"/>
        <v>7.674E-4</v>
      </c>
      <c r="Q106">
        <f t="shared" si="5"/>
        <v>0.18152000000000001</v>
      </c>
    </row>
    <row r="107" spans="2:17">
      <c r="B107">
        <v>110</v>
      </c>
      <c r="C107" t="s">
        <v>3</v>
      </c>
      <c r="D107" s="1">
        <v>1.3480000000000001</v>
      </c>
      <c r="E107" s="1">
        <v>7.0500000000000001E-4</v>
      </c>
      <c r="F107">
        <v>212.27</v>
      </c>
      <c r="G107" t="s">
        <v>2</v>
      </c>
      <c r="H107">
        <v>8.65</v>
      </c>
      <c r="I107" t="s">
        <v>2</v>
      </c>
      <c r="J107">
        <v>2.84</v>
      </c>
      <c r="K107" t="s">
        <v>2</v>
      </c>
      <c r="M107">
        <f t="shared" si="6"/>
        <v>110</v>
      </c>
      <c r="N107">
        <f t="shared" si="7"/>
        <v>9.1666666666666661</v>
      </c>
      <c r="O107" s="1">
        <f t="shared" si="8"/>
        <v>1.3480000000000001</v>
      </c>
      <c r="P107" s="1">
        <f t="shared" si="9"/>
        <v>7.0500000000000001E-4</v>
      </c>
      <c r="Q107">
        <f t="shared" si="5"/>
        <v>0.21227000000000001</v>
      </c>
    </row>
    <row r="108" spans="2:17">
      <c r="B108">
        <v>120</v>
      </c>
      <c r="C108" t="s">
        <v>3</v>
      </c>
      <c r="D108" s="1">
        <v>1.2569999999999999</v>
      </c>
      <c r="E108" s="1">
        <v>6.5240000000000003E-4</v>
      </c>
      <c r="F108">
        <v>245.35</v>
      </c>
      <c r="G108" t="s">
        <v>2</v>
      </c>
      <c r="H108">
        <v>9.86</v>
      </c>
      <c r="I108" t="s">
        <v>2</v>
      </c>
      <c r="J108">
        <v>3.22</v>
      </c>
      <c r="K108" t="s">
        <v>2</v>
      </c>
      <c r="M108">
        <f t="shared" si="6"/>
        <v>120</v>
      </c>
      <c r="N108">
        <f t="shared" si="7"/>
        <v>10</v>
      </c>
      <c r="O108" s="1">
        <f t="shared" si="8"/>
        <v>1.2569999999999999</v>
      </c>
      <c r="P108" s="1">
        <f t="shared" si="9"/>
        <v>6.5240000000000003E-4</v>
      </c>
      <c r="Q108">
        <f t="shared" si="5"/>
        <v>0.24535000000000001</v>
      </c>
    </row>
    <row r="109" spans="2:17">
      <c r="B109">
        <v>130</v>
      </c>
      <c r="C109" t="s">
        <v>3</v>
      </c>
      <c r="D109" s="1">
        <v>1.1779999999999999</v>
      </c>
      <c r="E109" s="1">
        <v>6.0740000000000002E-4</v>
      </c>
      <c r="F109">
        <v>280.74</v>
      </c>
      <c r="G109" t="s">
        <v>2</v>
      </c>
      <c r="H109">
        <v>11.09</v>
      </c>
      <c r="I109" t="s">
        <v>2</v>
      </c>
      <c r="J109">
        <v>3.63</v>
      </c>
      <c r="K109" t="s">
        <v>2</v>
      </c>
      <c r="M109">
        <f t="shared" si="6"/>
        <v>130</v>
      </c>
      <c r="N109">
        <f t="shared" si="7"/>
        <v>10.833333333333334</v>
      </c>
      <c r="O109" s="1">
        <f t="shared" si="8"/>
        <v>1.1779999999999999</v>
      </c>
      <c r="P109" s="1">
        <f t="shared" si="9"/>
        <v>6.0740000000000002E-4</v>
      </c>
      <c r="Q109">
        <f t="shared" si="5"/>
        <v>0.28073999999999999</v>
      </c>
    </row>
    <row r="110" spans="2:17">
      <c r="B110">
        <v>140</v>
      </c>
      <c r="C110" t="s">
        <v>3</v>
      </c>
      <c r="D110" s="1">
        <v>1.1100000000000001</v>
      </c>
      <c r="E110" s="1">
        <v>5.6849999999999999E-4</v>
      </c>
      <c r="F110">
        <v>318.39999999999998</v>
      </c>
      <c r="G110" t="s">
        <v>2</v>
      </c>
      <c r="H110">
        <v>12.34</v>
      </c>
      <c r="I110" t="s">
        <v>2</v>
      </c>
      <c r="J110">
        <v>4.07</v>
      </c>
      <c r="K110" t="s">
        <v>2</v>
      </c>
      <c r="M110">
        <f t="shared" si="6"/>
        <v>140</v>
      </c>
      <c r="N110">
        <f t="shared" si="7"/>
        <v>11.666666666666666</v>
      </c>
      <c r="O110" s="1">
        <f t="shared" si="8"/>
        <v>1.1100000000000001</v>
      </c>
      <c r="P110" s="1">
        <f t="shared" si="9"/>
        <v>5.6849999999999999E-4</v>
      </c>
      <c r="Q110">
        <f t="shared" si="5"/>
        <v>0.31839999999999996</v>
      </c>
    </row>
    <row r="111" spans="2:17">
      <c r="B111">
        <v>150</v>
      </c>
      <c r="C111" t="s">
        <v>3</v>
      </c>
      <c r="D111" s="1">
        <v>1.0489999999999999</v>
      </c>
      <c r="E111" s="1">
        <v>5.3450000000000004E-4</v>
      </c>
      <c r="F111">
        <v>358.3</v>
      </c>
      <c r="G111" t="s">
        <v>2</v>
      </c>
      <c r="H111">
        <v>13.6</v>
      </c>
      <c r="I111" t="s">
        <v>2</v>
      </c>
      <c r="J111">
        <v>4.53</v>
      </c>
      <c r="K111" t="s">
        <v>2</v>
      </c>
      <c r="M111">
        <f t="shared" si="6"/>
        <v>150</v>
      </c>
      <c r="N111">
        <f t="shared" si="7"/>
        <v>12.5</v>
      </c>
      <c r="O111" s="1">
        <f t="shared" si="8"/>
        <v>1.0489999999999999</v>
      </c>
      <c r="P111" s="1">
        <f t="shared" si="9"/>
        <v>5.3450000000000004E-4</v>
      </c>
      <c r="Q111">
        <f t="shared" si="5"/>
        <v>0.35830000000000001</v>
      </c>
    </row>
    <row r="112" spans="2:17">
      <c r="B112">
        <v>160</v>
      </c>
      <c r="C112" t="s">
        <v>3</v>
      </c>
      <c r="D112" s="1">
        <v>0.99609999999999999</v>
      </c>
      <c r="E112" s="1">
        <v>5.0460000000000001E-4</v>
      </c>
      <c r="F112">
        <v>400.42</v>
      </c>
      <c r="G112" t="s">
        <v>2</v>
      </c>
      <c r="H112">
        <v>14.89</v>
      </c>
      <c r="I112" t="s">
        <v>2</v>
      </c>
      <c r="J112">
        <v>5.0199999999999996</v>
      </c>
      <c r="K112" t="s">
        <v>2</v>
      </c>
      <c r="M112">
        <f t="shared" si="6"/>
        <v>160</v>
      </c>
      <c r="N112">
        <f t="shared" si="7"/>
        <v>13.333333333333334</v>
      </c>
      <c r="O112" s="1">
        <f t="shared" si="8"/>
        <v>0.99609999999999999</v>
      </c>
      <c r="P112" s="1">
        <f t="shared" si="9"/>
        <v>5.0460000000000001E-4</v>
      </c>
      <c r="Q112">
        <f t="shared" ref="Q112:Q117" si="10">F112*0.001</f>
        <v>0.40042</v>
      </c>
    </row>
    <row r="113" spans="2:17">
      <c r="B113">
        <v>170</v>
      </c>
      <c r="C113" t="s">
        <v>3</v>
      </c>
      <c r="D113" s="1">
        <v>0.9486</v>
      </c>
      <c r="E113" s="1">
        <v>4.7790000000000002E-4</v>
      </c>
      <c r="F113">
        <v>444.72</v>
      </c>
      <c r="G113" t="s">
        <v>2</v>
      </c>
      <c r="H113">
        <v>16.190000000000001</v>
      </c>
      <c r="I113" t="s">
        <v>2</v>
      </c>
      <c r="J113">
        <v>5.53</v>
      </c>
      <c r="K113" t="s">
        <v>2</v>
      </c>
      <c r="M113">
        <f t="shared" si="6"/>
        <v>170</v>
      </c>
      <c r="N113">
        <f t="shared" si="7"/>
        <v>14.166666666666666</v>
      </c>
      <c r="O113" s="1">
        <f t="shared" si="8"/>
        <v>0.9486</v>
      </c>
      <c r="P113" s="1">
        <f t="shared" si="9"/>
        <v>4.7790000000000002E-4</v>
      </c>
      <c r="Q113">
        <f t="shared" si="10"/>
        <v>0.44472000000000006</v>
      </c>
    </row>
    <row r="114" spans="2:17">
      <c r="B114">
        <v>180</v>
      </c>
      <c r="C114" t="s">
        <v>3</v>
      </c>
      <c r="D114" s="1">
        <v>0.90600000000000003</v>
      </c>
      <c r="E114" s="1">
        <v>4.5399999999999998E-4</v>
      </c>
      <c r="F114">
        <v>491.17</v>
      </c>
      <c r="G114" t="s">
        <v>2</v>
      </c>
      <c r="H114">
        <v>17.52</v>
      </c>
      <c r="I114" t="s">
        <v>2</v>
      </c>
      <c r="J114">
        <v>6.06</v>
      </c>
      <c r="K114" t="s">
        <v>2</v>
      </c>
      <c r="M114">
        <f t="shared" si="6"/>
        <v>180</v>
      </c>
      <c r="N114">
        <f t="shared" si="7"/>
        <v>15</v>
      </c>
      <c r="O114" s="1">
        <f t="shared" si="8"/>
        <v>0.90600000000000003</v>
      </c>
      <c r="P114" s="1">
        <f t="shared" si="9"/>
        <v>4.5399999999999998E-4</v>
      </c>
      <c r="Q114">
        <f t="shared" si="10"/>
        <v>0.49117000000000005</v>
      </c>
    </row>
    <row r="115" spans="2:17">
      <c r="B115">
        <v>200</v>
      </c>
      <c r="C115" t="s">
        <v>3</v>
      </c>
      <c r="D115" s="1">
        <v>0.83279999999999998</v>
      </c>
      <c r="E115" s="1">
        <v>4.1310000000000001E-4</v>
      </c>
      <c r="F115">
        <v>590.33000000000004</v>
      </c>
      <c r="G115" t="s">
        <v>2</v>
      </c>
      <c r="H115">
        <v>22.52</v>
      </c>
      <c r="I115" t="s">
        <v>2</v>
      </c>
      <c r="J115">
        <v>7.2</v>
      </c>
      <c r="K115" t="s">
        <v>2</v>
      </c>
      <c r="M115">
        <f t="shared" si="6"/>
        <v>200</v>
      </c>
      <c r="N115">
        <f t="shared" si="7"/>
        <v>16.666666666666668</v>
      </c>
      <c r="O115" s="1">
        <f t="shared" si="8"/>
        <v>0.83279999999999998</v>
      </c>
      <c r="P115" s="1">
        <f t="shared" si="9"/>
        <v>4.1310000000000001E-4</v>
      </c>
      <c r="Q115">
        <f t="shared" si="10"/>
        <v>0.59033000000000002</v>
      </c>
    </row>
    <row r="116" spans="2:17">
      <c r="B116">
        <v>225</v>
      </c>
      <c r="C116" t="s">
        <v>3</v>
      </c>
      <c r="D116" s="1">
        <v>0.75839999999999996</v>
      </c>
      <c r="E116" s="1">
        <v>3.7159999999999998E-4</v>
      </c>
      <c r="F116">
        <v>725.82</v>
      </c>
      <c r="G116" t="s">
        <v>2</v>
      </c>
      <c r="H116">
        <v>29.67</v>
      </c>
      <c r="I116" t="s">
        <v>2</v>
      </c>
      <c r="J116">
        <v>8.75</v>
      </c>
      <c r="K116" t="s">
        <v>2</v>
      </c>
      <c r="M116">
        <f t="shared" si="6"/>
        <v>225</v>
      </c>
      <c r="N116">
        <f t="shared" si="7"/>
        <v>18.75</v>
      </c>
      <c r="O116" s="1">
        <f t="shared" si="8"/>
        <v>0.75839999999999996</v>
      </c>
      <c r="P116" s="1">
        <f t="shared" si="9"/>
        <v>3.7159999999999998E-4</v>
      </c>
      <c r="Q116">
        <f t="shared" si="10"/>
        <v>0.72582000000000002</v>
      </c>
    </row>
    <row r="117" spans="2:17">
      <c r="B117">
        <v>250</v>
      </c>
      <c r="C117" t="s">
        <v>3</v>
      </c>
      <c r="D117" s="1">
        <v>0.69789999999999996</v>
      </c>
      <c r="E117" s="1">
        <v>3.3799999999999998E-4</v>
      </c>
      <c r="F117">
        <v>873.82</v>
      </c>
      <c r="G117" t="s">
        <v>2</v>
      </c>
      <c r="H117">
        <v>36.42</v>
      </c>
      <c r="I117" t="s">
        <v>2</v>
      </c>
      <c r="J117">
        <v>10.44</v>
      </c>
      <c r="K117" t="s">
        <v>2</v>
      </c>
      <c r="M117">
        <f t="shared" si="6"/>
        <v>250</v>
      </c>
      <c r="N117">
        <f t="shared" si="7"/>
        <v>20.833333333333332</v>
      </c>
      <c r="O117" s="1">
        <f t="shared" si="8"/>
        <v>0.69789999999999996</v>
      </c>
      <c r="P117" s="1">
        <f t="shared" si="9"/>
        <v>3.3799999999999998E-4</v>
      </c>
      <c r="Q117">
        <f t="shared" si="10"/>
        <v>0.87382000000000004</v>
      </c>
    </row>
    <row r="118" spans="2:17">
      <c r="B118">
        <v>275</v>
      </c>
      <c r="C118" t="s">
        <v>3</v>
      </c>
      <c r="D118" s="1">
        <v>0.64749999999999996</v>
      </c>
      <c r="E118" s="1">
        <v>3.102E-4</v>
      </c>
      <c r="F118">
        <v>1.03</v>
      </c>
      <c r="G118" t="s">
        <v>4</v>
      </c>
      <c r="H118">
        <v>43</v>
      </c>
      <c r="I118" t="s">
        <v>2</v>
      </c>
      <c r="J118">
        <v>12.26</v>
      </c>
      <c r="K118" t="s">
        <v>2</v>
      </c>
      <c r="M118">
        <f t="shared" si="6"/>
        <v>275</v>
      </c>
      <c r="N118">
        <f t="shared" si="7"/>
        <v>22.916666666666668</v>
      </c>
      <c r="O118" s="1">
        <f t="shared" si="8"/>
        <v>0.64749999999999996</v>
      </c>
      <c r="P118" s="1">
        <f t="shared" si="9"/>
        <v>3.102E-4</v>
      </c>
      <c r="Q118">
        <f>F118</f>
        <v>1.03</v>
      </c>
    </row>
    <row r="119" spans="2:17">
      <c r="B119">
        <v>300</v>
      </c>
      <c r="C119" t="s">
        <v>3</v>
      </c>
      <c r="D119" s="1">
        <v>0.60470000000000002</v>
      </c>
      <c r="E119" s="1">
        <v>2.8679999999999998E-4</v>
      </c>
      <c r="F119">
        <v>1.21</v>
      </c>
      <c r="G119" t="s">
        <v>4</v>
      </c>
      <c r="H119">
        <v>49.53</v>
      </c>
      <c r="I119" t="s">
        <v>2</v>
      </c>
      <c r="J119">
        <v>14.21</v>
      </c>
      <c r="K119" t="s">
        <v>2</v>
      </c>
      <c r="M119">
        <f t="shared" ref="M119:M131" si="11">B119</f>
        <v>300</v>
      </c>
      <c r="N119">
        <f t="shared" si="7"/>
        <v>25</v>
      </c>
      <c r="O119" s="1">
        <f t="shared" si="8"/>
        <v>0.60470000000000002</v>
      </c>
      <c r="P119" s="1">
        <f t="shared" si="9"/>
        <v>2.8679999999999998E-4</v>
      </c>
      <c r="Q119">
        <f t="shared" ref="Q119:Q160" si="12">F119</f>
        <v>1.21</v>
      </c>
    </row>
    <row r="120" spans="2:17">
      <c r="B120">
        <v>325</v>
      </c>
      <c r="C120" t="s">
        <v>3</v>
      </c>
      <c r="D120" s="1">
        <v>0.56779999999999997</v>
      </c>
      <c r="E120" s="1">
        <v>2.6689999999999998E-4</v>
      </c>
      <c r="F120">
        <v>1.39</v>
      </c>
      <c r="G120" t="s">
        <v>4</v>
      </c>
      <c r="H120">
        <v>56.06</v>
      </c>
      <c r="I120" t="s">
        <v>2</v>
      </c>
      <c r="J120">
        <v>16.28</v>
      </c>
      <c r="K120" t="s">
        <v>2</v>
      </c>
      <c r="M120">
        <f t="shared" si="11"/>
        <v>325</v>
      </c>
      <c r="N120">
        <f t="shared" si="7"/>
        <v>27.083333333333332</v>
      </c>
      <c r="O120" s="1">
        <f t="shared" si="8"/>
        <v>0.56779999999999997</v>
      </c>
      <c r="P120" s="1">
        <f t="shared" si="9"/>
        <v>2.6689999999999998E-4</v>
      </c>
      <c r="Q120">
        <f t="shared" si="12"/>
        <v>1.39</v>
      </c>
    </row>
    <row r="121" spans="2:17">
      <c r="B121">
        <v>350</v>
      </c>
      <c r="C121" t="s">
        <v>3</v>
      </c>
      <c r="D121" s="1">
        <v>0.53559999999999997</v>
      </c>
      <c r="E121" s="1">
        <v>2.496E-4</v>
      </c>
      <c r="F121">
        <v>1.59</v>
      </c>
      <c r="G121" t="s">
        <v>4</v>
      </c>
      <c r="H121">
        <v>62.63</v>
      </c>
      <c r="I121" t="s">
        <v>2</v>
      </c>
      <c r="J121">
        <v>18.47</v>
      </c>
      <c r="K121" t="s">
        <v>2</v>
      </c>
      <c r="M121">
        <f t="shared" si="11"/>
        <v>350</v>
      </c>
      <c r="N121">
        <f t="shared" si="7"/>
        <v>29.166666666666668</v>
      </c>
      <c r="O121" s="1">
        <f t="shared" si="8"/>
        <v>0.53559999999999997</v>
      </c>
      <c r="P121" s="1">
        <f t="shared" si="9"/>
        <v>2.496E-4</v>
      </c>
      <c r="Q121">
        <f t="shared" si="12"/>
        <v>1.59</v>
      </c>
    </row>
    <row r="122" spans="2:17">
      <c r="B122">
        <v>375</v>
      </c>
      <c r="C122" t="s">
        <v>3</v>
      </c>
      <c r="D122" s="1">
        <v>0.50700000000000001</v>
      </c>
      <c r="E122" s="1">
        <v>2.3450000000000001E-4</v>
      </c>
      <c r="F122">
        <v>1.79</v>
      </c>
      <c r="G122" t="s">
        <v>4</v>
      </c>
      <c r="H122">
        <v>69.260000000000005</v>
      </c>
      <c r="I122" t="s">
        <v>2</v>
      </c>
      <c r="J122">
        <v>20.79</v>
      </c>
      <c r="K122" t="s">
        <v>2</v>
      </c>
      <c r="M122">
        <f t="shared" si="11"/>
        <v>375</v>
      </c>
      <c r="N122">
        <f t="shared" si="7"/>
        <v>31.25</v>
      </c>
      <c r="O122" s="1">
        <f t="shared" si="8"/>
        <v>0.50700000000000001</v>
      </c>
      <c r="P122" s="1">
        <f t="shared" si="9"/>
        <v>2.3450000000000001E-4</v>
      </c>
      <c r="Q122">
        <f t="shared" si="12"/>
        <v>1.79</v>
      </c>
    </row>
    <row r="123" spans="2:17">
      <c r="B123">
        <v>400</v>
      </c>
      <c r="C123" t="s">
        <v>3</v>
      </c>
      <c r="D123" s="1">
        <v>0.48170000000000002</v>
      </c>
      <c r="E123" s="1">
        <v>2.2120000000000001E-4</v>
      </c>
      <c r="F123">
        <v>2.0099999999999998</v>
      </c>
      <c r="G123" t="s">
        <v>4</v>
      </c>
      <c r="H123">
        <v>75.959999999999994</v>
      </c>
      <c r="I123" t="s">
        <v>2</v>
      </c>
      <c r="J123">
        <v>23.22</v>
      </c>
      <c r="K123" t="s">
        <v>2</v>
      </c>
      <c r="M123">
        <f t="shared" si="11"/>
        <v>400</v>
      </c>
      <c r="N123">
        <f t="shared" si="7"/>
        <v>33.333333333333336</v>
      </c>
      <c r="O123" s="1">
        <f t="shared" si="8"/>
        <v>0.48170000000000002</v>
      </c>
      <c r="P123" s="1">
        <f t="shared" si="9"/>
        <v>2.2120000000000001E-4</v>
      </c>
      <c r="Q123">
        <f t="shared" si="12"/>
        <v>2.0099999999999998</v>
      </c>
    </row>
    <row r="124" spans="2:17">
      <c r="B124">
        <v>450</v>
      </c>
      <c r="C124" t="s">
        <v>3</v>
      </c>
      <c r="D124" s="1">
        <v>0.43869999999999998</v>
      </c>
      <c r="E124" s="1">
        <v>1.9890000000000001E-4</v>
      </c>
      <c r="F124">
        <v>2.48</v>
      </c>
      <c r="G124" t="s">
        <v>4</v>
      </c>
      <c r="H124">
        <v>101.1</v>
      </c>
      <c r="I124" t="s">
        <v>2</v>
      </c>
      <c r="J124">
        <v>28.43</v>
      </c>
      <c r="K124" t="s">
        <v>2</v>
      </c>
      <c r="M124">
        <f t="shared" si="11"/>
        <v>450</v>
      </c>
      <c r="N124">
        <f t="shared" si="7"/>
        <v>37.5</v>
      </c>
      <c r="O124" s="1">
        <f t="shared" si="8"/>
        <v>0.43869999999999998</v>
      </c>
      <c r="P124" s="1">
        <f t="shared" si="9"/>
        <v>1.9890000000000001E-4</v>
      </c>
      <c r="Q124">
        <f t="shared" si="12"/>
        <v>2.48</v>
      </c>
    </row>
    <row r="125" spans="2:17">
      <c r="B125">
        <v>500</v>
      </c>
      <c r="C125" t="s">
        <v>3</v>
      </c>
      <c r="D125" s="1">
        <v>0.40360000000000001</v>
      </c>
      <c r="E125" s="1">
        <v>1.808E-4</v>
      </c>
      <c r="F125">
        <v>2.99</v>
      </c>
      <c r="G125" t="s">
        <v>4</v>
      </c>
      <c r="H125">
        <v>124.66</v>
      </c>
      <c r="I125" t="s">
        <v>2</v>
      </c>
      <c r="J125">
        <v>34.090000000000003</v>
      </c>
      <c r="K125" t="s">
        <v>2</v>
      </c>
      <c r="M125">
        <f t="shared" si="11"/>
        <v>500</v>
      </c>
      <c r="N125">
        <f t="shared" si="7"/>
        <v>41.666666666666664</v>
      </c>
      <c r="O125" s="1">
        <f t="shared" si="8"/>
        <v>0.40360000000000001</v>
      </c>
      <c r="P125" s="1">
        <f t="shared" si="9"/>
        <v>1.808E-4</v>
      </c>
      <c r="Q125">
        <f t="shared" si="12"/>
        <v>2.99</v>
      </c>
    </row>
    <row r="126" spans="2:17">
      <c r="B126">
        <v>550</v>
      </c>
      <c r="C126" t="s">
        <v>3</v>
      </c>
      <c r="D126" s="1">
        <v>0.37440000000000001</v>
      </c>
      <c r="E126" s="1">
        <v>1.6579999999999999E-4</v>
      </c>
      <c r="F126">
        <v>3.54</v>
      </c>
      <c r="G126" t="s">
        <v>4</v>
      </c>
      <c r="H126">
        <v>147.57</v>
      </c>
      <c r="I126" t="s">
        <v>2</v>
      </c>
      <c r="J126">
        <v>40.18</v>
      </c>
      <c r="K126" t="s">
        <v>2</v>
      </c>
      <c r="M126">
        <f t="shared" si="11"/>
        <v>550</v>
      </c>
      <c r="N126">
        <f t="shared" si="7"/>
        <v>45.833333333333336</v>
      </c>
      <c r="O126" s="1">
        <f t="shared" si="8"/>
        <v>0.37440000000000001</v>
      </c>
      <c r="P126" s="1">
        <f t="shared" si="9"/>
        <v>1.6579999999999999E-4</v>
      </c>
      <c r="Q126">
        <f t="shared" si="12"/>
        <v>3.54</v>
      </c>
    </row>
    <row r="127" spans="2:17">
      <c r="B127">
        <v>600</v>
      </c>
      <c r="C127" t="s">
        <v>3</v>
      </c>
      <c r="D127" s="1">
        <v>0.34960000000000002</v>
      </c>
      <c r="E127" s="1">
        <v>1.5320000000000001E-4</v>
      </c>
      <c r="F127">
        <v>4.1399999999999997</v>
      </c>
      <c r="G127" t="s">
        <v>4</v>
      </c>
      <c r="H127">
        <v>170.25</v>
      </c>
      <c r="I127" t="s">
        <v>2</v>
      </c>
      <c r="J127">
        <v>46.69</v>
      </c>
      <c r="K127" t="s">
        <v>2</v>
      </c>
      <c r="M127">
        <f t="shared" si="11"/>
        <v>600</v>
      </c>
      <c r="N127">
        <f t="shared" si="7"/>
        <v>50</v>
      </c>
      <c r="O127" s="1">
        <f t="shared" si="8"/>
        <v>0.34960000000000002</v>
      </c>
      <c r="P127" s="1">
        <f t="shared" si="9"/>
        <v>1.5320000000000001E-4</v>
      </c>
      <c r="Q127">
        <f t="shared" si="12"/>
        <v>4.1399999999999997</v>
      </c>
    </row>
    <row r="128" spans="2:17">
      <c r="B128">
        <v>650</v>
      </c>
      <c r="C128" t="s">
        <v>3</v>
      </c>
      <c r="D128" s="1">
        <v>0.32840000000000003</v>
      </c>
      <c r="E128" s="1">
        <v>1.4249999999999999E-4</v>
      </c>
      <c r="F128">
        <v>4.7699999999999996</v>
      </c>
      <c r="G128" t="s">
        <v>4</v>
      </c>
      <c r="H128">
        <v>192.91</v>
      </c>
      <c r="I128" t="s">
        <v>2</v>
      </c>
      <c r="J128">
        <v>53.62</v>
      </c>
      <c r="K128" t="s">
        <v>2</v>
      </c>
      <c r="M128">
        <f t="shared" si="11"/>
        <v>650</v>
      </c>
      <c r="N128">
        <f t="shared" si="7"/>
        <v>54.166666666666664</v>
      </c>
      <c r="O128" s="1">
        <f t="shared" si="8"/>
        <v>0.32840000000000003</v>
      </c>
      <c r="P128" s="1">
        <f t="shared" si="9"/>
        <v>1.4249999999999999E-4</v>
      </c>
      <c r="Q128">
        <f t="shared" si="12"/>
        <v>4.7699999999999996</v>
      </c>
    </row>
    <row r="129" spans="2:17">
      <c r="B129">
        <v>700</v>
      </c>
      <c r="C129" t="s">
        <v>3</v>
      </c>
      <c r="D129" s="1">
        <v>0.31</v>
      </c>
      <c r="E129" s="1">
        <v>1.3320000000000001E-4</v>
      </c>
      <c r="F129">
        <v>5.45</v>
      </c>
      <c r="G129" t="s">
        <v>4</v>
      </c>
      <c r="H129">
        <v>215.65</v>
      </c>
      <c r="I129" t="s">
        <v>2</v>
      </c>
      <c r="J129">
        <v>60.95</v>
      </c>
      <c r="K129" t="s">
        <v>2</v>
      </c>
      <c r="M129">
        <f t="shared" si="11"/>
        <v>700</v>
      </c>
      <c r="N129">
        <f t="shared" si="7"/>
        <v>58.333333333333336</v>
      </c>
      <c r="O129" s="1">
        <f t="shared" si="8"/>
        <v>0.31</v>
      </c>
      <c r="P129" s="1">
        <f t="shared" si="9"/>
        <v>1.3320000000000001E-4</v>
      </c>
      <c r="Q129">
        <f t="shared" si="12"/>
        <v>5.45</v>
      </c>
    </row>
    <row r="130" spans="2:17">
      <c r="B130">
        <v>800</v>
      </c>
      <c r="C130" t="s">
        <v>3</v>
      </c>
      <c r="D130" s="1">
        <v>0.27960000000000002</v>
      </c>
      <c r="E130" s="1">
        <v>1.1790000000000001E-4</v>
      </c>
      <c r="F130">
        <v>6.91</v>
      </c>
      <c r="G130" t="s">
        <v>4</v>
      </c>
      <c r="H130">
        <v>299.67</v>
      </c>
      <c r="I130" t="s">
        <v>2</v>
      </c>
      <c r="J130">
        <v>76.75</v>
      </c>
      <c r="K130" t="s">
        <v>2</v>
      </c>
      <c r="M130">
        <f t="shared" si="11"/>
        <v>800</v>
      </c>
      <c r="N130">
        <f t="shared" si="7"/>
        <v>66.666666666666671</v>
      </c>
      <c r="O130" s="1">
        <f t="shared" si="8"/>
        <v>0.27960000000000002</v>
      </c>
      <c r="P130" s="1">
        <f t="shared" si="9"/>
        <v>1.1790000000000001E-4</v>
      </c>
      <c r="Q130">
        <f t="shared" si="12"/>
        <v>6.91</v>
      </c>
    </row>
    <row r="131" spans="2:17">
      <c r="B131">
        <v>900</v>
      </c>
      <c r="C131" t="s">
        <v>3</v>
      </c>
      <c r="D131" s="1">
        <v>0.25540000000000002</v>
      </c>
      <c r="E131" s="1">
        <v>1.059E-4</v>
      </c>
      <c r="F131">
        <v>8.52</v>
      </c>
      <c r="G131" t="s">
        <v>4</v>
      </c>
      <c r="H131">
        <v>377.35</v>
      </c>
      <c r="I131" t="s">
        <v>2</v>
      </c>
      <c r="J131">
        <v>94.04</v>
      </c>
      <c r="K131" t="s">
        <v>2</v>
      </c>
      <c r="M131">
        <f t="shared" si="11"/>
        <v>900</v>
      </c>
      <c r="N131">
        <f t="shared" ref="N131:N160" si="13">M131/12</f>
        <v>75</v>
      </c>
      <c r="O131" s="1">
        <f t="shared" ref="O131:O160" si="14">D131</f>
        <v>0.25540000000000002</v>
      </c>
      <c r="P131" s="1">
        <f t="shared" ref="P131:P160" si="15">E131</f>
        <v>1.059E-4</v>
      </c>
      <c r="Q131">
        <f t="shared" si="12"/>
        <v>8.52</v>
      </c>
    </row>
    <row r="132" spans="2:17">
      <c r="B132">
        <v>1</v>
      </c>
      <c r="C132" t="s">
        <v>5</v>
      </c>
      <c r="D132" s="1">
        <v>0.23580000000000001</v>
      </c>
      <c r="E132" s="1">
        <v>9.624E-5</v>
      </c>
      <c r="F132">
        <v>10.28</v>
      </c>
      <c r="G132" t="s">
        <v>4</v>
      </c>
      <c r="H132">
        <v>452.54</v>
      </c>
      <c r="I132" t="s">
        <v>2</v>
      </c>
      <c r="J132">
        <v>112.72</v>
      </c>
      <c r="K132" t="s">
        <v>2</v>
      </c>
      <c r="M132">
        <f>B132*1000</f>
        <v>1000</v>
      </c>
      <c r="N132">
        <f t="shared" si="13"/>
        <v>83.333333333333329</v>
      </c>
      <c r="O132" s="1">
        <f t="shared" si="14"/>
        <v>0.23580000000000001</v>
      </c>
      <c r="P132" s="1">
        <f t="shared" si="15"/>
        <v>9.624E-5</v>
      </c>
      <c r="Q132">
        <f t="shared" si="12"/>
        <v>10.28</v>
      </c>
    </row>
    <row r="133" spans="2:17">
      <c r="B133">
        <v>1.1000000000000001</v>
      </c>
      <c r="C133" t="s">
        <v>5</v>
      </c>
      <c r="D133" s="1">
        <v>0.21959999999999999</v>
      </c>
      <c r="E133" s="1">
        <v>8.8220000000000006E-5</v>
      </c>
      <c r="F133">
        <v>12.17</v>
      </c>
      <c r="G133" t="s">
        <v>4</v>
      </c>
      <c r="H133">
        <v>526.73</v>
      </c>
      <c r="I133" t="s">
        <v>2</v>
      </c>
      <c r="J133">
        <v>132.75</v>
      </c>
      <c r="K133" t="s">
        <v>2</v>
      </c>
      <c r="M133">
        <f t="shared" ref="M133:M160" si="16">B133*1000</f>
        <v>1100</v>
      </c>
      <c r="N133">
        <f t="shared" si="13"/>
        <v>91.666666666666671</v>
      </c>
      <c r="O133" s="1">
        <f t="shared" si="14"/>
        <v>0.21959999999999999</v>
      </c>
      <c r="P133" s="1">
        <f t="shared" si="15"/>
        <v>8.8220000000000006E-5</v>
      </c>
      <c r="Q133">
        <f t="shared" si="12"/>
        <v>12.17</v>
      </c>
    </row>
    <row r="134" spans="2:17">
      <c r="B134">
        <v>1.2</v>
      </c>
      <c r="C134" t="s">
        <v>5</v>
      </c>
      <c r="D134" s="1">
        <v>0.2059</v>
      </c>
      <c r="E134" s="1">
        <v>8.1479999999999999E-5</v>
      </c>
      <c r="F134">
        <v>14.2</v>
      </c>
      <c r="G134" t="s">
        <v>4</v>
      </c>
      <c r="H134">
        <v>600.62</v>
      </c>
      <c r="I134" t="s">
        <v>2</v>
      </c>
      <c r="J134">
        <v>154.04</v>
      </c>
      <c r="K134" t="s">
        <v>2</v>
      </c>
      <c r="M134">
        <f t="shared" si="16"/>
        <v>1200</v>
      </c>
      <c r="N134">
        <f t="shared" si="13"/>
        <v>100</v>
      </c>
      <c r="O134" s="1">
        <f t="shared" si="14"/>
        <v>0.2059</v>
      </c>
      <c r="P134" s="1">
        <f t="shared" si="15"/>
        <v>8.1479999999999999E-5</v>
      </c>
      <c r="Q134">
        <f t="shared" si="12"/>
        <v>14.2</v>
      </c>
    </row>
    <row r="135" spans="2:17">
      <c r="B135">
        <v>1.3</v>
      </c>
      <c r="C135" t="s">
        <v>5</v>
      </c>
      <c r="D135" s="1">
        <v>0.19409999999999999</v>
      </c>
      <c r="E135" s="1">
        <v>7.5729999999999995E-5</v>
      </c>
      <c r="F135">
        <v>16.350000000000001</v>
      </c>
      <c r="G135" t="s">
        <v>4</v>
      </c>
      <c r="H135">
        <v>674.58</v>
      </c>
      <c r="I135" t="s">
        <v>2</v>
      </c>
      <c r="J135">
        <v>176.56</v>
      </c>
      <c r="K135" t="s">
        <v>2</v>
      </c>
      <c r="M135">
        <f t="shared" si="16"/>
        <v>1300</v>
      </c>
      <c r="N135">
        <f t="shared" si="13"/>
        <v>108.33333333333333</v>
      </c>
      <c r="O135" s="1">
        <f t="shared" si="14"/>
        <v>0.19409999999999999</v>
      </c>
      <c r="P135" s="1">
        <f t="shared" si="15"/>
        <v>7.5729999999999995E-5</v>
      </c>
      <c r="Q135">
        <f t="shared" si="12"/>
        <v>16.350000000000001</v>
      </c>
    </row>
    <row r="136" spans="2:17">
      <c r="B136">
        <v>1.4</v>
      </c>
      <c r="C136" t="s">
        <v>5</v>
      </c>
      <c r="D136" s="1">
        <v>0.184</v>
      </c>
      <c r="E136" s="1">
        <v>7.0770000000000002E-5</v>
      </c>
      <c r="F136">
        <v>18.63</v>
      </c>
      <c r="G136" t="s">
        <v>4</v>
      </c>
      <c r="H136">
        <v>748.79</v>
      </c>
      <c r="I136" t="s">
        <v>2</v>
      </c>
      <c r="J136">
        <v>200.24</v>
      </c>
      <c r="K136" t="s">
        <v>2</v>
      </c>
      <c r="M136">
        <f t="shared" si="16"/>
        <v>1400</v>
      </c>
      <c r="N136">
        <f t="shared" si="13"/>
        <v>116.66666666666667</v>
      </c>
      <c r="O136" s="1">
        <f t="shared" si="14"/>
        <v>0.184</v>
      </c>
      <c r="P136" s="1">
        <f t="shared" si="15"/>
        <v>7.0770000000000002E-5</v>
      </c>
      <c r="Q136">
        <f t="shared" si="12"/>
        <v>18.63</v>
      </c>
    </row>
    <row r="137" spans="2:17">
      <c r="B137">
        <v>1.5</v>
      </c>
      <c r="C137" t="s">
        <v>5</v>
      </c>
      <c r="D137" s="1">
        <v>0.17510000000000001</v>
      </c>
      <c r="E137" s="1">
        <v>6.6439999999999994E-5</v>
      </c>
      <c r="F137">
        <v>21.03</v>
      </c>
      <c r="G137" t="s">
        <v>4</v>
      </c>
      <c r="H137">
        <v>823.33</v>
      </c>
      <c r="I137" t="s">
        <v>2</v>
      </c>
      <c r="J137">
        <v>225.03</v>
      </c>
      <c r="K137" t="s">
        <v>2</v>
      </c>
      <c r="M137">
        <f t="shared" si="16"/>
        <v>1500</v>
      </c>
      <c r="N137">
        <f t="shared" si="13"/>
        <v>125</v>
      </c>
      <c r="O137" s="1">
        <f t="shared" si="14"/>
        <v>0.17510000000000001</v>
      </c>
      <c r="P137" s="1">
        <f t="shared" si="15"/>
        <v>6.6439999999999994E-5</v>
      </c>
      <c r="Q137">
        <f t="shared" si="12"/>
        <v>21.03</v>
      </c>
    </row>
    <row r="138" spans="2:17">
      <c r="B138">
        <v>1.6</v>
      </c>
      <c r="C138" t="s">
        <v>5</v>
      </c>
      <c r="D138" s="1">
        <v>0.1673</v>
      </c>
      <c r="E138" s="1">
        <v>6.2630000000000002E-5</v>
      </c>
      <c r="F138">
        <v>23.55</v>
      </c>
      <c r="G138" t="s">
        <v>4</v>
      </c>
      <c r="H138">
        <v>898.26</v>
      </c>
      <c r="I138" t="s">
        <v>2</v>
      </c>
      <c r="J138">
        <v>250.89</v>
      </c>
      <c r="K138" t="s">
        <v>2</v>
      </c>
      <c r="M138">
        <f t="shared" si="16"/>
        <v>1600</v>
      </c>
      <c r="N138">
        <f t="shared" si="13"/>
        <v>133.33333333333334</v>
      </c>
      <c r="O138" s="1">
        <f t="shared" si="14"/>
        <v>0.1673</v>
      </c>
      <c r="P138" s="1">
        <f t="shared" si="15"/>
        <v>6.2630000000000002E-5</v>
      </c>
      <c r="Q138">
        <f t="shared" si="12"/>
        <v>23.55</v>
      </c>
    </row>
    <row r="139" spans="2:17">
      <c r="B139">
        <v>1.7</v>
      </c>
      <c r="C139" t="s">
        <v>5</v>
      </c>
      <c r="D139" s="1">
        <v>0.16039999999999999</v>
      </c>
      <c r="E139" s="1">
        <v>5.9249999999999997E-5</v>
      </c>
      <c r="F139">
        <v>26.18</v>
      </c>
      <c r="G139" t="s">
        <v>4</v>
      </c>
      <c r="H139">
        <v>973.58</v>
      </c>
      <c r="I139" t="s">
        <v>2</v>
      </c>
      <c r="J139">
        <v>277.77</v>
      </c>
      <c r="K139" t="s">
        <v>2</v>
      </c>
      <c r="M139">
        <f t="shared" si="16"/>
        <v>1700</v>
      </c>
      <c r="N139">
        <f t="shared" si="13"/>
        <v>141.66666666666666</v>
      </c>
      <c r="O139" s="1">
        <f t="shared" si="14"/>
        <v>0.16039999999999999</v>
      </c>
      <c r="P139" s="1">
        <f t="shared" si="15"/>
        <v>5.9249999999999997E-5</v>
      </c>
      <c r="Q139">
        <f t="shared" si="12"/>
        <v>26.18</v>
      </c>
    </row>
    <row r="140" spans="2:17">
      <c r="B140">
        <v>1.8</v>
      </c>
      <c r="C140" t="s">
        <v>5</v>
      </c>
      <c r="D140" s="1">
        <v>0.1542</v>
      </c>
      <c r="E140" s="1">
        <v>5.622E-5</v>
      </c>
      <c r="F140">
        <v>28.92</v>
      </c>
      <c r="G140" t="s">
        <v>4</v>
      </c>
      <c r="H140">
        <v>1.05</v>
      </c>
      <c r="I140" t="s">
        <v>4</v>
      </c>
      <c r="J140">
        <v>305.63</v>
      </c>
      <c r="K140" t="s">
        <v>2</v>
      </c>
      <c r="M140">
        <f t="shared" si="16"/>
        <v>1800</v>
      </c>
      <c r="N140">
        <f t="shared" si="13"/>
        <v>150</v>
      </c>
      <c r="O140" s="1">
        <f t="shared" si="14"/>
        <v>0.1542</v>
      </c>
      <c r="P140" s="1">
        <f t="shared" si="15"/>
        <v>5.622E-5</v>
      </c>
      <c r="Q140">
        <f t="shared" si="12"/>
        <v>28.92</v>
      </c>
    </row>
    <row r="141" spans="2:17">
      <c r="B141">
        <v>2</v>
      </c>
      <c r="C141" t="s">
        <v>5</v>
      </c>
      <c r="D141" s="1">
        <v>0.14349999999999999</v>
      </c>
      <c r="E141" s="1">
        <v>5.1050000000000001E-5</v>
      </c>
      <c r="F141">
        <v>34.71</v>
      </c>
      <c r="G141" t="s">
        <v>4</v>
      </c>
      <c r="H141">
        <v>1.33</v>
      </c>
      <c r="I141" t="s">
        <v>4</v>
      </c>
      <c r="J141">
        <v>364.15</v>
      </c>
      <c r="K141" t="s">
        <v>2</v>
      </c>
      <c r="M141">
        <f t="shared" si="16"/>
        <v>2000</v>
      </c>
      <c r="N141">
        <f t="shared" si="13"/>
        <v>166.66666666666666</v>
      </c>
      <c r="O141" s="1">
        <f t="shared" si="14"/>
        <v>0.14349999999999999</v>
      </c>
      <c r="P141" s="1">
        <f t="shared" si="15"/>
        <v>5.1050000000000001E-5</v>
      </c>
      <c r="Q141">
        <f t="shared" si="12"/>
        <v>34.71</v>
      </c>
    </row>
    <row r="142" spans="2:17">
      <c r="B142">
        <v>2.25</v>
      </c>
      <c r="C142" t="s">
        <v>5</v>
      </c>
      <c r="D142" s="1">
        <v>0.1328</v>
      </c>
      <c r="E142" s="1">
        <v>4.5819999999999998E-5</v>
      </c>
      <c r="F142">
        <v>42.51</v>
      </c>
      <c r="G142" t="s">
        <v>4</v>
      </c>
      <c r="H142">
        <v>1.73</v>
      </c>
      <c r="I142" t="s">
        <v>4</v>
      </c>
      <c r="J142">
        <v>442.14</v>
      </c>
      <c r="K142" t="s">
        <v>2</v>
      </c>
      <c r="M142">
        <f t="shared" si="16"/>
        <v>2250</v>
      </c>
      <c r="N142">
        <f t="shared" si="13"/>
        <v>187.5</v>
      </c>
      <c r="O142" s="1">
        <f t="shared" si="14"/>
        <v>0.1328</v>
      </c>
      <c r="P142" s="1">
        <f t="shared" si="15"/>
        <v>4.5819999999999998E-5</v>
      </c>
      <c r="Q142">
        <f t="shared" si="12"/>
        <v>42.51</v>
      </c>
    </row>
    <row r="143" spans="2:17">
      <c r="B143">
        <v>2.5</v>
      </c>
      <c r="C143" t="s">
        <v>5</v>
      </c>
      <c r="D143" s="1">
        <v>0.1241</v>
      </c>
      <c r="E143" s="1">
        <v>4.159E-5</v>
      </c>
      <c r="F143">
        <v>50.9</v>
      </c>
      <c r="G143" t="s">
        <v>4</v>
      </c>
      <c r="H143">
        <v>2.1</v>
      </c>
      <c r="I143" t="s">
        <v>4</v>
      </c>
      <c r="J143">
        <v>525.01</v>
      </c>
      <c r="K143" t="s">
        <v>2</v>
      </c>
      <c r="M143">
        <f t="shared" si="16"/>
        <v>2500</v>
      </c>
      <c r="N143">
        <f t="shared" si="13"/>
        <v>208.33333333333334</v>
      </c>
      <c r="O143" s="1">
        <f t="shared" si="14"/>
        <v>0.1241</v>
      </c>
      <c r="P143" s="1">
        <f t="shared" si="15"/>
        <v>4.159E-5</v>
      </c>
      <c r="Q143">
        <f t="shared" si="12"/>
        <v>50.9</v>
      </c>
    </row>
    <row r="144" spans="2:17">
      <c r="B144">
        <v>2.75</v>
      </c>
      <c r="C144" t="s">
        <v>5</v>
      </c>
      <c r="D144" s="1">
        <v>0.11700000000000001</v>
      </c>
      <c r="E144" s="1">
        <v>3.8099999999999998E-5</v>
      </c>
      <c r="F144">
        <v>59.84</v>
      </c>
      <c r="G144" t="s">
        <v>4</v>
      </c>
      <c r="H144">
        <v>2.46</v>
      </c>
      <c r="I144" t="s">
        <v>4</v>
      </c>
      <c r="J144">
        <v>612.29</v>
      </c>
      <c r="K144" t="s">
        <v>2</v>
      </c>
      <c r="M144">
        <f t="shared" si="16"/>
        <v>2750</v>
      </c>
      <c r="N144">
        <f t="shared" si="13"/>
        <v>229.16666666666666</v>
      </c>
      <c r="O144" s="1">
        <f t="shared" si="14"/>
        <v>0.11700000000000001</v>
      </c>
      <c r="P144" s="1">
        <f t="shared" si="15"/>
        <v>3.8099999999999998E-5</v>
      </c>
      <c r="Q144">
        <f t="shared" si="12"/>
        <v>59.84</v>
      </c>
    </row>
    <row r="145" spans="2:17">
      <c r="B145">
        <v>3</v>
      </c>
      <c r="C145" t="s">
        <v>5</v>
      </c>
      <c r="D145" s="1">
        <v>0.111</v>
      </c>
      <c r="E145" s="1">
        <v>3.5169999999999997E-5</v>
      </c>
      <c r="F145">
        <v>69.290000000000006</v>
      </c>
      <c r="G145" t="s">
        <v>4</v>
      </c>
      <c r="H145">
        <v>2.8</v>
      </c>
      <c r="I145" t="s">
        <v>4</v>
      </c>
      <c r="J145">
        <v>703.54</v>
      </c>
      <c r="K145" t="s">
        <v>2</v>
      </c>
      <c r="M145">
        <f t="shared" si="16"/>
        <v>3000</v>
      </c>
      <c r="N145">
        <f t="shared" si="13"/>
        <v>250</v>
      </c>
      <c r="O145" s="1">
        <f t="shared" si="14"/>
        <v>0.111</v>
      </c>
      <c r="P145" s="1">
        <f t="shared" si="15"/>
        <v>3.5169999999999997E-5</v>
      </c>
      <c r="Q145">
        <f t="shared" si="12"/>
        <v>69.290000000000006</v>
      </c>
    </row>
    <row r="146" spans="2:17">
      <c r="B146">
        <v>3.25</v>
      </c>
      <c r="C146" t="s">
        <v>5</v>
      </c>
      <c r="D146" s="1">
        <v>0.10589999999999999</v>
      </c>
      <c r="E146" s="1">
        <v>3.2669999999999997E-5</v>
      </c>
      <c r="F146">
        <v>79.22</v>
      </c>
      <c r="G146" t="s">
        <v>4</v>
      </c>
      <c r="H146">
        <v>3.14</v>
      </c>
      <c r="I146" t="s">
        <v>4</v>
      </c>
      <c r="J146">
        <v>798.4</v>
      </c>
      <c r="K146" t="s">
        <v>2</v>
      </c>
      <c r="M146">
        <f t="shared" si="16"/>
        <v>3250</v>
      </c>
      <c r="N146">
        <f t="shared" si="13"/>
        <v>270.83333333333331</v>
      </c>
      <c r="O146" s="1">
        <f t="shared" si="14"/>
        <v>0.10589999999999999</v>
      </c>
      <c r="P146" s="1">
        <f t="shared" si="15"/>
        <v>3.2669999999999997E-5</v>
      </c>
      <c r="Q146">
        <f t="shared" si="12"/>
        <v>79.22</v>
      </c>
    </row>
    <row r="147" spans="2:17">
      <c r="B147">
        <v>3.5</v>
      </c>
      <c r="C147" t="s">
        <v>5</v>
      </c>
      <c r="D147" s="1">
        <v>0.1016</v>
      </c>
      <c r="E147" s="1">
        <v>3.0519999999999999E-5</v>
      </c>
      <c r="F147">
        <v>89.6</v>
      </c>
      <c r="G147" t="s">
        <v>4</v>
      </c>
      <c r="H147">
        <v>3.47</v>
      </c>
      <c r="I147" t="s">
        <v>4</v>
      </c>
      <c r="J147">
        <v>896.52</v>
      </c>
      <c r="K147" t="s">
        <v>2</v>
      </c>
      <c r="M147">
        <f t="shared" si="16"/>
        <v>3500</v>
      </c>
      <c r="N147">
        <f t="shared" si="13"/>
        <v>291.66666666666669</v>
      </c>
      <c r="O147" s="1">
        <f t="shared" si="14"/>
        <v>0.1016</v>
      </c>
      <c r="P147" s="1">
        <f t="shared" si="15"/>
        <v>3.0519999999999999E-5</v>
      </c>
      <c r="Q147">
        <f t="shared" si="12"/>
        <v>89.6</v>
      </c>
    </row>
    <row r="148" spans="2:17">
      <c r="B148">
        <v>3.75</v>
      </c>
      <c r="C148" t="s">
        <v>5</v>
      </c>
      <c r="D148" s="1">
        <v>9.7790000000000002E-2</v>
      </c>
      <c r="E148" s="1">
        <v>2.864E-5</v>
      </c>
      <c r="F148">
        <v>100.4</v>
      </c>
      <c r="G148" t="s">
        <v>4</v>
      </c>
      <c r="H148">
        <v>3.79</v>
      </c>
      <c r="I148" t="s">
        <v>4</v>
      </c>
      <c r="J148">
        <v>997.58</v>
      </c>
      <c r="K148" t="s">
        <v>2</v>
      </c>
      <c r="M148">
        <f t="shared" si="16"/>
        <v>3750</v>
      </c>
      <c r="N148">
        <f t="shared" si="13"/>
        <v>312.5</v>
      </c>
      <c r="O148" s="1">
        <f t="shared" si="14"/>
        <v>9.7790000000000002E-2</v>
      </c>
      <c r="P148" s="1">
        <f t="shared" si="15"/>
        <v>2.864E-5</v>
      </c>
      <c r="Q148">
        <f t="shared" si="12"/>
        <v>100.4</v>
      </c>
    </row>
    <row r="149" spans="2:17">
      <c r="B149">
        <v>4</v>
      </c>
      <c r="C149" t="s">
        <v>5</v>
      </c>
      <c r="D149" s="1">
        <v>9.4479999999999995E-2</v>
      </c>
      <c r="E149" s="1">
        <v>2.6990000000000001E-5</v>
      </c>
      <c r="F149">
        <v>111.61</v>
      </c>
      <c r="G149" t="s">
        <v>4</v>
      </c>
      <c r="H149">
        <v>4.12</v>
      </c>
      <c r="I149" t="s">
        <v>4</v>
      </c>
      <c r="J149">
        <v>1.1000000000000001</v>
      </c>
      <c r="K149" t="s">
        <v>4</v>
      </c>
      <c r="M149">
        <f t="shared" si="16"/>
        <v>4000</v>
      </c>
      <c r="N149">
        <f t="shared" si="13"/>
        <v>333.33333333333331</v>
      </c>
      <c r="O149" s="1">
        <f t="shared" si="14"/>
        <v>9.4479999999999995E-2</v>
      </c>
      <c r="P149" s="1">
        <f t="shared" si="15"/>
        <v>2.6990000000000001E-5</v>
      </c>
      <c r="Q149">
        <f t="shared" si="12"/>
        <v>111.61</v>
      </c>
    </row>
    <row r="150" spans="2:17">
      <c r="B150">
        <v>4.5</v>
      </c>
      <c r="C150" t="s">
        <v>5</v>
      </c>
      <c r="D150" s="1">
        <v>8.8969999999999994E-2</v>
      </c>
      <c r="E150" s="1">
        <v>2.421E-5</v>
      </c>
      <c r="F150">
        <v>135.1</v>
      </c>
      <c r="G150" t="s">
        <v>4</v>
      </c>
      <c r="H150">
        <v>5.3</v>
      </c>
      <c r="I150" t="s">
        <v>4</v>
      </c>
      <c r="J150">
        <v>1.32</v>
      </c>
      <c r="K150" t="s">
        <v>4</v>
      </c>
      <c r="M150">
        <f t="shared" si="16"/>
        <v>4500</v>
      </c>
      <c r="N150">
        <f t="shared" si="13"/>
        <v>375</v>
      </c>
      <c r="O150" s="1">
        <f t="shared" si="14"/>
        <v>8.8969999999999994E-2</v>
      </c>
      <c r="P150" s="1">
        <f t="shared" si="15"/>
        <v>2.421E-5</v>
      </c>
      <c r="Q150">
        <f t="shared" si="12"/>
        <v>135.1</v>
      </c>
    </row>
    <row r="151" spans="2:17">
      <c r="B151">
        <v>5</v>
      </c>
      <c r="C151" t="s">
        <v>5</v>
      </c>
      <c r="D151" s="1">
        <v>8.4580000000000002E-2</v>
      </c>
      <c r="E151" s="1">
        <v>2.1970000000000001E-5</v>
      </c>
      <c r="F151">
        <v>159.93</v>
      </c>
      <c r="G151" t="s">
        <v>4</v>
      </c>
      <c r="H151">
        <v>6.36</v>
      </c>
      <c r="I151" t="s">
        <v>4</v>
      </c>
      <c r="J151">
        <v>1.54</v>
      </c>
      <c r="K151" t="s">
        <v>4</v>
      </c>
      <c r="M151">
        <f t="shared" si="16"/>
        <v>5000</v>
      </c>
      <c r="N151">
        <f t="shared" si="13"/>
        <v>416.66666666666669</v>
      </c>
      <c r="O151" s="1">
        <f t="shared" si="14"/>
        <v>8.4580000000000002E-2</v>
      </c>
      <c r="P151" s="1">
        <f t="shared" si="15"/>
        <v>2.1970000000000001E-5</v>
      </c>
      <c r="Q151">
        <f t="shared" si="12"/>
        <v>159.93</v>
      </c>
    </row>
    <row r="152" spans="2:17">
      <c r="B152">
        <v>5.5</v>
      </c>
      <c r="C152" t="s">
        <v>5</v>
      </c>
      <c r="D152" s="1">
        <v>8.1009999999999999E-2</v>
      </c>
      <c r="E152" s="1">
        <v>2.0109999999999999E-5</v>
      </c>
      <c r="F152">
        <v>185.95</v>
      </c>
      <c r="G152" t="s">
        <v>4</v>
      </c>
      <c r="H152">
        <v>7.36</v>
      </c>
      <c r="I152" t="s">
        <v>4</v>
      </c>
      <c r="J152">
        <v>1.77</v>
      </c>
      <c r="K152" t="s">
        <v>4</v>
      </c>
      <c r="M152">
        <f t="shared" si="16"/>
        <v>5500</v>
      </c>
      <c r="N152">
        <f t="shared" si="13"/>
        <v>458.33333333333331</v>
      </c>
      <c r="O152" s="1">
        <f t="shared" si="14"/>
        <v>8.1009999999999999E-2</v>
      </c>
      <c r="P152" s="1">
        <f t="shared" si="15"/>
        <v>2.0109999999999999E-5</v>
      </c>
      <c r="Q152">
        <f t="shared" si="12"/>
        <v>185.95</v>
      </c>
    </row>
    <row r="153" spans="2:17">
      <c r="B153">
        <v>6</v>
      </c>
      <c r="C153" t="s">
        <v>5</v>
      </c>
      <c r="D153" s="1">
        <v>7.8060000000000004E-2</v>
      </c>
      <c r="E153" s="1">
        <v>1.8559999999999998E-5</v>
      </c>
      <c r="F153">
        <v>213.03</v>
      </c>
      <c r="G153" t="s">
        <v>4</v>
      </c>
      <c r="H153">
        <v>8.3000000000000007</v>
      </c>
      <c r="I153" t="s">
        <v>4</v>
      </c>
      <c r="J153">
        <v>2</v>
      </c>
      <c r="K153" t="s">
        <v>4</v>
      </c>
      <c r="M153">
        <f t="shared" si="16"/>
        <v>6000</v>
      </c>
      <c r="N153">
        <f t="shared" si="13"/>
        <v>500</v>
      </c>
      <c r="O153" s="1">
        <f t="shared" si="14"/>
        <v>7.8060000000000004E-2</v>
      </c>
      <c r="P153" s="1">
        <f t="shared" si="15"/>
        <v>1.8559999999999998E-5</v>
      </c>
      <c r="Q153">
        <f t="shared" si="12"/>
        <v>213.03</v>
      </c>
    </row>
    <row r="154" spans="2:17">
      <c r="B154">
        <v>6.5</v>
      </c>
      <c r="C154" t="s">
        <v>5</v>
      </c>
      <c r="D154" s="1">
        <v>7.5590000000000004E-2</v>
      </c>
      <c r="E154" s="1">
        <v>1.7240000000000001E-5</v>
      </c>
      <c r="F154">
        <v>241.07</v>
      </c>
      <c r="G154" t="s">
        <v>4</v>
      </c>
      <c r="H154">
        <v>9.2100000000000009</v>
      </c>
      <c r="I154" t="s">
        <v>4</v>
      </c>
      <c r="J154">
        <v>2.2400000000000002</v>
      </c>
      <c r="K154" t="s">
        <v>4</v>
      </c>
      <c r="M154">
        <f t="shared" si="16"/>
        <v>6500</v>
      </c>
      <c r="N154">
        <f t="shared" si="13"/>
        <v>541.66666666666663</v>
      </c>
      <c r="O154" s="1">
        <f t="shared" si="14"/>
        <v>7.5590000000000004E-2</v>
      </c>
      <c r="P154" s="1">
        <f t="shared" si="15"/>
        <v>1.7240000000000001E-5</v>
      </c>
      <c r="Q154">
        <f t="shared" si="12"/>
        <v>241.07</v>
      </c>
    </row>
    <row r="155" spans="2:17">
      <c r="B155">
        <v>7</v>
      </c>
      <c r="C155" t="s">
        <v>5</v>
      </c>
      <c r="D155" s="1">
        <v>7.3499999999999996E-2</v>
      </c>
      <c r="E155" s="1">
        <v>1.6099999999999998E-5</v>
      </c>
      <c r="F155">
        <v>269.95999999999998</v>
      </c>
      <c r="G155" t="s">
        <v>4</v>
      </c>
      <c r="H155">
        <v>10.08</v>
      </c>
      <c r="I155" t="s">
        <v>4</v>
      </c>
      <c r="J155">
        <v>2.48</v>
      </c>
      <c r="K155" t="s">
        <v>4</v>
      </c>
      <c r="M155">
        <f t="shared" si="16"/>
        <v>7000</v>
      </c>
      <c r="N155">
        <f t="shared" si="13"/>
        <v>583.33333333333337</v>
      </c>
      <c r="O155" s="1">
        <f t="shared" si="14"/>
        <v>7.3499999999999996E-2</v>
      </c>
      <c r="P155" s="1">
        <f t="shared" si="15"/>
        <v>1.6099999999999998E-5</v>
      </c>
      <c r="Q155">
        <f t="shared" si="12"/>
        <v>269.95999999999998</v>
      </c>
    </row>
    <row r="156" spans="2:17">
      <c r="B156">
        <v>8</v>
      </c>
      <c r="C156" t="s">
        <v>5</v>
      </c>
      <c r="D156" s="1">
        <v>7.0169999999999996E-2</v>
      </c>
      <c r="E156" s="1">
        <v>1.4219999999999999E-5</v>
      </c>
      <c r="F156">
        <v>329.95</v>
      </c>
      <c r="G156" t="s">
        <v>4</v>
      </c>
      <c r="H156">
        <v>13.19</v>
      </c>
      <c r="I156" t="s">
        <v>4</v>
      </c>
      <c r="J156">
        <v>2.97</v>
      </c>
      <c r="K156" t="s">
        <v>4</v>
      </c>
      <c r="M156">
        <f t="shared" si="16"/>
        <v>8000</v>
      </c>
      <c r="N156">
        <f t="shared" si="13"/>
        <v>666.66666666666663</v>
      </c>
      <c r="O156" s="1">
        <f t="shared" si="14"/>
        <v>7.0169999999999996E-2</v>
      </c>
      <c r="P156" s="1">
        <f t="shared" si="15"/>
        <v>1.4219999999999999E-5</v>
      </c>
      <c r="Q156">
        <f t="shared" si="12"/>
        <v>329.95</v>
      </c>
    </row>
    <row r="157" spans="2:17">
      <c r="B157">
        <v>9</v>
      </c>
      <c r="C157" t="s">
        <v>5</v>
      </c>
      <c r="D157" s="1">
        <v>6.7659999999999998E-2</v>
      </c>
      <c r="E157" s="1">
        <v>1.275E-5</v>
      </c>
      <c r="F157">
        <v>392.47</v>
      </c>
      <c r="G157" t="s">
        <v>4</v>
      </c>
      <c r="H157">
        <v>15.9</v>
      </c>
      <c r="I157" t="s">
        <v>4</v>
      </c>
      <c r="J157">
        <v>3.46</v>
      </c>
      <c r="K157" t="s">
        <v>4</v>
      </c>
      <c r="M157">
        <f t="shared" si="16"/>
        <v>9000</v>
      </c>
      <c r="N157">
        <f t="shared" si="13"/>
        <v>750</v>
      </c>
      <c r="O157" s="1">
        <f t="shared" si="14"/>
        <v>6.7659999999999998E-2</v>
      </c>
      <c r="P157" s="1">
        <f t="shared" si="15"/>
        <v>1.275E-5</v>
      </c>
      <c r="Q157">
        <f t="shared" si="12"/>
        <v>392.47</v>
      </c>
    </row>
    <row r="158" spans="2:17">
      <c r="B158">
        <v>10</v>
      </c>
      <c r="C158" t="s">
        <v>5</v>
      </c>
      <c r="D158" s="1">
        <v>6.5729999999999997E-2</v>
      </c>
      <c r="E158" s="1">
        <v>1.1569999999999999E-5</v>
      </c>
      <c r="F158">
        <v>457.07</v>
      </c>
      <c r="G158" t="s">
        <v>4</v>
      </c>
      <c r="H158">
        <v>18.350000000000001</v>
      </c>
      <c r="I158" t="s">
        <v>4</v>
      </c>
      <c r="J158">
        <v>3.96</v>
      </c>
      <c r="K158" t="s">
        <v>4</v>
      </c>
      <c r="M158">
        <f t="shared" si="16"/>
        <v>10000</v>
      </c>
      <c r="N158">
        <f t="shared" si="13"/>
        <v>833.33333333333337</v>
      </c>
      <c r="O158" s="1">
        <f t="shared" si="14"/>
        <v>6.5729999999999997E-2</v>
      </c>
      <c r="P158" s="1">
        <f t="shared" si="15"/>
        <v>1.1569999999999999E-5</v>
      </c>
      <c r="Q158">
        <f t="shared" si="12"/>
        <v>457.07</v>
      </c>
    </row>
    <row r="159" spans="2:17">
      <c r="B159">
        <v>11</v>
      </c>
      <c r="C159" t="s">
        <v>5</v>
      </c>
      <c r="D159" s="1">
        <v>6.4210000000000003E-2</v>
      </c>
      <c r="E159" s="1">
        <v>1.059E-5</v>
      </c>
      <c r="F159">
        <v>523.38</v>
      </c>
      <c r="G159" t="s">
        <v>4</v>
      </c>
      <c r="H159">
        <v>20.62</v>
      </c>
      <c r="I159" t="s">
        <v>4</v>
      </c>
      <c r="J159">
        <v>4.45</v>
      </c>
      <c r="K159" t="s">
        <v>4</v>
      </c>
      <c r="M159">
        <f t="shared" si="16"/>
        <v>11000</v>
      </c>
      <c r="N159">
        <f t="shared" si="13"/>
        <v>916.66666666666663</v>
      </c>
      <c r="O159" s="1">
        <f t="shared" si="14"/>
        <v>6.4210000000000003E-2</v>
      </c>
      <c r="P159" s="1">
        <f t="shared" si="15"/>
        <v>1.059E-5</v>
      </c>
      <c r="Q159">
        <f t="shared" si="12"/>
        <v>523.38</v>
      </c>
    </row>
    <row r="160" spans="2:17">
      <c r="B160">
        <v>12</v>
      </c>
      <c r="C160" t="s">
        <v>5</v>
      </c>
      <c r="D160" s="1">
        <v>6.3009999999999997E-2</v>
      </c>
      <c r="E160" s="1">
        <v>9.7680000000000003E-6</v>
      </c>
      <c r="F160">
        <v>591.1</v>
      </c>
      <c r="G160" t="s">
        <v>4</v>
      </c>
      <c r="H160">
        <v>22.75</v>
      </c>
      <c r="I160" t="s">
        <v>4</v>
      </c>
      <c r="J160">
        <v>4.9400000000000004</v>
      </c>
      <c r="K160" t="s">
        <v>4</v>
      </c>
      <c r="M160">
        <f t="shared" si="16"/>
        <v>12000</v>
      </c>
      <c r="N160">
        <f t="shared" si="13"/>
        <v>1000</v>
      </c>
      <c r="O160" s="1">
        <f t="shared" si="14"/>
        <v>6.3009999999999997E-2</v>
      </c>
      <c r="P160" s="1">
        <f t="shared" si="15"/>
        <v>9.7680000000000003E-6</v>
      </c>
      <c r="Q160">
        <f t="shared" si="12"/>
        <v>591.1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9"/>
  <sheetViews>
    <sheetView workbookViewId="0">
      <selection activeCell="Q144" sqref="Q144:Q149"/>
    </sheetView>
  </sheetViews>
  <sheetFormatPr baseColWidth="10" defaultRowHeight="15" x14ac:dyDescent="0"/>
  <cols>
    <col min="2" max="3" width="5.1640625" bestFit="1" customWidth="1"/>
    <col min="4" max="4" width="8.83203125" bestFit="1" customWidth="1"/>
    <col min="5" max="5" width="8.33203125" bestFit="1" customWidth="1"/>
    <col min="6" max="6" width="7.1640625" bestFit="1" customWidth="1"/>
    <col min="7" max="7" width="4.5" bestFit="1" customWidth="1"/>
    <col min="8" max="8" width="7.1640625" bestFit="1" customWidth="1"/>
    <col min="9" max="9" width="4.5" bestFit="1" customWidth="1"/>
    <col min="10" max="10" width="7.1640625" bestFit="1" customWidth="1"/>
    <col min="11" max="11" width="4.5" bestFit="1" customWidth="1"/>
    <col min="16" max="16" width="12.1640625" bestFit="1" customWidth="1"/>
  </cols>
  <sheetData>
    <row r="1" spans="2:17">
      <c r="M1" t="s">
        <v>14</v>
      </c>
      <c r="N1" t="s">
        <v>15</v>
      </c>
      <c r="O1" t="s">
        <v>16</v>
      </c>
      <c r="P1" t="s">
        <v>23</v>
      </c>
      <c r="Q1" t="s">
        <v>17</v>
      </c>
    </row>
    <row r="2" spans="2:17">
      <c r="B2">
        <v>10</v>
      </c>
      <c r="C2" t="s">
        <v>0</v>
      </c>
      <c r="D2" s="1">
        <v>0.23100000000000001</v>
      </c>
      <c r="E2" s="1">
        <v>4.4339999999999997E-2</v>
      </c>
      <c r="F2">
        <v>1040</v>
      </c>
      <c r="G2" t="s">
        <v>1</v>
      </c>
      <c r="H2">
        <v>605</v>
      </c>
      <c r="I2" t="s">
        <v>1</v>
      </c>
      <c r="J2">
        <v>502</v>
      </c>
      <c r="K2" t="s">
        <v>1</v>
      </c>
      <c r="M2">
        <f>B2*0.001</f>
        <v>0.01</v>
      </c>
      <c r="N2">
        <f t="shared" ref="N2:N65" si="0">M2/4</f>
        <v>2.5000000000000001E-3</v>
      </c>
      <c r="O2" s="1">
        <f t="array" ref="O2:O149">D2:D149</f>
        <v>0.23100000000000001</v>
      </c>
      <c r="P2">
        <f t="array" ref="P2:P149">E2:E149</f>
        <v>4.4339999999999997E-2</v>
      </c>
      <c r="Q2">
        <f>F2*0.0000001</f>
        <v>1.0399999999999999E-4</v>
      </c>
    </row>
    <row r="3" spans="2:17">
      <c r="B3">
        <v>11</v>
      </c>
      <c r="C3" t="s">
        <v>0</v>
      </c>
      <c r="D3" s="1">
        <v>0.24210000000000001</v>
      </c>
      <c r="E3" s="1">
        <v>4.2459999999999998E-2</v>
      </c>
      <c r="F3">
        <v>1141</v>
      </c>
      <c r="G3" t="s">
        <v>1</v>
      </c>
      <c r="H3">
        <v>642</v>
      </c>
      <c r="I3" t="s">
        <v>1</v>
      </c>
      <c r="J3">
        <v>536</v>
      </c>
      <c r="K3" t="s">
        <v>1</v>
      </c>
      <c r="M3">
        <f t="shared" ref="M3:M53" si="1">B3*0.001</f>
        <v>1.0999999999999999E-2</v>
      </c>
      <c r="N3">
        <f t="shared" si="0"/>
        <v>2.7499999999999998E-3</v>
      </c>
      <c r="O3">
        <v>0.24210000000000001</v>
      </c>
      <c r="P3">
        <v>4.2459999999999998E-2</v>
      </c>
      <c r="Q3">
        <f t="shared" ref="Q3:Q36" si="2">F3*0.0000001</f>
        <v>1.141E-4</v>
      </c>
    </row>
    <row r="4" spans="2:17">
      <c r="B4">
        <v>12</v>
      </c>
      <c r="C4" t="s">
        <v>0</v>
      </c>
      <c r="D4" s="1">
        <v>0.25259999999999999</v>
      </c>
      <c r="E4" s="1">
        <v>4.0759999999999998E-2</v>
      </c>
      <c r="F4">
        <v>1240</v>
      </c>
      <c r="G4" t="s">
        <v>1</v>
      </c>
      <c r="H4">
        <v>676</v>
      </c>
      <c r="I4" t="s">
        <v>1</v>
      </c>
      <c r="J4">
        <v>569</v>
      </c>
      <c r="K4" t="s">
        <v>1</v>
      </c>
      <c r="M4">
        <f t="shared" si="1"/>
        <v>1.2E-2</v>
      </c>
      <c r="N4">
        <f t="shared" si="0"/>
        <v>3.0000000000000001E-3</v>
      </c>
      <c r="O4">
        <v>0.25259999999999999</v>
      </c>
      <c r="P4">
        <v>4.0759999999999998E-2</v>
      </c>
      <c r="Q4">
        <f t="shared" si="2"/>
        <v>1.2400000000000001E-4</v>
      </c>
    </row>
    <row r="5" spans="2:17">
      <c r="B5">
        <v>13</v>
      </c>
      <c r="C5" t="s">
        <v>0</v>
      </c>
      <c r="D5" s="1">
        <v>0.26279999999999998</v>
      </c>
      <c r="E5" s="1">
        <v>3.9219999999999998E-2</v>
      </c>
      <c r="F5">
        <v>1338</v>
      </c>
      <c r="G5" t="s">
        <v>1</v>
      </c>
      <c r="H5">
        <v>708</v>
      </c>
      <c r="I5" t="s">
        <v>1</v>
      </c>
      <c r="J5">
        <v>601</v>
      </c>
      <c r="K5" t="s">
        <v>1</v>
      </c>
      <c r="M5">
        <f t="shared" si="1"/>
        <v>1.3000000000000001E-2</v>
      </c>
      <c r="N5">
        <f t="shared" si="0"/>
        <v>3.2500000000000003E-3</v>
      </c>
      <c r="O5">
        <v>0.26279999999999998</v>
      </c>
      <c r="P5">
        <v>3.9219999999999998E-2</v>
      </c>
      <c r="Q5">
        <f t="shared" si="2"/>
        <v>1.338E-4</v>
      </c>
    </row>
    <row r="6" spans="2:17">
      <c r="B6">
        <v>14</v>
      </c>
      <c r="C6" t="s">
        <v>0</v>
      </c>
      <c r="D6" s="1">
        <v>0.27300000000000002</v>
      </c>
      <c r="E6" s="1">
        <v>3.78E-2</v>
      </c>
      <c r="F6">
        <v>1436</v>
      </c>
      <c r="G6" t="s">
        <v>1</v>
      </c>
      <c r="H6">
        <v>739</v>
      </c>
      <c r="I6" t="s">
        <v>1</v>
      </c>
      <c r="J6">
        <v>632</v>
      </c>
      <c r="K6" t="s">
        <v>1</v>
      </c>
      <c r="M6">
        <f t="shared" si="1"/>
        <v>1.4E-2</v>
      </c>
      <c r="N6">
        <f t="shared" si="0"/>
        <v>3.5000000000000001E-3</v>
      </c>
      <c r="O6">
        <v>0.27300000000000002</v>
      </c>
      <c r="P6">
        <v>3.78E-2</v>
      </c>
      <c r="Q6">
        <f t="shared" si="2"/>
        <v>1.4359999999999999E-4</v>
      </c>
    </row>
    <row r="7" spans="2:17">
      <c r="B7">
        <v>15</v>
      </c>
      <c r="C7" t="s">
        <v>0</v>
      </c>
      <c r="D7" s="1">
        <v>0.28310000000000002</v>
      </c>
      <c r="E7" s="1">
        <v>3.6510000000000001E-2</v>
      </c>
      <c r="F7">
        <v>1532</v>
      </c>
      <c r="G7" t="s">
        <v>1</v>
      </c>
      <c r="H7">
        <v>768</v>
      </c>
      <c r="I7" t="s">
        <v>1</v>
      </c>
      <c r="J7">
        <v>662</v>
      </c>
      <c r="K7" t="s">
        <v>1</v>
      </c>
      <c r="M7">
        <f t="shared" si="1"/>
        <v>1.4999999999999999E-2</v>
      </c>
      <c r="N7">
        <f t="shared" si="0"/>
        <v>3.7499999999999999E-3</v>
      </c>
      <c r="O7">
        <v>0.28310000000000002</v>
      </c>
      <c r="P7">
        <v>3.6510000000000001E-2</v>
      </c>
      <c r="Q7">
        <f t="shared" si="2"/>
        <v>1.5319999999999998E-4</v>
      </c>
    </row>
    <row r="8" spans="2:17">
      <c r="B8">
        <v>16</v>
      </c>
      <c r="C8" t="s">
        <v>0</v>
      </c>
      <c r="D8" s="1">
        <v>0.29330000000000001</v>
      </c>
      <c r="E8" s="1">
        <v>3.5310000000000001E-2</v>
      </c>
      <c r="F8">
        <v>1627</v>
      </c>
      <c r="G8" t="s">
        <v>1</v>
      </c>
      <c r="H8">
        <v>795</v>
      </c>
      <c r="I8" t="s">
        <v>1</v>
      </c>
      <c r="J8">
        <v>690</v>
      </c>
      <c r="K8" t="s">
        <v>1</v>
      </c>
      <c r="M8">
        <f t="shared" si="1"/>
        <v>1.6E-2</v>
      </c>
      <c r="N8">
        <f t="shared" si="0"/>
        <v>4.0000000000000001E-3</v>
      </c>
      <c r="O8">
        <v>0.29330000000000001</v>
      </c>
      <c r="P8">
        <v>3.5310000000000001E-2</v>
      </c>
      <c r="Q8">
        <f t="shared" si="2"/>
        <v>1.627E-4</v>
      </c>
    </row>
    <row r="9" spans="2:17">
      <c r="B9">
        <v>17</v>
      </c>
      <c r="C9" t="s">
        <v>0</v>
      </c>
      <c r="D9" s="1">
        <v>0.30349999999999999</v>
      </c>
      <c r="E9" s="1">
        <v>3.4200000000000001E-2</v>
      </c>
      <c r="F9">
        <v>1721</v>
      </c>
      <c r="G9" t="s">
        <v>1</v>
      </c>
      <c r="H9">
        <v>821</v>
      </c>
      <c r="I9" t="s">
        <v>1</v>
      </c>
      <c r="J9">
        <v>718</v>
      </c>
      <c r="K9" t="s">
        <v>1</v>
      </c>
      <c r="M9">
        <f t="shared" si="1"/>
        <v>1.7000000000000001E-2</v>
      </c>
      <c r="N9">
        <f t="shared" si="0"/>
        <v>4.2500000000000003E-3</v>
      </c>
      <c r="O9">
        <v>0.30349999999999999</v>
      </c>
      <c r="P9">
        <v>3.4200000000000001E-2</v>
      </c>
      <c r="Q9">
        <f t="shared" si="2"/>
        <v>1.7209999999999998E-4</v>
      </c>
    </row>
    <row r="10" spans="2:17">
      <c r="B10">
        <v>18</v>
      </c>
      <c r="C10" t="s">
        <v>0</v>
      </c>
      <c r="D10" s="1">
        <v>0.31380000000000002</v>
      </c>
      <c r="E10" s="1">
        <v>3.3169999999999998E-2</v>
      </c>
      <c r="F10">
        <v>1813</v>
      </c>
      <c r="G10" t="s">
        <v>1</v>
      </c>
      <c r="H10">
        <v>846</v>
      </c>
      <c r="I10" t="s">
        <v>1</v>
      </c>
      <c r="J10">
        <v>744</v>
      </c>
      <c r="K10" t="s">
        <v>1</v>
      </c>
      <c r="M10">
        <f t="shared" si="1"/>
        <v>1.8000000000000002E-2</v>
      </c>
      <c r="N10">
        <f t="shared" si="0"/>
        <v>4.5000000000000005E-3</v>
      </c>
      <c r="O10">
        <v>0.31380000000000002</v>
      </c>
      <c r="P10">
        <v>3.3169999999999998E-2</v>
      </c>
      <c r="Q10">
        <f t="shared" si="2"/>
        <v>1.8129999999999999E-4</v>
      </c>
    </row>
    <row r="11" spans="2:17">
      <c r="B11">
        <v>20</v>
      </c>
      <c r="C11" t="s">
        <v>0</v>
      </c>
      <c r="D11" s="1">
        <v>0.33429999999999999</v>
      </c>
      <c r="E11" s="1">
        <v>3.1309999999999998E-2</v>
      </c>
      <c r="F11">
        <v>1994</v>
      </c>
      <c r="G11" t="s">
        <v>1</v>
      </c>
      <c r="H11">
        <v>891</v>
      </c>
      <c r="I11" t="s">
        <v>1</v>
      </c>
      <c r="J11">
        <v>794</v>
      </c>
      <c r="K11" t="s">
        <v>1</v>
      </c>
      <c r="M11">
        <f t="shared" si="1"/>
        <v>0.02</v>
      </c>
      <c r="N11">
        <f t="shared" si="0"/>
        <v>5.0000000000000001E-3</v>
      </c>
      <c r="O11">
        <v>0.33429999999999999</v>
      </c>
      <c r="P11">
        <v>3.1309999999999998E-2</v>
      </c>
      <c r="Q11">
        <f t="shared" si="2"/>
        <v>1.994E-4</v>
      </c>
    </row>
    <row r="12" spans="2:17">
      <c r="B12">
        <v>22.5</v>
      </c>
      <c r="C12" t="s">
        <v>0</v>
      </c>
      <c r="D12" s="1">
        <v>0.35959999999999998</v>
      </c>
      <c r="E12" s="1">
        <v>2.9309999999999999E-2</v>
      </c>
      <c r="F12">
        <v>2212</v>
      </c>
      <c r="G12" t="s">
        <v>1</v>
      </c>
      <c r="H12">
        <v>943</v>
      </c>
      <c r="I12" t="s">
        <v>1</v>
      </c>
      <c r="J12">
        <v>852</v>
      </c>
      <c r="K12" t="s">
        <v>1</v>
      </c>
      <c r="M12">
        <f t="shared" si="1"/>
        <v>2.2499999999999999E-2</v>
      </c>
      <c r="N12">
        <f t="shared" si="0"/>
        <v>5.6249999999999998E-3</v>
      </c>
      <c r="O12">
        <v>0.35959999999999998</v>
      </c>
      <c r="P12">
        <v>2.9309999999999999E-2</v>
      </c>
      <c r="Q12">
        <f t="shared" si="2"/>
        <v>2.2119999999999998E-4</v>
      </c>
    </row>
    <row r="13" spans="2:17">
      <c r="B13">
        <v>25</v>
      </c>
      <c r="C13" t="s">
        <v>0</v>
      </c>
      <c r="D13" s="1">
        <v>0.38429999999999997</v>
      </c>
      <c r="E13" s="1">
        <v>2.758E-2</v>
      </c>
      <c r="F13">
        <v>2422</v>
      </c>
      <c r="G13" t="s">
        <v>1</v>
      </c>
      <c r="H13">
        <v>988</v>
      </c>
      <c r="I13" t="s">
        <v>1</v>
      </c>
      <c r="J13">
        <v>905</v>
      </c>
      <c r="K13" t="s">
        <v>1</v>
      </c>
      <c r="M13">
        <f t="shared" si="1"/>
        <v>2.5000000000000001E-2</v>
      </c>
      <c r="N13">
        <f t="shared" si="0"/>
        <v>6.2500000000000003E-3</v>
      </c>
      <c r="O13">
        <v>0.38429999999999997</v>
      </c>
      <c r="P13">
        <v>2.758E-2</v>
      </c>
      <c r="Q13">
        <f t="shared" si="2"/>
        <v>2.4219999999999998E-4</v>
      </c>
    </row>
    <row r="14" spans="2:17">
      <c r="B14">
        <v>27.5</v>
      </c>
      <c r="C14" t="s">
        <v>0</v>
      </c>
      <c r="D14" s="1">
        <v>0.40820000000000001</v>
      </c>
      <c r="E14" s="1">
        <v>2.6079999999999999E-2</v>
      </c>
      <c r="F14">
        <v>2625</v>
      </c>
      <c r="G14" t="s">
        <v>1</v>
      </c>
      <c r="H14">
        <v>1029</v>
      </c>
      <c r="I14" t="s">
        <v>1</v>
      </c>
      <c r="J14">
        <v>953</v>
      </c>
      <c r="K14" t="s">
        <v>1</v>
      </c>
      <c r="M14">
        <f t="shared" si="1"/>
        <v>2.75E-2</v>
      </c>
      <c r="N14">
        <f t="shared" si="0"/>
        <v>6.875E-3</v>
      </c>
      <c r="O14">
        <v>0.40820000000000001</v>
      </c>
      <c r="P14">
        <v>2.6079999999999999E-2</v>
      </c>
      <c r="Q14">
        <f t="shared" si="2"/>
        <v>2.6249999999999998E-4</v>
      </c>
    </row>
    <row r="15" spans="2:17">
      <c r="B15">
        <v>30</v>
      </c>
      <c r="C15" t="s">
        <v>0</v>
      </c>
      <c r="D15" s="1">
        <v>0.43149999999999999</v>
      </c>
      <c r="E15" s="1">
        <v>2.4750000000000001E-2</v>
      </c>
      <c r="F15">
        <v>2820</v>
      </c>
      <c r="G15" t="s">
        <v>1</v>
      </c>
      <c r="H15">
        <v>1065</v>
      </c>
      <c r="I15" t="s">
        <v>1</v>
      </c>
      <c r="J15">
        <v>998</v>
      </c>
      <c r="K15" t="s">
        <v>1</v>
      </c>
      <c r="M15">
        <f t="shared" si="1"/>
        <v>0.03</v>
      </c>
      <c r="N15">
        <f t="shared" si="0"/>
        <v>7.4999999999999997E-3</v>
      </c>
      <c r="O15">
        <v>0.43149999999999999</v>
      </c>
      <c r="P15">
        <v>2.4750000000000001E-2</v>
      </c>
      <c r="Q15">
        <f t="shared" si="2"/>
        <v>2.8199999999999997E-4</v>
      </c>
    </row>
    <row r="16" spans="2:17">
      <c r="B16">
        <v>32.5</v>
      </c>
      <c r="C16" t="s">
        <v>0</v>
      </c>
      <c r="D16" s="1">
        <v>0.45400000000000001</v>
      </c>
      <c r="E16" s="1">
        <v>2.3570000000000001E-2</v>
      </c>
      <c r="F16">
        <v>3010</v>
      </c>
      <c r="G16" t="s">
        <v>1</v>
      </c>
      <c r="H16">
        <v>1099</v>
      </c>
      <c r="I16" t="s">
        <v>1</v>
      </c>
      <c r="J16">
        <v>1040</v>
      </c>
      <c r="K16" t="s">
        <v>1</v>
      </c>
      <c r="M16">
        <f t="shared" si="1"/>
        <v>3.2500000000000001E-2</v>
      </c>
      <c r="N16">
        <f t="shared" si="0"/>
        <v>8.1250000000000003E-3</v>
      </c>
      <c r="O16">
        <v>0.45400000000000001</v>
      </c>
      <c r="P16">
        <v>2.3570000000000001E-2</v>
      </c>
      <c r="Q16">
        <f t="shared" si="2"/>
        <v>3.01E-4</v>
      </c>
    </row>
    <row r="17" spans="2:17">
      <c r="B17">
        <v>35</v>
      </c>
      <c r="C17" t="s">
        <v>0</v>
      </c>
      <c r="D17" s="1">
        <v>0.4758</v>
      </c>
      <c r="E17" s="1">
        <v>2.2509999999999999E-2</v>
      </c>
      <c r="F17">
        <v>3193</v>
      </c>
      <c r="G17" t="s">
        <v>1</v>
      </c>
      <c r="H17">
        <v>1129</v>
      </c>
      <c r="I17" t="s">
        <v>1</v>
      </c>
      <c r="J17">
        <v>1078</v>
      </c>
      <c r="K17" t="s">
        <v>1</v>
      </c>
      <c r="M17">
        <f t="shared" si="1"/>
        <v>3.5000000000000003E-2</v>
      </c>
      <c r="N17">
        <f t="shared" si="0"/>
        <v>8.7500000000000008E-3</v>
      </c>
      <c r="O17">
        <v>0.4758</v>
      </c>
      <c r="P17">
        <v>2.2509999999999999E-2</v>
      </c>
      <c r="Q17">
        <f t="shared" si="2"/>
        <v>3.1930000000000001E-4</v>
      </c>
    </row>
    <row r="18" spans="2:17">
      <c r="B18">
        <v>37.5</v>
      </c>
      <c r="C18" t="s">
        <v>0</v>
      </c>
      <c r="D18" s="1">
        <v>0.497</v>
      </c>
      <c r="E18" s="1">
        <v>2.1559999999999999E-2</v>
      </c>
      <c r="F18">
        <v>3372</v>
      </c>
      <c r="G18" t="s">
        <v>1</v>
      </c>
      <c r="H18">
        <v>1156</v>
      </c>
      <c r="I18" t="s">
        <v>1</v>
      </c>
      <c r="J18">
        <v>1114</v>
      </c>
      <c r="K18" t="s">
        <v>1</v>
      </c>
      <c r="M18">
        <f t="shared" si="1"/>
        <v>3.7499999999999999E-2</v>
      </c>
      <c r="N18">
        <f t="shared" si="0"/>
        <v>9.3749999999999997E-3</v>
      </c>
      <c r="O18">
        <v>0.497</v>
      </c>
      <c r="P18">
        <v>2.1559999999999999E-2</v>
      </c>
      <c r="Q18">
        <f t="shared" si="2"/>
        <v>3.3720000000000001E-4</v>
      </c>
    </row>
    <row r="19" spans="2:17">
      <c r="B19">
        <v>40</v>
      </c>
      <c r="C19" t="s">
        <v>0</v>
      </c>
      <c r="D19" s="1">
        <v>0.51759999999999995</v>
      </c>
      <c r="E19" s="1">
        <v>2.069E-2</v>
      </c>
      <c r="F19">
        <v>3545</v>
      </c>
      <c r="G19" t="s">
        <v>1</v>
      </c>
      <c r="H19">
        <v>1182</v>
      </c>
      <c r="I19" t="s">
        <v>1</v>
      </c>
      <c r="J19">
        <v>1148</v>
      </c>
      <c r="K19" t="s">
        <v>1</v>
      </c>
      <c r="M19">
        <f t="shared" si="1"/>
        <v>0.04</v>
      </c>
      <c r="N19">
        <f t="shared" si="0"/>
        <v>0.01</v>
      </c>
      <c r="O19">
        <v>0.51759999999999995</v>
      </c>
      <c r="P19">
        <v>2.069E-2</v>
      </c>
      <c r="Q19">
        <f t="shared" si="2"/>
        <v>3.545E-4</v>
      </c>
    </row>
    <row r="20" spans="2:17">
      <c r="B20">
        <v>45</v>
      </c>
      <c r="C20" t="s">
        <v>0</v>
      </c>
      <c r="D20" s="1">
        <v>0.55700000000000005</v>
      </c>
      <c r="E20" s="1">
        <v>1.9179999999999999E-2</v>
      </c>
      <c r="F20">
        <v>3878</v>
      </c>
      <c r="G20" t="s">
        <v>1</v>
      </c>
      <c r="H20">
        <v>1227</v>
      </c>
      <c r="I20" t="s">
        <v>1</v>
      </c>
      <c r="J20">
        <v>1210</v>
      </c>
      <c r="K20" t="s">
        <v>1</v>
      </c>
      <c r="M20">
        <f t="shared" si="1"/>
        <v>4.4999999999999998E-2</v>
      </c>
      <c r="N20">
        <f t="shared" si="0"/>
        <v>1.125E-2</v>
      </c>
      <c r="O20">
        <v>0.55700000000000005</v>
      </c>
      <c r="P20">
        <v>1.9179999999999999E-2</v>
      </c>
      <c r="Q20">
        <f t="shared" si="2"/>
        <v>3.8779999999999999E-4</v>
      </c>
    </row>
    <row r="21" spans="2:17">
      <c r="B21">
        <v>50</v>
      </c>
      <c r="C21" t="s">
        <v>0</v>
      </c>
      <c r="D21" s="1">
        <v>0.59450000000000003</v>
      </c>
      <c r="E21" s="1">
        <v>1.7899999999999999E-2</v>
      </c>
      <c r="F21">
        <v>4194</v>
      </c>
      <c r="G21" t="s">
        <v>1</v>
      </c>
      <c r="H21">
        <v>1266</v>
      </c>
      <c r="I21" t="s">
        <v>1</v>
      </c>
      <c r="J21">
        <v>1265</v>
      </c>
      <c r="K21" t="s">
        <v>1</v>
      </c>
      <c r="M21">
        <f t="shared" si="1"/>
        <v>0.05</v>
      </c>
      <c r="N21">
        <f t="shared" si="0"/>
        <v>1.2500000000000001E-2</v>
      </c>
      <c r="O21">
        <v>0.59450000000000003</v>
      </c>
      <c r="P21">
        <v>1.7899999999999999E-2</v>
      </c>
      <c r="Q21">
        <f t="shared" si="2"/>
        <v>4.194E-4</v>
      </c>
    </row>
    <row r="22" spans="2:17">
      <c r="B22">
        <v>55</v>
      </c>
      <c r="C22" t="s">
        <v>0</v>
      </c>
      <c r="D22" s="1">
        <v>0.63009999999999999</v>
      </c>
      <c r="E22" s="1">
        <v>1.6799999999999999E-2</v>
      </c>
      <c r="F22">
        <v>4497</v>
      </c>
      <c r="G22" t="s">
        <v>1</v>
      </c>
      <c r="H22">
        <v>1300</v>
      </c>
      <c r="I22" t="s">
        <v>1</v>
      </c>
      <c r="J22">
        <v>1314</v>
      </c>
      <c r="K22" t="s">
        <v>1</v>
      </c>
      <c r="M22">
        <f t="shared" si="1"/>
        <v>5.5E-2</v>
      </c>
      <c r="N22">
        <f t="shared" si="0"/>
        <v>1.375E-2</v>
      </c>
      <c r="O22">
        <v>0.63009999999999999</v>
      </c>
      <c r="P22">
        <v>1.6799999999999999E-2</v>
      </c>
      <c r="Q22">
        <f t="shared" si="2"/>
        <v>4.4969999999999998E-4</v>
      </c>
    </row>
    <row r="23" spans="2:17">
      <c r="B23">
        <v>60</v>
      </c>
      <c r="C23" t="s">
        <v>0</v>
      </c>
      <c r="D23" s="1">
        <v>0.66410000000000002</v>
      </c>
      <c r="E23" s="1">
        <v>1.585E-2</v>
      </c>
      <c r="F23">
        <v>4788</v>
      </c>
      <c r="G23" t="s">
        <v>1</v>
      </c>
      <c r="H23">
        <v>1330</v>
      </c>
      <c r="I23" t="s">
        <v>1</v>
      </c>
      <c r="J23">
        <v>1359</v>
      </c>
      <c r="K23" t="s">
        <v>1</v>
      </c>
      <c r="M23">
        <f t="shared" si="1"/>
        <v>0.06</v>
      </c>
      <c r="N23">
        <f t="shared" si="0"/>
        <v>1.4999999999999999E-2</v>
      </c>
      <c r="O23">
        <v>0.66410000000000002</v>
      </c>
      <c r="P23">
        <v>1.585E-2</v>
      </c>
      <c r="Q23">
        <f t="shared" si="2"/>
        <v>4.7879999999999998E-4</v>
      </c>
    </row>
    <row r="24" spans="2:17">
      <c r="B24">
        <v>65</v>
      </c>
      <c r="C24" t="s">
        <v>0</v>
      </c>
      <c r="D24" s="1">
        <v>0.69650000000000001</v>
      </c>
      <c r="E24" s="1">
        <v>1.5010000000000001E-2</v>
      </c>
      <c r="F24">
        <v>5067</v>
      </c>
      <c r="G24" t="s">
        <v>1</v>
      </c>
      <c r="H24">
        <v>1357</v>
      </c>
      <c r="I24" t="s">
        <v>1</v>
      </c>
      <c r="J24">
        <v>1400</v>
      </c>
      <c r="K24" t="s">
        <v>1</v>
      </c>
      <c r="M24">
        <f t="shared" si="1"/>
        <v>6.5000000000000002E-2</v>
      </c>
      <c r="N24">
        <f t="shared" si="0"/>
        <v>1.6250000000000001E-2</v>
      </c>
      <c r="O24">
        <v>0.69650000000000001</v>
      </c>
      <c r="P24">
        <v>1.5010000000000001E-2</v>
      </c>
      <c r="Q24">
        <f t="shared" si="2"/>
        <v>5.0670000000000001E-4</v>
      </c>
    </row>
    <row r="25" spans="2:17">
      <c r="B25">
        <v>70</v>
      </c>
      <c r="C25" t="s">
        <v>0</v>
      </c>
      <c r="D25" s="1">
        <v>0.72750000000000004</v>
      </c>
      <c r="E25" s="1">
        <v>1.426E-2</v>
      </c>
      <c r="F25">
        <v>5336</v>
      </c>
      <c r="G25" t="s">
        <v>1</v>
      </c>
      <c r="H25">
        <v>1382</v>
      </c>
      <c r="I25" t="s">
        <v>1</v>
      </c>
      <c r="J25">
        <v>1438</v>
      </c>
      <c r="K25" t="s">
        <v>1</v>
      </c>
      <c r="M25">
        <f t="shared" si="1"/>
        <v>7.0000000000000007E-2</v>
      </c>
      <c r="N25">
        <f t="shared" si="0"/>
        <v>1.7500000000000002E-2</v>
      </c>
      <c r="O25">
        <v>0.72750000000000004</v>
      </c>
      <c r="P25">
        <v>1.426E-2</v>
      </c>
      <c r="Q25">
        <f t="shared" si="2"/>
        <v>5.3359999999999996E-4</v>
      </c>
    </row>
    <row r="26" spans="2:17">
      <c r="B26">
        <v>80</v>
      </c>
      <c r="C26" t="s">
        <v>0</v>
      </c>
      <c r="D26" s="1">
        <v>0.78559999999999997</v>
      </c>
      <c r="E26" s="1">
        <v>1.2999999999999999E-2</v>
      </c>
      <c r="F26">
        <v>5850</v>
      </c>
      <c r="G26" t="s">
        <v>1</v>
      </c>
      <c r="H26">
        <v>1424</v>
      </c>
      <c r="I26" t="s">
        <v>1</v>
      </c>
      <c r="J26">
        <v>1505</v>
      </c>
      <c r="K26" t="s">
        <v>1</v>
      </c>
      <c r="M26">
        <f t="shared" si="1"/>
        <v>0.08</v>
      </c>
      <c r="N26">
        <f t="shared" si="0"/>
        <v>0.02</v>
      </c>
      <c r="O26">
        <v>0.78559999999999997</v>
      </c>
      <c r="P26">
        <v>1.2999999999999999E-2</v>
      </c>
      <c r="Q26">
        <f t="shared" si="2"/>
        <v>5.8500000000000002E-4</v>
      </c>
    </row>
    <row r="27" spans="2:17">
      <c r="B27">
        <v>90</v>
      </c>
      <c r="C27" t="s">
        <v>0</v>
      </c>
      <c r="D27" s="1">
        <v>0.83899999999999997</v>
      </c>
      <c r="E27" s="1">
        <v>1.196E-2</v>
      </c>
      <c r="F27">
        <v>6335</v>
      </c>
      <c r="G27" t="s">
        <v>1</v>
      </c>
      <c r="H27">
        <v>1459</v>
      </c>
      <c r="I27" t="s">
        <v>1</v>
      </c>
      <c r="J27">
        <v>1564</v>
      </c>
      <c r="K27" t="s">
        <v>1</v>
      </c>
      <c r="M27">
        <f t="shared" si="1"/>
        <v>0.09</v>
      </c>
      <c r="N27">
        <f t="shared" si="0"/>
        <v>2.2499999999999999E-2</v>
      </c>
      <c r="O27">
        <v>0.83899999999999997</v>
      </c>
      <c r="P27">
        <v>1.196E-2</v>
      </c>
      <c r="Q27">
        <f t="shared" si="2"/>
        <v>6.3349999999999995E-4</v>
      </c>
    </row>
    <row r="28" spans="2:17">
      <c r="B28">
        <v>100</v>
      </c>
      <c r="C28" t="s">
        <v>0</v>
      </c>
      <c r="D28" s="1">
        <v>0.88829999999999998</v>
      </c>
      <c r="E28" s="1">
        <v>1.1089999999999999E-2</v>
      </c>
      <c r="F28">
        <v>6795</v>
      </c>
      <c r="G28" t="s">
        <v>1</v>
      </c>
      <c r="H28">
        <v>1490</v>
      </c>
      <c r="I28" t="s">
        <v>1</v>
      </c>
      <c r="J28">
        <v>1616</v>
      </c>
      <c r="K28" t="s">
        <v>1</v>
      </c>
      <c r="M28">
        <f t="shared" si="1"/>
        <v>0.1</v>
      </c>
      <c r="N28">
        <f t="shared" si="0"/>
        <v>2.5000000000000001E-2</v>
      </c>
      <c r="O28">
        <v>0.88829999999999998</v>
      </c>
      <c r="P28">
        <v>1.1089999999999999E-2</v>
      </c>
      <c r="Q28">
        <f t="shared" si="2"/>
        <v>6.7949999999999998E-4</v>
      </c>
    </row>
    <row r="29" spans="2:17">
      <c r="B29">
        <v>110</v>
      </c>
      <c r="C29" t="s">
        <v>0</v>
      </c>
      <c r="D29" s="1">
        <v>0.93389999999999995</v>
      </c>
      <c r="E29" s="1">
        <v>1.0359999999999999E-2</v>
      </c>
      <c r="F29">
        <v>7236</v>
      </c>
      <c r="G29" t="s">
        <v>1</v>
      </c>
      <c r="H29">
        <v>1516</v>
      </c>
      <c r="I29" t="s">
        <v>1</v>
      </c>
      <c r="J29">
        <v>1662</v>
      </c>
      <c r="K29" t="s">
        <v>1</v>
      </c>
      <c r="M29">
        <f t="shared" si="1"/>
        <v>0.11</v>
      </c>
      <c r="N29">
        <f t="shared" si="0"/>
        <v>2.75E-2</v>
      </c>
      <c r="O29">
        <v>0.93389999999999995</v>
      </c>
      <c r="P29">
        <v>1.0359999999999999E-2</v>
      </c>
      <c r="Q29">
        <f t="shared" si="2"/>
        <v>7.2359999999999992E-4</v>
      </c>
    </row>
    <row r="30" spans="2:17">
      <c r="B30">
        <v>120</v>
      </c>
      <c r="C30" t="s">
        <v>0</v>
      </c>
      <c r="D30" s="1">
        <v>0.97599999999999998</v>
      </c>
      <c r="E30" s="1">
        <v>9.7210000000000005E-3</v>
      </c>
      <c r="F30">
        <v>7658</v>
      </c>
      <c r="G30" t="s">
        <v>1</v>
      </c>
      <c r="H30">
        <v>1539</v>
      </c>
      <c r="I30" t="s">
        <v>1</v>
      </c>
      <c r="J30">
        <v>1704</v>
      </c>
      <c r="K30" t="s">
        <v>1</v>
      </c>
      <c r="M30">
        <f t="shared" si="1"/>
        <v>0.12</v>
      </c>
      <c r="N30">
        <f t="shared" si="0"/>
        <v>0.03</v>
      </c>
      <c r="O30">
        <v>0.97599999999999998</v>
      </c>
      <c r="P30">
        <v>9.7210000000000005E-3</v>
      </c>
      <c r="Q30">
        <f t="shared" si="2"/>
        <v>7.6579999999999997E-4</v>
      </c>
    </row>
    <row r="31" spans="2:17">
      <c r="B31">
        <v>130</v>
      </c>
      <c r="C31" t="s">
        <v>0</v>
      </c>
      <c r="D31" s="1">
        <v>1.0149999999999999</v>
      </c>
      <c r="E31" s="1">
        <v>9.1669999999999998E-3</v>
      </c>
      <c r="F31">
        <v>8066</v>
      </c>
      <c r="G31" t="s">
        <v>1</v>
      </c>
      <c r="H31">
        <v>1560</v>
      </c>
      <c r="I31" t="s">
        <v>1</v>
      </c>
      <c r="J31">
        <v>1742</v>
      </c>
      <c r="K31" t="s">
        <v>1</v>
      </c>
      <c r="M31">
        <f t="shared" si="1"/>
        <v>0.13</v>
      </c>
      <c r="N31">
        <f t="shared" si="0"/>
        <v>3.2500000000000001E-2</v>
      </c>
      <c r="O31">
        <v>1.0149999999999999</v>
      </c>
      <c r="P31">
        <v>9.1669999999999998E-3</v>
      </c>
      <c r="Q31">
        <f t="shared" si="2"/>
        <v>8.0659999999999998E-4</v>
      </c>
    </row>
    <row r="32" spans="2:17">
      <c r="B32">
        <v>140</v>
      </c>
      <c r="C32" t="s">
        <v>0</v>
      </c>
      <c r="D32" s="1">
        <v>1.0509999999999999</v>
      </c>
      <c r="E32" s="1">
        <v>8.6789999999999992E-3</v>
      </c>
      <c r="F32">
        <v>8462</v>
      </c>
      <c r="G32" t="s">
        <v>1</v>
      </c>
      <c r="H32">
        <v>1578</v>
      </c>
      <c r="I32" t="s">
        <v>1</v>
      </c>
      <c r="J32">
        <v>1777</v>
      </c>
      <c r="K32" t="s">
        <v>1</v>
      </c>
      <c r="M32">
        <f t="shared" si="1"/>
        <v>0.14000000000000001</v>
      </c>
      <c r="N32">
        <f t="shared" si="0"/>
        <v>3.5000000000000003E-2</v>
      </c>
      <c r="O32">
        <v>1.0509999999999999</v>
      </c>
      <c r="P32">
        <v>8.6789999999999992E-3</v>
      </c>
      <c r="Q32">
        <f t="shared" si="2"/>
        <v>8.4619999999999997E-4</v>
      </c>
    </row>
    <row r="33" spans="2:17">
      <c r="B33">
        <v>150</v>
      </c>
      <c r="C33" t="s">
        <v>0</v>
      </c>
      <c r="D33" s="1">
        <v>1.085</v>
      </c>
      <c r="E33" s="1">
        <v>8.2459999999999999E-3</v>
      </c>
      <c r="F33">
        <v>8845</v>
      </c>
      <c r="G33" t="s">
        <v>1</v>
      </c>
      <c r="H33">
        <v>1595</v>
      </c>
      <c r="I33" t="s">
        <v>1</v>
      </c>
      <c r="J33">
        <v>1809</v>
      </c>
      <c r="K33" t="s">
        <v>1</v>
      </c>
      <c r="M33">
        <f t="shared" si="1"/>
        <v>0.15</v>
      </c>
      <c r="N33">
        <f t="shared" si="0"/>
        <v>3.7499999999999999E-2</v>
      </c>
      <c r="O33">
        <v>1.085</v>
      </c>
      <c r="P33">
        <v>8.2459999999999999E-3</v>
      </c>
      <c r="Q33">
        <f t="shared" si="2"/>
        <v>8.8449999999999998E-4</v>
      </c>
    </row>
    <row r="34" spans="2:17">
      <c r="B34">
        <v>160</v>
      </c>
      <c r="C34" t="s">
        <v>0</v>
      </c>
      <c r="D34" s="1">
        <v>1.1160000000000001</v>
      </c>
      <c r="E34" s="1">
        <v>7.8580000000000004E-3</v>
      </c>
      <c r="F34">
        <v>9219</v>
      </c>
      <c r="G34" t="s">
        <v>1</v>
      </c>
      <c r="H34">
        <v>1611</v>
      </c>
      <c r="I34" t="s">
        <v>1</v>
      </c>
      <c r="J34">
        <v>1839</v>
      </c>
      <c r="K34" t="s">
        <v>1</v>
      </c>
      <c r="M34">
        <f t="shared" si="1"/>
        <v>0.16</v>
      </c>
      <c r="N34">
        <f t="shared" si="0"/>
        <v>0.04</v>
      </c>
      <c r="O34">
        <v>1.1160000000000001</v>
      </c>
      <c r="P34">
        <v>7.8580000000000004E-3</v>
      </c>
      <c r="Q34">
        <f t="shared" si="2"/>
        <v>9.2189999999999991E-4</v>
      </c>
    </row>
    <row r="35" spans="2:17">
      <c r="B35">
        <v>170</v>
      </c>
      <c r="C35" t="s">
        <v>0</v>
      </c>
      <c r="D35" s="1">
        <v>1.145</v>
      </c>
      <c r="E35" s="1">
        <v>7.5079999999999999E-3</v>
      </c>
      <c r="F35">
        <v>9584</v>
      </c>
      <c r="G35" t="s">
        <v>1</v>
      </c>
      <c r="H35">
        <v>1625</v>
      </c>
      <c r="I35" t="s">
        <v>1</v>
      </c>
      <c r="J35">
        <v>1867</v>
      </c>
      <c r="K35" t="s">
        <v>1</v>
      </c>
      <c r="M35">
        <f t="shared" si="1"/>
        <v>0.17</v>
      </c>
      <c r="N35">
        <f t="shared" si="0"/>
        <v>4.2500000000000003E-2</v>
      </c>
      <c r="O35">
        <v>1.145</v>
      </c>
      <c r="P35">
        <v>7.5079999999999999E-3</v>
      </c>
      <c r="Q35">
        <f t="shared" si="2"/>
        <v>9.5839999999999999E-4</v>
      </c>
    </row>
    <row r="36" spans="2:17">
      <c r="B36">
        <v>180</v>
      </c>
      <c r="C36" t="s">
        <v>0</v>
      </c>
      <c r="D36" s="1">
        <v>1.1719999999999999</v>
      </c>
      <c r="E36" s="1">
        <v>7.1910000000000003E-3</v>
      </c>
      <c r="F36">
        <v>9942</v>
      </c>
      <c r="G36" t="s">
        <v>1</v>
      </c>
      <c r="H36">
        <v>1638</v>
      </c>
      <c r="I36" t="s">
        <v>1</v>
      </c>
      <c r="J36">
        <v>1894</v>
      </c>
      <c r="K36" t="s">
        <v>1</v>
      </c>
      <c r="M36">
        <f t="shared" si="1"/>
        <v>0.18</v>
      </c>
      <c r="N36">
        <f t="shared" si="0"/>
        <v>4.4999999999999998E-2</v>
      </c>
      <c r="O36">
        <v>1.1719999999999999</v>
      </c>
      <c r="P36">
        <v>7.1910000000000003E-3</v>
      </c>
      <c r="Q36">
        <f t="shared" si="2"/>
        <v>9.9419999999999999E-4</v>
      </c>
    </row>
    <row r="37" spans="2:17">
      <c r="B37">
        <v>200</v>
      </c>
      <c r="C37" t="s">
        <v>0</v>
      </c>
      <c r="D37" s="1">
        <v>1.2190000000000001</v>
      </c>
      <c r="E37" s="1">
        <v>6.6389999999999999E-3</v>
      </c>
      <c r="F37">
        <v>1.06</v>
      </c>
      <c r="G37" t="s">
        <v>2</v>
      </c>
      <c r="H37">
        <v>1663</v>
      </c>
      <c r="I37" t="s">
        <v>1</v>
      </c>
      <c r="J37">
        <v>1942</v>
      </c>
      <c r="K37" t="s">
        <v>1</v>
      </c>
      <c r="M37">
        <f t="shared" si="1"/>
        <v>0.2</v>
      </c>
      <c r="N37">
        <f t="shared" si="0"/>
        <v>0.05</v>
      </c>
      <c r="O37">
        <v>1.2190000000000001</v>
      </c>
      <c r="P37">
        <v>6.6389999999999999E-3</v>
      </c>
      <c r="Q37">
        <f>F37*0.001</f>
        <v>1.0600000000000002E-3</v>
      </c>
    </row>
    <row r="38" spans="2:17">
      <c r="B38">
        <v>225</v>
      </c>
      <c r="C38" t="s">
        <v>0</v>
      </c>
      <c r="D38" s="1">
        <v>1.27</v>
      </c>
      <c r="E38" s="1">
        <v>6.0670000000000003E-3</v>
      </c>
      <c r="F38">
        <v>1.1499999999999999</v>
      </c>
      <c r="G38" t="s">
        <v>2</v>
      </c>
      <c r="H38">
        <v>1691</v>
      </c>
      <c r="I38" t="s">
        <v>1</v>
      </c>
      <c r="J38">
        <v>1996</v>
      </c>
      <c r="K38" t="s">
        <v>1</v>
      </c>
      <c r="M38">
        <f t="shared" si="1"/>
        <v>0.22500000000000001</v>
      </c>
      <c r="N38">
        <f t="shared" si="0"/>
        <v>5.6250000000000001E-2</v>
      </c>
      <c r="O38">
        <v>1.27</v>
      </c>
      <c r="P38">
        <v>6.0670000000000003E-3</v>
      </c>
      <c r="Q38">
        <f t="shared" ref="Q38:Q98" si="3">F38*0.001</f>
        <v>1.15E-3</v>
      </c>
    </row>
    <row r="39" spans="2:17">
      <c r="B39">
        <v>250</v>
      </c>
      <c r="C39" t="s">
        <v>0</v>
      </c>
      <c r="D39" s="1">
        <v>1.3109999999999999</v>
      </c>
      <c r="E39" s="1">
        <v>5.594E-3</v>
      </c>
      <c r="F39">
        <v>1.23</v>
      </c>
      <c r="G39" t="s">
        <v>2</v>
      </c>
      <c r="H39">
        <v>1715</v>
      </c>
      <c r="I39" t="s">
        <v>1</v>
      </c>
      <c r="J39">
        <v>2045</v>
      </c>
      <c r="K39" t="s">
        <v>1</v>
      </c>
      <c r="M39">
        <f t="shared" si="1"/>
        <v>0.25</v>
      </c>
      <c r="N39">
        <f t="shared" si="0"/>
        <v>6.25E-2</v>
      </c>
      <c r="O39">
        <v>1.3109999999999999</v>
      </c>
      <c r="P39">
        <v>5.594E-3</v>
      </c>
      <c r="Q39">
        <f t="shared" si="3"/>
        <v>1.23E-3</v>
      </c>
    </row>
    <row r="40" spans="2:17">
      <c r="B40">
        <v>275</v>
      </c>
      <c r="C40" t="s">
        <v>0</v>
      </c>
      <c r="D40" s="1">
        <v>1.345</v>
      </c>
      <c r="E40" s="1">
        <v>5.1960000000000001E-3</v>
      </c>
      <c r="F40">
        <v>1.31</v>
      </c>
      <c r="G40" t="s">
        <v>2</v>
      </c>
      <c r="H40">
        <v>1737</v>
      </c>
      <c r="I40" t="s">
        <v>1</v>
      </c>
      <c r="J40">
        <v>2089</v>
      </c>
      <c r="K40" t="s">
        <v>1</v>
      </c>
      <c r="M40">
        <f t="shared" si="1"/>
        <v>0.27500000000000002</v>
      </c>
      <c r="N40">
        <f t="shared" si="0"/>
        <v>6.8750000000000006E-2</v>
      </c>
      <c r="O40">
        <v>1.345</v>
      </c>
      <c r="P40">
        <v>5.1960000000000001E-3</v>
      </c>
      <c r="Q40">
        <f t="shared" si="3"/>
        <v>1.3100000000000002E-3</v>
      </c>
    </row>
    <row r="41" spans="2:17">
      <c r="B41">
        <v>300</v>
      </c>
      <c r="C41" t="s">
        <v>0</v>
      </c>
      <c r="D41" s="1">
        <v>1.373</v>
      </c>
      <c r="E41" s="1">
        <v>4.8549999999999999E-3</v>
      </c>
      <c r="F41">
        <v>1.39</v>
      </c>
      <c r="G41" t="s">
        <v>2</v>
      </c>
      <c r="H41">
        <v>1757</v>
      </c>
      <c r="I41" t="s">
        <v>1</v>
      </c>
      <c r="J41">
        <v>2130</v>
      </c>
      <c r="K41" t="s">
        <v>1</v>
      </c>
      <c r="M41">
        <f t="shared" si="1"/>
        <v>0.3</v>
      </c>
      <c r="N41">
        <f t="shared" si="0"/>
        <v>7.4999999999999997E-2</v>
      </c>
      <c r="O41">
        <v>1.373</v>
      </c>
      <c r="P41">
        <v>4.8549999999999999E-3</v>
      </c>
      <c r="Q41">
        <f t="shared" si="3"/>
        <v>1.39E-3</v>
      </c>
    </row>
    <row r="42" spans="2:17">
      <c r="B42">
        <v>325</v>
      </c>
      <c r="C42" t="s">
        <v>0</v>
      </c>
      <c r="D42" s="1">
        <v>1.395</v>
      </c>
      <c r="E42" s="1">
        <v>4.5599999999999998E-3</v>
      </c>
      <c r="F42">
        <v>1.46</v>
      </c>
      <c r="G42" t="s">
        <v>2</v>
      </c>
      <c r="H42">
        <v>1776</v>
      </c>
      <c r="I42" t="s">
        <v>1</v>
      </c>
      <c r="J42">
        <v>2168</v>
      </c>
      <c r="K42" t="s">
        <v>1</v>
      </c>
      <c r="M42">
        <f t="shared" si="1"/>
        <v>0.32500000000000001</v>
      </c>
      <c r="N42">
        <f t="shared" si="0"/>
        <v>8.1250000000000003E-2</v>
      </c>
      <c r="O42">
        <v>1.395</v>
      </c>
      <c r="P42">
        <v>4.5599999999999998E-3</v>
      </c>
      <c r="Q42">
        <f t="shared" si="3"/>
        <v>1.4599999999999999E-3</v>
      </c>
    </row>
    <row r="43" spans="2:17">
      <c r="B43">
        <v>350</v>
      </c>
      <c r="C43" t="s">
        <v>0</v>
      </c>
      <c r="D43" s="1">
        <v>1.413</v>
      </c>
      <c r="E43" s="1">
        <v>4.3010000000000001E-3</v>
      </c>
      <c r="F43">
        <v>1.54</v>
      </c>
      <c r="G43" t="s">
        <v>2</v>
      </c>
      <c r="H43">
        <v>1793</v>
      </c>
      <c r="I43" t="s">
        <v>1</v>
      </c>
      <c r="J43">
        <v>2204</v>
      </c>
      <c r="K43" t="s">
        <v>1</v>
      </c>
      <c r="M43">
        <f t="shared" si="1"/>
        <v>0.35000000000000003</v>
      </c>
      <c r="N43">
        <f t="shared" si="0"/>
        <v>8.7500000000000008E-2</v>
      </c>
      <c r="O43">
        <v>1.413</v>
      </c>
      <c r="P43">
        <v>4.3010000000000001E-3</v>
      </c>
      <c r="Q43">
        <f t="shared" si="3"/>
        <v>1.5400000000000001E-3</v>
      </c>
    </row>
    <row r="44" spans="2:17">
      <c r="B44">
        <v>375</v>
      </c>
      <c r="C44" t="s">
        <v>0</v>
      </c>
      <c r="D44" s="1">
        <v>1.4259999999999999</v>
      </c>
      <c r="E44" s="1">
        <v>4.0730000000000002E-3</v>
      </c>
      <c r="F44">
        <v>1.61</v>
      </c>
      <c r="G44" t="s">
        <v>2</v>
      </c>
      <c r="H44">
        <v>1809</v>
      </c>
      <c r="I44" t="s">
        <v>1</v>
      </c>
      <c r="J44">
        <v>2238</v>
      </c>
      <c r="K44" t="s">
        <v>1</v>
      </c>
      <c r="M44">
        <f t="shared" si="1"/>
        <v>0.375</v>
      </c>
      <c r="N44">
        <f t="shared" si="0"/>
        <v>9.375E-2</v>
      </c>
      <c r="O44">
        <v>1.4259999999999999</v>
      </c>
      <c r="P44">
        <v>4.0730000000000002E-3</v>
      </c>
      <c r="Q44">
        <f t="shared" si="3"/>
        <v>1.6100000000000001E-3</v>
      </c>
    </row>
    <row r="45" spans="2:17">
      <c r="B45">
        <v>400</v>
      </c>
      <c r="C45" t="s">
        <v>0</v>
      </c>
      <c r="D45" s="1">
        <v>1.4359999999999999</v>
      </c>
      <c r="E45" s="1">
        <v>3.8700000000000002E-3</v>
      </c>
      <c r="F45">
        <v>1.69</v>
      </c>
      <c r="G45" t="s">
        <v>2</v>
      </c>
      <c r="H45">
        <v>1824</v>
      </c>
      <c r="I45" t="s">
        <v>1</v>
      </c>
      <c r="J45">
        <v>2271</v>
      </c>
      <c r="K45" t="s">
        <v>1</v>
      </c>
      <c r="M45">
        <f t="shared" si="1"/>
        <v>0.4</v>
      </c>
      <c r="N45">
        <f t="shared" si="0"/>
        <v>0.1</v>
      </c>
      <c r="O45">
        <v>1.4359999999999999</v>
      </c>
      <c r="P45">
        <v>3.8700000000000002E-3</v>
      </c>
      <c r="Q45">
        <f t="shared" si="3"/>
        <v>1.6899999999999999E-3</v>
      </c>
    </row>
    <row r="46" spans="2:17">
      <c r="B46">
        <v>450</v>
      </c>
      <c r="C46" t="s">
        <v>0</v>
      </c>
      <c r="D46" s="1">
        <v>1.448</v>
      </c>
      <c r="E46" s="1">
        <v>3.5230000000000001E-3</v>
      </c>
      <c r="F46">
        <v>1.83</v>
      </c>
      <c r="G46" t="s">
        <v>2</v>
      </c>
      <c r="H46">
        <v>1859</v>
      </c>
      <c r="I46" t="s">
        <v>1</v>
      </c>
      <c r="J46">
        <v>2332</v>
      </c>
      <c r="K46" t="s">
        <v>1</v>
      </c>
      <c r="M46">
        <f t="shared" si="1"/>
        <v>0.45</v>
      </c>
      <c r="N46">
        <f t="shared" si="0"/>
        <v>0.1125</v>
      </c>
      <c r="O46">
        <v>1.448</v>
      </c>
      <c r="P46">
        <v>3.5230000000000001E-3</v>
      </c>
      <c r="Q46">
        <f t="shared" si="3"/>
        <v>1.83E-3</v>
      </c>
    </row>
    <row r="47" spans="2:17">
      <c r="B47">
        <v>500</v>
      </c>
      <c r="C47" t="s">
        <v>0</v>
      </c>
      <c r="D47" s="1">
        <v>1.452</v>
      </c>
      <c r="E47" s="1">
        <v>3.238E-3</v>
      </c>
      <c r="F47">
        <v>1.98</v>
      </c>
      <c r="G47" t="s">
        <v>2</v>
      </c>
      <c r="H47">
        <v>1891</v>
      </c>
      <c r="I47" t="s">
        <v>1</v>
      </c>
      <c r="J47">
        <v>2389</v>
      </c>
      <c r="K47" t="s">
        <v>1</v>
      </c>
      <c r="M47">
        <f t="shared" si="1"/>
        <v>0.5</v>
      </c>
      <c r="N47">
        <f t="shared" si="0"/>
        <v>0.125</v>
      </c>
      <c r="O47">
        <v>1.452</v>
      </c>
      <c r="P47">
        <v>3.238E-3</v>
      </c>
      <c r="Q47">
        <f t="shared" si="3"/>
        <v>1.98E-3</v>
      </c>
    </row>
    <row r="48" spans="2:17">
      <c r="B48">
        <v>550</v>
      </c>
      <c r="C48" t="s">
        <v>0</v>
      </c>
      <c r="D48" s="1">
        <v>1.4490000000000001</v>
      </c>
      <c r="E48" s="1">
        <v>2.9989999999999999E-3</v>
      </c>
      <c r="F48">
        <v>2.13</v>
      </c>
      <c r="G48" t="s">
        <v>2</v>
      </c>
      <c r="H48">
        <v>1921</v>
      </c>
      <c r="I48" t="s">
        <v>1</v>
      </c>
      <c r="J48">
        <v>2443</v>
      </c>
      <c r="K48" t="s">
        <v>1</v>
      </c>
      <c r="M48">
        <f t="shared" si="1"/>
        <v>0.55000000000000004</v>
      </c>
      <c r="N48">
        <f t="shared" si="0"/>
        <v>0.13750000000000001</v>
      </c>
      <c r="O48">
        <v>1.4490000000000001</v>
      </c>
      <c r="P48">
        <v>2.9989999999999999E-3</v>
      </c>
      <c r="Q48">
        <f t="shared" si="3"/>
        <v>2.1299999999999999E-3</v>
      </c>
    </row>
    <row r="49" spans="2:17">
      <c r="B49">
        <v>600</v>
      </c>
      <c r="C49" t="s">
        <v>0</v>
      </c>
      <c r="D49" s="1">
        <v>1.4410000000000001</v>
      </c>
      <c r="E49" s="1">
        <v>2.7950000000000002E-3</v>
      </c>
      <c r="F49">
        <v>2.27</v>
      </c>
      <c r="G49" t="s">
        <v>2</v>
      </c>
      <c r="H49">
        <v>1951</v>
      </c>
      <c r="I49" t="s">
        <v>1</v>
      </c>
      <c r="J49">
        <v>2495</v>
      </c>
      <c r="K49" t="s">
        <v>1</v>
      </c>
      <c r="M49">
        <f t="shared" si="1"/>
        <v>0.6</v>
      </c>
      <c r="N49">
        <f t="shared" si="0"/>
        <v>0.15</v>
      </c>
      <c r="O49">
        <v>1.4410000000000001</v>
      </c>
      <c r="P49">
        <v>2.7950000000000002E-3</v>
      </c>
      <c r="Q49">
        <f t="shared" si="3"/>
        <v>2.2699999999999999E-3</v>
      </c>
    </row>
    <row r="50" spans="2:17">
      <c r="B50">
        <v>650</v>
      </c>
      <c r="C50" t="s">
        <v>0</v>
      </c>
      <c r="D50" s="1">
        <v>1.43</v>
      </c>
      <c r="E50" s="1">
        <v>2.6189999999999998E-3</v>
      </c>
      <c r="F50">
        <v>2.42</v>
      </c>
      <c r="G50" t="s">
        <v>2</v>
      </c>
      <c r="H50">
        <v>1979</v>
      </c>
      <c r="I50" t="s">
        <v>1</v>
      </c>
      <c r="J50">
        <v>2545</v>
      </c>
      <c r="K50" t="s">
        <v>1</v>
      </c>
      <c r="M50">
        <f t="shared" si="1"/>
        <v>0.65</v>
      </c>
      <c r="N50">
        <f t="shared" si="0"/>
        <v>0.16250000000000001</v>
      </c>
      <c r="O50">
        <v>1.43</v>
      </c>
      <c r="P50">
        <v>2.6189999999999998E-3</v>
      </c>
      <c r="Q50">
        <f t="shared" si="3"/>
        <v>2.4199999999999998E-3</v>
      </c>
    </row>
    <row r="51" spans="2:17">
      <c r="B51">
        <v>700</v>
      </c>
      <c r="C51" t="s">
        <v>0</v>
      </c>
      <c r="D51" s="1">
        <v>1.4159999999999999</v>
      </c>
      <c r="E51" s="1">
        <v>2.4659999999999999E-3</v>
      </c>
      <c r="F51">
        <v>2.57</v>
      </c>
      <c r="G51" t="s">
        <v>2</v>
      </c>
      <c r="H51">
        <v>2007</v>
      </c>
      <c r="I51" t="s">
        <v>1</v>
      </c>
      <c r="J51">
        <v>2594</v>
      </c>
      <c r="K51" t="s">
        <v>1</v>
      </c>
      <c r="M51">
        <f t="shared" si="1"/>
        <v>0.70000000000000007</v>
      </c>
      <c r="N51">
        <f t="shared" si="0"/>
        <v>0.17500000000000002</v>
      </c>
      <c r="O51">
        <v>1.4159999999999999</v>
      </c>
      <c r="P51">
        <v>2.4659999999999999E-3</v>
      </c>
      <c r="Q51">
        <f t="shared" si="3"/>
        <v>2.5699999999999998E-3</v>
      </c>
    </row>
    <row r="52" spans="2:17">
      <c r="B52">
        <v>800</v>
      </c>
      <c r="C52" t="s">
        <v>0</v>
      </c>
      <c r="D52" s="1">
        <v>1.3839999999999999</v>
      </c>
      <c r="E52" s="1">
        <v>2.2109999999999999E-3</v>
      </c>
      <c r="F52">
        <v>2.88</v>
      </c>
      <c r="G52" t="s">
        <v>2</v>
      </c>
      <c r="H52">
        <v>2084</v>
      </c>
      <c r="I52" t="s">
        <v>1</v>
      </c>
      <c r="J52">
        <v>2689</v>
      </c>
      <c r="K52" t="s">
        <v>1</v>
      </c>
      <c r="M52">
        <f t="shared" si="1"/>
        <v>0.8</v>
      </c>
      <c r="N52">
        <f t="shared" si="0"/>
        <v>0.2</v>
      </c>
      <c r="O52">
        <v>1.3839999999999999</v>
      </c>
      <c r="P52">
        <v>2.2109999999999999E-3</v>
      </c>
      <c r="Q52">
        <f t="shared" si="3"/>
        <v>2.8799999999999997E-3</v>
      </c>
    </row>
    <row r="53" spans="2:17">
      <c r="B53">
        <v>900</v>
      </c>
      <c r="C53" t="s">
        <v>0</v>
      </c>
      <c r="D53" s="1">
        <v>1.349</v>
      </c>
      <c r="E53" s="1">
        <v>2.0070000000000001E-3</v>
      </c>
      <c r="F53">
        <v>3.19</v>
      </c>
      <c r="G53" t="s">
        <v>2</v>
      </c>
      <c r="H53">
        <v>2160</v>
      </c>
      <c r="I53" t="s">
        <v>1</v>
      </c>
      <c r="J53">
        <v>2782</v>
      </c>
      <c r="K53" t="s">
        <v>1</v>
      </c>
      <c r="M53">
        <f t="shared" si="1"/>
        <v>0.9</v>
      </c>
      <c r="N53">
        <f t="shared" si="0"/>
        <v>0.22500000000000001</v>
      </c>
      <c r="O53">
        <v>1.349</v>
      </c>
      <c r="P53">
        <v>2.0070000000000001E-3</v>
      </c>
      <c r="Q53">
        <f t="shared" si="3"/>
        <v>3.1900000000000001E-3</v>
      </c>
    </row>
    <row r="54" spans="2:17">
      <c r="B54">
        <v>1</v>
      </c>
      <c r="C54" t="s">
        <v>3</v>
      </c>
      <c r="D54" s="1">
        <v>1.3120000000000001</v>
      </c>
      <c r="E54" s="1">
        <v>1.8389999999999999E-3</v>
      </c>
      <c r="F54">
        <v>3.51</v>
      </c>
      <c r="G54" t="s">
        <v>2</v>
      </c>
      <c r="H54">
        <v>2237</v>
      </c>
      <c r="I54" t="s">
        <v>1</v>
      </c>
      <c r="J54">
        <v>2874</v>
      </c>
      <c r="K54" t="s">
        <v>1</v>
      </c>
      <c r="M54">
        <f>B54</f>
        <v>1</v>
      </c>
      <c r="N54">
        <f t="shared" si="0"/>
        <v>0.25</v>
      </c>
      <c r="O54">
        <v>1.3120000000000001</v>
      </c>
      <c r="P54">
        <v>1.8389999999999999E-3</v>
      </c>
      <c r="Q54">
        <f t="shared" si="3"/>
        <v>3.5099999999999997E-3</v>
      </c>
    </row>
    <row r="55" spans="2:17">
      <c r="B55">
        <v>1.1000000000000001</v>
      </c>
      <c r="C55" t="s">
        <v>3</v>
      </c>
      <c r="D55" s="1">
        <v>1.276</v>
      </c>
      <c r="E55" s="1">
        <v>1.6999999999999999E-3</v>
      </c>
      <c r="F55">
        <v>3.84</v>
      </c>
      <c r="G55" t="s">
        <v>2</v>
      </c>
      <c r="H55">
        <v>2314</v>
      </c>
      <c r="I55" t="s">
        <v>1</v>
      </c>
      <c r="J55">
        <v>2967</v>
      </c>
      <c r="K55" t="s">
        <v>1</v>
      </c>
      <c r="M55">
        <f t="shared" ref="M55:M118" si="4">B55</f>
        <v>1.1000000000000001</v>
      </c>
      <c r="N55">
        <f t="shared" si="0"/>
        <v>0.27500000000000002</v>
      </c>
      <c r="O55">
        <v>1.276</v>
      </c>
      <c r="P55">
        <v>1.6999999999999999E-3</v>
      </c>
      <c r="Q55">
        <f t="shared" si="3"/>
        <v>3.8400000000000001E-3</v>
      </c>
    </row>
    <row r="56" spans="2:17">
      <c r="B56">
        <v>1.2</v>
      </c>
      <c r="C56" t="s">
        <v>3</v>
      </c>
      <c r="D56" s="1">
        <v>1.24</v>
      </c>
      <c r="E56" s="1">
        <v>1.5809999999999999E-3</v>
      </c>
      <c r="F56">
        <v>4.18</v>
      </c>
      <c r="G56" t="s">
        <v>2</v>
      </c>
      <c r="H56">
        <v>2392</v>
      </c>
      <c r="I56" t="s">
        <v>1</v>
      </c>
      <c r="J56">
        <v>3060</v>
      </c>
      <c r="K56" t="s">
        <v>1</v>
      </c>
      <c r="M56">
        <f t="shared" si="4"/>
        <v>1.2</v>
      </c>
      <c r="N56">
        <f t="shared" si="0"/>
        <v>0.3</v>
      </c>
      <c r="O56">
        <v>1.24</v>
      </c>
      <c r="P56">
        <v>1.5809999999999999E-3</v>
      </c>
      <c r="Q56">
        <f t="shared" si="3"/>
        <v>4.1799999999999997E-3</v>
      </c>
    </row>
    <row r="57" spans="2:17">
      <c r="B57">
        <v>1.3</v>
      </c>
      <c r="C57" t="s">
        <v>3</v>
      </c>
      <c r="D57" s="1">
        <v>1.206</v>
      </c>
      <c r="E57" s="1">
        <v>1.4790000000000001E-3</v>
      </c>
      <c r="F57">
        <v>4.53</v>
      </c>
      <c r="G57" t="s">
        <v>2</v>
      </c>
      <c r="H57">
        <v>2471</v>
      </c>
      <c r="I57" t="s">
        <v>1</v>
      </c>
      <c r="J57">
        <v>3153</v>
      </c>
      <c r="K57" t="s">
        <v>1</v>
      </c>
      <c r="M57">
        <f t="shared" si="4"/>
        <v>1.3</v>
      </c>
      <c r="N57">
        <f t="shared" si="0"/>
        <v>0.32500000000000001</v>
      </c>
      <c r="O57">
        <v>1.206</v>
      </c>
      <c r="P57">
        <v>1.4790000000000001E-3</v>
      </c>
      <c r="Q57">
        <f t="shared" si="3"/>
        <v>4.5300000000000002E-3</v>
      </c>
    </row>
    <row r="58" spans="2:17">
      <c r="B58">
        <v>1.4</v>
      </c>
      <c r="C58" t="s">
        <v>3</v>
      </c>
      <c r="D58" s="1">
        <v>1.1719999999999999</v>
      </c>
      <c r="E58" s="1">
        <v>1.39E-3</v>
      </c>
      <c r="F58">
        <v>4.8899999999999997</v>
      </c>
      <c r="G58" t="s">
        <v>2</v>
      </c>
      <c r="H58">
        <v>2551</v>
      </c>
      <c r="I58" t="s">
        <v>1</v>
      </c>
      <c r="J58">
        <v>3249</v>
      </c>
      <c r="K58" t="s">
        <v>1</v>
      </c>
      <c r="M58">
        <f t="shared" si="4"/>
        <v>1.4</v>
      </c>
      <c r="N58">
        <f t="shared" si="0"/>
        <v>0.35</v>
      </c>
      <c r="O58">
        <v>1.1719999999999999</v>
      </c>
      <c r="P58">
        <v>1.39E-3</v>
      </c>
      <c r="Q58">
        <f t="shared" si="3"/>
        <v>4.8899999999999994E-3</v>
      </c>
    </row>
    <row r="59" spans="2:17">
      <c r="B59">
        <v>1.5</v>
      </c>
      <c r="C59" t="s">
        <v>3</v>
      </c>
      <c r="D59" s="1">
        <v>1.141</v>
      </c>
      <c r="E59" s="1">
        <v>1.312E-3</v>
      </c>
      <c r="F59">
        <v>5.26</v>
      </c>
      <c r="G59" t="s">
        <v>2</v>
      </c>
      <c r="H59">
        <v>2633</v>
      </c>
      <c r="I59" t="s">
        <v>1</v>
      </c>
      <c r="J59">
        <v>3345</v>
      </c>
      <c r="K59" t="s">
        <v>1</v>
      </c>
      <c r="M59">
        <f t="shared" si="4"/>
        <v>1.5</v>
      </c>
      <c r="N59">
        <f t="shared" si="0"/>
        <v>0.375</v>
      </c>
      <c r="O59">
        <v>1.141</v>
      </c>
      <c r="P59">
        <v>1.312E-3</v>
      </c>
      <c r="Q59">
        <f t="shared" si="3"/>
        <v>5.2599999999999999E-3</v>
      </c>
    </row>
    <row r="60" spans="2:17">
      <c r="B60">
        <v>1.6</v>
      </c>
      <c r="C60" t="s">
        <v>3</v>
      </c>
      <c r="D60" s="1">
        <v>1.111</v>
      </c>
      <c r="E60" s="1">
        <v>1.243E-3</v>
      </c>
      <c r="F60">
        <v>5.65</v>
      </c>
      <c r="G60" t="s">
        <v>2</v>
      </c>
      <c r="H60">
        <v>2716</v>
      </c>
      <c r="I60" t="s">
        <v>1</v>
      </c>
      <c r="J60">
        <v>3444</v>
      </c>
      <c r="K60" t="s">
        <v>1</v>
      </c>
      <c r="M60">
        <f t="shared" si="4"/>
        <v>1.6</v>
      </c>
      <c r="N60">
        <f t="shared" si="0"/>
        <v>0.4</v>
      </c>
      <c r="O60">
        <v>1.111</v>
      </c>
      <c r="P60">
        <v>1.243E-3</v>
      </c>
      <c r="Q60">
        <f t="shared" si="3"/>
        <v>5.6500000000000005E-3</v>
      </c>
    </row>
    <row r="61" spans="2:17">
      <c r="B61">
        <v>1.7</v>
      </c>
      <c r="C61" t="s">
        <v>3</v>
      </c>
      <c r="D61" s="1">
        <v>1.0820000000000001</v>
      </c>
      <c r="E61" s="1">
        <v>1.181E-3</v>
      </c>
      <c r="F61">
        <v>6.04</v>
      </c>
      <c r="G61" t="s">
        <v>2</v>
      </c>
      <c r="H61">
        <v>2801</v>
      </c>
      <c r="I61" t="s">
        <v>1</v>
      </c>
      <c r="J61">
        <v>3544</v>
      </c>
      <c r="K61" t="s">
        <v>1</v>
      </c>
      <c r="M61">
        <f t="shared" si="4"/>
        <v>1.7</v>
      </c>
      <c r="N61">
        <f t="shared" si="0"/>
        <v>0.42499999999999999</v>
      </c>
      <c r="O61">
        <v>1.0820000000000001</v>
      </c>
      <c r="P61">
        <v>1.181E-3</v>
      </c>
      <c r="Q61">
        <f t="shared" si="3"/>
        <v>6.0400000000000002E-3</v>
      </c>
    </row>
    <row r="62" spans="2:17">
      <c r="B62">
        <v>1.8</v>
      </c>
      <c r="C62" t="s">
        <v>3</v>
      </c>
      <c r="D62" s="1">
        <v>1.0549999999999999</v>
      </c>
      <c r="E62" s="1">
        <v>1.126E-3</v>
      </c>
      <c r="F62">
        <v>6.44</v>
      </c>
      <c r="G62" t="s">
        <v>2</v>
      </c>
      <c r="H62">
        <v>2888</v>
      </c>
      <c r="I62" t="s">
        <v>1</v>
      </c>
      <c r="J62">
        <v>3647</v>
      </c>
      <c r="K62" t="s">
        <v>1</v>
      </c>
      <c r="M62">
        <f t="shared" si="4"/>
        <v>1.8</v>
      </c>
      <c r="N62">
        <f t="shared" si="0"/>
        <v>0.45</v>
      </c>
      <c r="O62">
        <v>1.0549999999999999</v>
      </c>
      <c r="P62">
        <v>1.126E-3</v>
      </c>
      <c r="Q62">
        <f t="shared" si="3"/>
        <v>6.4400000000000004E-3</v>
      </c>
    </row>
    <row r="63" spans="2:17">
      <c r="B63">
        <v>2</v>
      </c>
      <c r="C63" t="s">
        <v>3</v>
      </c>
      <c r="D63" s="1">
        <v>1.0049999999999999</v>
      </c>
      <c r="E63" s="1">
        <v>1.0300000000000001E-3</v>
      </c>
      <c r="F63">
        <v>7.27</v>
      </c>
      <c r="G63" t="s">
        <v>2</v>
      </c>
      <c r="H63">
        <v>3176</v>
      </c>
      <c r="I63" t="s">
        <v>1</v>
      </c>
      <c r="J63">
        <v>3858</v>
      </c>
      <c r="K63" t="s">
        <v>1</v>
      </c>
      <c r="M63">
        <f t="shared" si="4"/>
        <v>2</v>
      </c>
      <c r="N63">
        <f t="shared" si="0"/>
        <v>0.5</v>
      </c>
      <c r="O63">
        <v>1.0049999999999999</v>
      </c>
      <c r="P63">
        <v>1.0300000000000001E-3</v>
      </c>
      <c r="Q63">
        <f t="shared" si="3"/>
        <v>7.2699999999999996E-3</v>
      </c>
    </row>
    <row r="64" spans="2:17">
      <c r="B64">
        <v>2.25</v>
      </c>
      <c r="C64" t="s">
        <v>3</v>
      </c>
      <c r="D64" s="1">
        <v>0.94950000000000001</v>
      </c>
      <c r="E64" s="1">
        <v>9.3199999999999999E-4</v>
      </c>
      <c r="F64">
        <v>8.3699999999999992</v>
      </c>
      <c r="G64" t="s">
        <v>2</v>
      </c>
      <c r="H64">
        <v>3605</v>
      </c>
      <c r="I64" t="s">
        <v>1</v>
      </c>
      <c r="J64">
        <v>4135</v>
      </c>
      <c r="K64" t="s">
        <v>1</v>
      </c>
      <c r="M64">
        <f t="shared" si="4"/>
        <v>2.25</v>
      </c>
      <c r="N64">
        <f t="shared" si="0"/>
        <v>0.5625</v>
      </c>
      <c r="O64">
        <v>0.94950000000000001</v>
      </c>
      <c r="P64">
        <v>9.3199999999999999E-4</v>
      </c>
      <c r="Q64">
        <f t="shared" si="3"/>
        <v>8.369999999999999E-3</v>
      </c>
    </row>
    <row r="65" spans="2:17">
      <c r="B65">
        <v>2.5</v>
      </c>
      <c r="C65" t="s">
        <v>3</v>
      </c>
      <c r="D65" s="1">
        <v>0.9002</v>
      </c>
      <c r="E65" s="1">
        <v>8.5220000000000001E-4</v>
      </c>
      <c r="F65">
        <v>9.5299999999999994</v>
      </c>
      <c r="G65" t="s">
        <v>2</v>
      </c>
      <c r="H65">
        <v>4031</v>
      </c>
      <c r="I65" t="s">
        <v>1</v>
      </c>
      <c r="J65">
        <v>4426</v>
      </c>
      <c r="K65" t="s">
        <v>1</v>
      </c>
      <c r="M65">
        <f t="shared" si="4"/>
        <v>2.5</v>
      </c>
      <c r="N65">
        <f t="shared" si="0"/>
        <v>0.625</v>
      </c>
      <c r="O65">
        <v>0.9002</v>
      </c>
      <c r="P65">
        <v>8.5220000000000001E-4</v>
      </c>
      <c r="Q65">
        <f t="shared" si="3"/>
        <v>9.5300000000000003E-3</v>
      </c>
    </row>
    <row r="66" spans="2:17">
      <c r="B66">
        <v>2.75</v>
      </c>
      <c r="C66" t="s">
        <v>3</v>
      </c>
      <c r="D66" s="1">
        <v>0.85640000000000005</v>
      </c>
      <c r="E66" s="1">
        <v>7.8569999999999996E-4</v>
      </c>
      <c r="F66">
        <v>10.75</v>
      </c>
      <c r="G66" t="s">
        <v>2</v>
      </c>
      <c r="H66">
        <v>4456</v>
      </c>
      <c r="I66" t="s">
        <v>1</v>
      </c>
      <c r="J66">
        <v>4732</v>
      </c>
      <c r="K66" t="s">
        <v>1</v>
      </c>
      <c r="M66">
        <f t="shared" si="4"/>
        <v>2.75</v>
      </c>
      <c r="N66">
        <f t="shared" ref="N66:N129" si="5">M66/4</f>
        <v>0.6875</v>
      </c>
      <c r="O66">
        <v>0.85640000000000005</v>
      </c>
      <c r="P66">
        <v>7.8569999999999996E-4</v>
      </c>
      <c r="Q66">
        <f t="shared" si="3"/>
        <v>1.0750000000000001E-2</v>
      </c>
    </row>
    <row r="67" spans="2:17">
      <c r="B67">
        <v>3</v>
      </c>
      <c r="C67" t="s">
        <v>3</v>
      </c>
      <c r="D67" s="1">
        <v>0.81720000000000004</v>
      </c>
      <c r="E67" s="1">
        <v>7.2939999999999995E-4</v>
      </c>
      <c r="F67">
        <v>12.04</v>
      </c>
      <c r="G67" t="s">
        <v>2</v>
      </c>
      <c r="H67">
        <v>4883</v>
      </c>
      <c r="I67" t="s">
        <v>1</v>
      </c>
      <c r="J67">
        <v>5053</v>
      </c>
      <c r="K67" t="s">
        <v>1</v>
      </c>
      <c r="M67">
        <f t="shared" si="4"/>
        <v>3</v>
      </c>
      <c r="N67">
        <f t="shared" si="5"/>
        <v>0.75</v>
      </c>
      <c r="O67">
        <v>0.81720000000000004</v>
      </c>
      <c r="P67">
        <v>7.2939999999999995E-4</v>
      </c>
      <c r="Q67">
        <f t="shared" si="3"/>
        <v>1.2039999999999999E-2</v>
      </c>
    </row>
    <row r="68" spans="2:17">
      <c r="B68">
        <v>3.25</v>
      </c>
      <c r="C68" t="s">
        <v>3</v>
      </c>
      <c r="D68" s="1">
        <v>0.78210000000000002</v>
      </c>
      <c r="E68" s="1">
        <v>6.8110000000000002E-4</v>
      </c>
      <c r="F68">
        <v>13.38</v>
      </c>
      <c r="G68" t="s">
        <v>2</v>
      </c>
      <c r="H68">
        <v>5312</v>
      </c>
      <c r="I68" t="s">
        <v>1</v>
      </c>
      <c r="J68">
        <v>5388</v>
      </c>
      <c r="K68" t="s">
        <v>1</v>
      </c>
      <c r="M68">
        <f t="shared" si="4"/>
        <v>3.25</v>
      </c>
      <c r="N68">
        <f t="shared" si="5"/>
        <v>0.8125</v>
      </c>
      <c r="O68">
        <v>0.78210000000000002</v>
      </c>
      <c r="P68">
        <v>6.8110000000000002E-4</v>
      </c>
      <c r="Q68">
        <f t="shared" si="3"/>
        <v>1.3380000000000001E-2</v>
      </c>
    </row>
    <row r="69" spans="2:17">
      <c r="B69">
        <v>3.5</v>
      </c>
      <c r="C69" t="s">
        <v>3</v>
      </c>
      <c r="D69" s="1">
        <v>0.75029999999999997</v>
      </c>
      <c r="E69" s="1">
        <v>6.3909999999999998E-4</v>
      </c>
      <c r="F69">
        <v>14.78</v>
      </c>
      <c r="G69" t="s">
        <v>2</v>
      </c>
      <c r="H69">
        <v>5744</v>
      </c>
      <c r="I69" t="s">
        <v>1</v>
      </c>
      <c r="J69">
        <v>5737</v>
      </c>
      <c r="K69" t="s">
        <v>1</v>
      </c>
      <c r="M69">
        <f t="shared" si="4"/>
        <v>3.5</v>
      </c>
      <c r="N69">
        <f t="shared" si="5"/>
        <v>0.875</v>
      </c>
      <c r="O69">
        <v>0.75029999999999997</v>
      </c>
      <c r="P69">
        <v>6.3909999999999998E-4</v>
      </c>
      <c r="Q69">
        <f t="shared" si="3"/>
        <v>1.478E-2</v>
      </c>
    </row>
    <row r="70" spans="2:17">
      <c r="B70">
        <v>3.75</v>
      </c>
      <c r="C70" t="s">
        <v>3</v>
      </c>
      <c r="D70" s="1">
        <v>0.72140000000000004</v>
      </c>
      <c r="E70" s="1">
        <v>6.0240000000000001E-4</v>
      </c>
      <c r="F70">
        <v>16.239999999999998</v>
      </c>
      <c r="G70" t="s">
        <v>2</v>
      </c>
      <c r="H70">
        <v>6180</v>
      </c>
      <c r="I70" t="s">
        <v>1</v>
      </c>
      <c r="J70">
        <v>6101</v>
      </c>
      <c r="K70" t="s">
        <v>1</v>
      </c>
      <c r="M70">
        <f t="shared" si="4"/>
        <v>3.75</v>
      </c>
      <c r="N70">
        <f t="shared" si="5"/>
        <v>0.9375</v>
      </c>
      <c r="O70">
        <v>0.72140000000000004</v>
      </c>
      <c r="P70">
        <v>6.0240000000000001E-4</v>
      </c>
      <c r="Q70">
        <f t="shared" si="3"/>
        <v>1.6239999999999997E-2</v>
      </c>
    </row>
    <row r="71" spans="2:17">
      <c r="B71">
        <v>4</v>
      </c>
      <c r="C71" t="s">
        <v>3</v>
      </c>
      <c r="D71" s="1">
        <v>0.69499999999999995</v>
      </c>
      <c r="E71" s="1">
        <v>5.6979999999999997E-4</v>
      </c>
      <c r="F71">
        <v>17.760000000000002</v>
      </c>
      <c r="G71" t="s">
        <v>2</v>
      </c>
      <c r="H71">
        <v>6619</v>
      </c>
      <c r="I71" t="s">
        <v>1</v>
      </c>
      <c r="J71">
        <v>6478</v>
      </c>
      <c r="K71" t="s">
        <v>1</v>
      </c>
      <c r="M71">
        <f t="shared" si="4"/>
        <v>4</v>
      </c>
      <c r="N71">
        <f t="shared" si="5"/>
        <v>1</v>
      </c>
      <c r="O71">
        <v>0.69499999999999995</v>
      </c>
      <c r="P71">
        <v>5.6979999999999997E-4</v>
      </c>
      <c r="Q71">
        <f t="shared" si="3"/>
        <v>1.7760000000000001E-2</v>
      </c>
    </row>
    <row r="72" spans="2:17">
      <c r="B72">
        <v>4.5</v>
      </c>
      <c r="C72" t="s">
        <v>3</v>
      </c>
      <c r="D72" s="1">
        <v>0.64859999999999995</v>
      </c>
      <c r="E72" s="1">
        <v>5.1480000000000004E-4</v>
      </c>
      <c r="F72">
        <v>20.96</v>
      </c>
      <c r="G72" t="s">
        <v>2</v>
      </c>
      <c r="H72">
        <v>8162</v>
      </c>
      <c r="I72" t="s">
        <v>1</v>
      </c>
      <c r="J72">
        <v>7272</v>
      </c>
      <c r="K72" t="s">
        <v>1</v>
      </c>
      <c r="M72">
        <f t="shared" si="4"/>
        <v>4.5</v>
      </c>
      <c r="N72">
        <f t="shared" si="5"/>
        <v>1.125</v>
      </c>
      <c r="O72">
        <v>0.64859999999999995</v>
      </c>
      <c r="P72">
        <v>5.1480000000000004E-4</v>
      </c>
      <c r="Q72">
        <f t="shared" si="3"/>
        <v>2.0960000000000003E-2</v>
      </c>
    </row>
    <row r="73" spans="2:17">
      <c r="B73">
        <v>5</v>
      </c>
      <c r="C73" t="s">
        <v>3</v>
      </c>
      <c r="D73" s="1">
        <v>0.60899999999999999</v>
      </c>
      <c r="E73" s="1">
        <v>4.6999999999999999E-4</v>
      </c>
      <c r="F73">
        <v>24.38</v>
      </c>
      <c r="G73" t="s">
        <v>2</v>
      </c>
      <c r="H73">
        <v>9630</v>
      </c>
      <c r="I73" t="s">
        <v>1</v>
      </c>
      <c r="J73">
        <v>8118</v>
      </c>
      <c r="K73" t="s">
        <v>1</v>
      </c>
      <c r="M73">
        <f t="shared" si="4"/>
        <v>5</v>
      </c>
      <c r="N73">
        <f t="shared" si="5"/>
        <v>1.25</v>
      </c>
      <c r="O73">
        <v>0.60899999999999999</v>
      </c>
      <c r="P73">
        <v>4.6999999999999999E-4</v>
      </c>
      <c r="Q73">
        <f t="shared" si="3"/>
        <v>2.4379999999999999E-2</v>
      </c>
    </row>
    <row r="74" spans="2:17">
      <c r="B74">
        <v>5.5</v>
      </c>
      <c r="C74" t="s">
        <v>3</v>
      </c>
      <c r="D74" s="1">
        <v>0.57469999999999999</v>
      </c>
      <c r="E74" s="1">
        <v>4.327E-4</v>
      </c>
      <c r="F74">
        <v>28.02</v>
      </c>
      <c r="G74" t="s">
        <v>2</v>
      </c>
      <c r="H74">
        <v>1.1100000000000001</v>
      </c>
      <c r="I74" t="s">
        <v>2</v>
      </c>
      <c r="J74">
        <v>9013</v>
      </c>
      <c r="K74" t="s">
        <v>1</v>
      </c>
      <c r="M74">
        <f t="shared" si="4"/>
        <v>5.5</v>
      </c>
      <c r="N74">
        <f t="shared" si="5"/>
        <v>1.375</v>
      </c>
      <c r="O74">
        <v>0.57469999999999999</v>
      </c>
      <c r="P74">
        <v>4.327E-4</v>
      </c>
      <c r="Q74">
        <f t="shared" si="3"/>
        <v>2.802E-2</v>
      </c>
    </row>
    <row r="75" spans="2:17">
      <c r="B75">
        <v>6</v>
      </c>
      <c r="C75" t="s">
        <v>3</v>
      </c>
      <c r="D75" s="1">
        <v>0.54479999999999995</v>
      </c>
      <c r="E75" s="1">
        <v>4.0119999999999999E-4</v>
      </c>
      <c r="F75">
        <v>31.86</v>
      </c>
      <c r="G75" t="s">
        <v>2</v>
      </c>
      <c r="H75">
        <v>1.25</v>
      </c>
      <c r="I75" t="s">
        <v>2</v>
      </c>
      <c r="J75">
        <v>9955</v>
      </c>
      <c r="K75" t="s">
        <v>1</v>
      </c>
      <c r="M75">
        <f t="shared" si="4"/>
        <v>6</v>
      </c>
      <c r="N75">
        <f t="shared" si="5"/>
        <v>1.5</v>
      </c>
      <c r="O75">
        <v>0.54479999999999995</v>
      </c>
      <c r="P75">
        <v>4.0119999999999999E-4</v>
      </c>
      <c r="Q75">
        <f t="shared" si="3"/>
        <v>3.1859999999999999E-2</v>
      </c>
    </row>
    <row r="76" spans="2:17">
      <c r="B76">
        <v>6.5</v>
      </c>
      <c r="C76" t="s">
        <v>3</v>
      </c>
      <c r="D76" s="1">
        <v>0.51839999999999997</v>
      </c>
      <c r="E76" s="1">
        <v>3.7429999999999999E-4</v>
      </c>
      <c r="F76">
        <v>35.9</v>
      </c>
      <c r="G76" t="s">
        <v>2</v>
      </c>
      <c r="H76">
        <v>1.39</v>
      </c>
      <c r="I76" t="s">
        <v>2</v>
      </c>
      <c r="J76">
        <v>1.0900000000000001</v>
      </c>
      <c r="K76" t="s">
        <v>2</v>
      </c>
      <c r="M76">
        <f t="shared" si="4"/>
        <v>6.5</v>
      </c>
      <c r="N76">
        <f t="shared" si="5"/>
        <v>1.625</v>
      </c>
      <c r="O76">
        <v>0.51839999999999997</v>
      </c>
      <c r="P76">
        <v>3.7429999999999999E-4</v>
      </c>
      <c r="Q76">
        <f t="shared" si="3"/>
        <v>3.5900000000000001E-2</v>
      </c>
    </row>
    <row r="77" spans="2:17">
      <c r="B77">
        <v>7</v>
      </c>
      <c r="C77" t="s">
        <v>3</v>
      </c>
      <c r="D77" s="1">
        <v>0.49490000000000001</v>
      </c>
      <c r="E77" s="1">
        <v>3.5090000000000002E-4</v>
      </c>
      <c r="F77">
        <v>40.15</v>
      </c>
      <c r="G77" t="s">
        <v>2</v>
      </c>
      <c r="H77">
        <v>1.53</v>
      </c>
      <c r="I77" t="s">
        <v>2</v>
      </c>
      <c r="J77">
        <v>1.2</v>
      </c>
      <c r="K77" t="s">
        <v>2</v>
      </c>
      <c r="M77">
        <f t="shared" si="4"/>
        <v>7</v>
      </c>
      <c r="N77">
        <f t="shared" si="5"/>
        <v>1.75</v>
      </c>
      <c r="O77">
        <v>0.49490000000000001</v>
      </c>
      <c r="P77">
        <v>3.5090000000000002E-4</v>
      </c>
      <c r="Q77">
        <f t="shared" si="3"/>
        <v>4.0149999999999998E-2</v>
      </c>
    </row>
    <row r="78" spans="2:17">
      <c r="B78">
        <v>8</v>
      </c>
      <c r="C78" t="s">
        <v>3</v>
      </c>
      <c r="D78" s="1">
        <v>0.45479999999999998</v>
      </c>
      <c r="E78" s="1">
        <v>3.123E-4</v>
      </c>
      <c r="F78">
        <v>49.21</v>
      </c>
      <c r="G78" t="s">
        <v>2</v>
      </c>
      <c r="H78">
        <v>2.02</v>
      </c>
      <c r="I78" t="s">
        <v>2</v>
      </c>
      <c r="J78">
        <v>1.42</v>
      </c>
      <c r="K78" t="s">
        <v>2</v>
      </c>
      <c r="M78">
        <f t="shared" si="4"/>
        <v>8</v>
      </c>
      <c r="N78">
        <f t="shared" si="5"/>
        <v>2</v>
      </c>
      <c r="O78">
        <v>0.45479999999999998</v>
      </c>
      <c r="P78">
        <v>3.123E-4</v>
      </c>
      <c r="Q78">
        <f t="shared" si="3"/>
        <v>4.9210000000000004E-2</v>
      </c>
    </row>
    <row r="79" spans="2:17">
      <c r="B79">
        <v>9</v>
      </c>
      <c r="C79" t="s">
        <v>3</v>
      </c>
      <c r="D79" s="1">
        <v>0.4204</v>
      </c>
      <c r="E79" s="1">
        <v>2.8170000000000002E-4</v>
      </c>
      <c r="F79">
        <v>59.05</v>
      </c>
      <c r="G79" t="s">
        <v>2</v>
      </c>
      <c r="H79">
        <v>2.48</v>
      </c>
      <c r="I79" t="s">
        <v>2</v>
      </c>
      <c r="J79">
        <v>1.65</v>
      </c>
      <c r="K79" t="s">
        <v>2</v>
      </c>
      <c r="M79">
        <f t="shared" si="4"/>
        <v>9</v>
      </c>
      <c r="N79">
        <f t="shared" si="5"/>
        <v>2.25</v>
      </c>
      <c r="O79">
        <v>0.4204</v>
      </c>
      <c r="P79">
        <v>2.8170000000000002E-4</v>
      </c>
      <c r="Q79">
        <f t="shared" si="3"/>
        <v>5.9049999999999998E-2</v>
      </c>
    </row>
    <row r="80" spans="2:17">
      <c r="B80">
        <v>10</v>
      </c>
      <c r="C80" t="s">
        <v>3</v>
      </c>
      <c r="D80" s="1">
        <v>0.38850000000000001</v>
      </c>
      <c r="E80" s="1">
        <v>2.5690000000000001E-4</v>
      </c>
      <c r="F80">
        <v>69.69</v>
      </c>
      <c r="G80" t="s">
        <v>2</v>
      </c>
      <c r="H80">
        <v>2.93</v>
      </c>
      <c r="I80" t="s">
        <v>2</v>
      </c>
      <c r="J80">
        <v>1.9</v>
      </c>
      <c r="K80" t="s">
        <v>2</v>
      </c>
      <c r="M80">
        <f t="shared" si="4"/>
        <v>10</v>
      </c>
      <c r="N80">
        <f t="shared" si="5"/>
        <v>2.5</v>
      </c>
      <c r="O80">
        <v>0.38850000000000001</v>
      </c>
      <c r="P80">
        <v>2.5690000000000001E-4</v>
      </c>
      <c r="Q80">
        <f t="shared" si="3"/>
        <v>6.9690000000000002E-2</v>
      </c>
    </row>
    <row r="81" spans="2:17">
      <c r="B81">
        <v>11</v>
      </c>
      <c r="C81" t="s">
        <v>3</v>
      </c>
      <c r="D81" s="1">
        <v>0.36330000000000001</v>
      </c>
      <c r="E81" s="1">
        <v>2.363E-4</v>
      </c>
      <c r="F81">
        <v>81.14</v>
      </c>
      <c r="G81" t="s">
        <v>2</v>
      </c>
      <c r="H81">
        <v>3.38</v>
      </c>
      <c r="I81" t="s">
        <v>2</v>
      </c>
      <c r="J81">
        <v>2.17</v>
      </c>
      <c r="K81" t="s">
        <v>2</v>
      </c>
      <c r="M81">
        <f t="shared" si="4"/>
        <v>11</v>
      </c>
      <c r="N81">
        <f t="shared" si="5"/>
        <v>2.75</v>
      </c>
      <c r="O81">
        <v>0.36330000000000001</v>
      </c>
      <c r="P81">
        <v>2.363E-4</v>
      </c>
      <c r="Q81">
        <f t="shared" si="3"/>
        <v>8.1140000000000004E-2</v>
      </c>
    </row>
    <row r="82" spans="2:17">
      <c r="B82">
        <v>12</v>
      </c>
      <c r="C82" t="s">
        <v>3</v>
      </c>
      <c r="D82" s="1">
        <v>0.34150000000000003</v>
      </c>
      <c r="E82" s="1">
        <v>2.1890000000000001E-4</v>
      </c>
      <c r="F82">
        <v>93.36</v>
      </c>
      <c r="G82" t="s">
        <v>2</v>
      </c>
      <c r="H82">
        <v>3.83</v>
      </c>
      <c r="I82" t="s">
        <v>2</v>
      </c>
      <c r="J82">
        <v>2.46</v>
      </c>
      <c r="K82" t="s">
        <v>2</v>
      </c>
      <c r="M82">
        <f t="shared" si="4"/>
        <v>12</v>
      </c>
      <c r="N82">
        <f t="shared" si="5"/>
        <v>3</v>
      </c>
      <c r="O82">
        <v>0.34150000000000003</v>
      </c>
      <c r="P82">
        <v>2.1890000000000001E-4</v>
      </c>
      <c r="Q82">
        <f t="shared" si="3"/>
        <v>9.3359999999999999E-2</v>
      </c>
    </row>
    <row r="83" spans="2:17">
      <c r="B83">
        <v>13</v>
      </c>
      <c r="C83" t="s">
        <v>3</v>
      </c>
      <c r="D83" s="1">
        <v>0.32250000000000001</v>
      </c>
      <c r="E83" s="1">
        <v>2.04E-4</v>
      </c>
      <c r="F83">
        <v>106.32</v>
      </c>
      <c r="G83" t="s">
        <v>2</v>
      </c>
      <c r="H83">
        <v>4.28</v>
      </c>
      <c r="I83" t="s">
        <v>2</v>
      </c>
      <c r="J83">
        <v>2.76</v>
      </c>
      <c r="K83" t="s">
        <v>2</v>
      </c>
      <c r="M83">
        <f t="shared" si="4"/>
        <v>13</v>
      </c>
      <c r="N83">
        <f t="shared" si="5"/>
        <v>3.25</v>
      </c>
      <c r="O83">
        <v>0.32250000000000001</v>
      </c>
      <c r="P83">
        <v>2.04E-4</v>
      </c>
      <c r="Q83">
        <f t="shared" si="3"/>
        <v>0.10632</v>
      </c>
    </row>
    <row r="84" spans="2:17">
      <c r="B84">
        <v>14</v>
      </c>
      <c r="C84" t="s">
        <v>3</v>
      </c>
      <c r="D84" s="1">
        <v>0.30570000000000003</v>
      </c>
      <c r="E84" s="1">
        <v>1.9110000000000001E-4</v>
      </c>
      <c r="F84">
        <v>120.02</v>
      </c>
      <c r="G84" t="s">
        <v>2</v>
      </c>
      <c r="H84">
        <v>4.74</v>
      </c>
      <c r="I84" t="s">
        <v>2</v>
      </c>
      <c r="J84">
        <v>3.08</v>
      </c>
      <c r="K84" t="s">
        <v>2</v>
      </c>
      <c r="M84">
        <f t="shared" si="4"/>
        <v>14</v>
      </c>
      <c r="N84">
        <f t="shared" si="5"/>
        <v>3.5</v>
      </c>
      <c r="O84">
        <v>0.30570000000000003</v>
      </c>
      <c r="P84">
        <v>1.9110000000000001E-4</v>
      </c>
      <c r="Q84">
        <f t="shared" si="3"/>
        <v>0.12002</v>
      </c>
    </row>
    <row r="85" spans="2:17">
      <c r="B85">
        <v>15</v>
      </c>
      <c r="C85" t="s">
        <v>3</v>
      </c>
      <c r="D85" s="1">
        <v>0.2908</v>
      </c>
      <c r="E85" s="1">
        <v>1.7980000000000001E-4</v>
      </c>
      <c r="F85">
        <v>134.44</v>
      </c>
      <c r="G85" t="s">
        <v>2</v>
      </c>
      <c r="H85">
        <v>5.2</v>
      </c>
      <c r="I85" t="s">
        <v>2</v>
      </c>
      <c r="J85">
        <v>3.41</v>
      </c>
      <c r="K85" t="s">
        <v>2</v>
      </c>
      <c r="M85">
        <f t="shared" si="4"/>
        <v>15</v>
      </c>
      <c r="N85">
        <f t="shared" si="5"/>
        <v>3.75</v>
      </c>
      <c r="O85">
        <v>0.2908</v>
      </c>
      <c r="P85">
        <v>1.7980000000000001E-4</v>
      </c>
      <c r="Q85">
        <f t="shared" si="3"/>
        <v>0.13444</v>
      </c>
    </row>
    <row r="86" spans="2:17">
      <c r="B86">
        <v>16</v>
      </c>
      <c r="C86" t="s">
        <v>3</v>
      </c>
      <c r="D86" s="1">
        <v>0.27750000000000002</v>
      </c>
      <c r="E86" s="1">
        <v>1.6980000000000001E-4</v>
      </c>
      <c r="F86">
        <v>149.59</v>
      </c>
      <c r="G86" t="s">
        <v>2</v>
      </c>
      <c r="H86">
        <v>5.67</v>
      </c>
      <c r="I86" t="s">
        <v>2</v>
      </c>
      <c r="J86">
        <v>3.75</v>
      </c>
      <c r="K86" t="s">
        <v>2</v>
      </c>
      <c r="M86">
        <f t="shared" si="4"/>
        <v>16</v>
      </c>
      <c r="N86">
        <f t="shared" si="5"/>
        <v>4</v>
      </c>
      <c r="O86">
        <v>0.27750000000000002</v>
      </c>
      <c r="P86">
        <v>1.6980000000000001E-4</v>
      </c>
      <c r="Q86">
        <f t="shared" si="3"/>
        <v>0.14959</v>
      </c>
    </row>
    <row r="87" spans="2:17">
      <c r="B87">
        <v>17</v>
      </c>
      <c r="C87" t="s">
        <v>3</v>
      </c>
      <c r="D87" s="1">
        <v>0.26540000000000002</v>
      </c>
      <c r="E87" s="1">
        <v>1.6090000000000001E-4</v>
      </c>
      <c r="F87">
        <v>165.44</v>
      </c>
      <c r="G87" t="s">
        <v>2</v>
      </c>
      <c r="H87">
        <v>6.14</v>
      </c>
      <c r="I87" t="s">
        <v>2</v>
      </c>
      <c r="J87">
        <v>4.12</v>
      </c>
      <c r="K87" t="s">
        <v>2</v>
      </c>
      <c r="M87">
        <f t="shared" si="4"/>
        <v>17</v>
      </c>
      <c r="N87">
        <f t="shared" si="5"/>
        <v>4.25</v>
      </c>
      <c r="O87">
        <v>0.26540000000000002</v>
      </c>
      <c r="P87">
        <v>1.6090000000000001E-4</v>
      </c>
      <c r="Q87">
        <f t="shared" si="3"/>
        <v>0.16544</v>
      </c>
    </row>
    <row r="88" spans="2:17">
      <c r="B88">
        <v>18</v>
      </c>
      <c r="C88" t="s">
        <v>3</v>
      </c>
      <c r="D88" s="1">
        <v>0.2545</v>
      </c>
      <c r="E88" s="1">
        <v>1.5300000000000001E-4</v>
      </c>
      <c r="F88">
        <v>181.99</v>
      </c>
      <c r="G88" t="s">
        <v>2</v>
      </c>
      <c r="H88">
        <v>6.61</v>
      </c>
      <c r="I88" t="s">
        <v>2</v>
      </c>
      <c r="J88">
        <v>4.49</v>
      </c>
      <c r="K88" t="s">
        <v>2</v>
      </c>
      <c r="M88">
        <f t="shared" si="4"/>
        <v>18</v>
      </c>
      <c r="N88">
        <f t="shared" si="5"/>
        <v>4.5</v>
      </c>
      <c r="O88">
        <v>0.2545</v>
      </c>
      <c r="P88">
        <v>1.5300000000000001E-4</v>
      </c>
      <c r="Q88">
        <f t="shared" si="3"/>
        <v>0.18199000000000001</v>
      </c>
    </row>
    <row r="89" spans="2:17">
      <c r="B89">
        <v>20</v>
      </c>
      <c r="C89" t="s">
        <v>3</v>
      </c>
      <c r="D89" s="1">
        <v>0.2354</v>
      </c>
      <c r="E89" s="1">
        <v>1.394E-4</v>
      </c>
      <c r="F89">
        <v>217.15</v>
      </c>
      <c r="G89" t="s">
        <v>2</v>
      </c>
      <c r="H89">
        <v>8.36</v>
      </c>
      <c r="I89" t="s">
        <v>2</v>
      </c>
      <c r="J89">
        <v>5.29</v>
      </c>
      <c r="K89" t="s">
        <v>2</v>
      </c>
      <c r="M89">
        <f t="shared" si="4"/>
        <v>20</v>
      </c>
      <c r="N89">
        <f t="shared" si="5"/>
        <v>5</v>
      </c>
      <c r="O89">
        <v>0.2354</v>
      </c>
      <c r="P89">
        <v>1.394E-4</v>
      </c>
      <c r="Q89">
        <f t="shared" si="3"/>
        <v>0.21715000000000001</v>
      </c>
    </row>
    <row r="90" spans="2:17">
      <c r="B90">
        <v>22.5</v>
      </c>
      <c r="C90" t="s">
        <v>3</v>
      </c>
      <c r="D90" s="1">
        <v>0.21560000000000001</v>
      </c>
      <c r="E90" s="1">
        <v>1.2549999999999999E-4</v>
      </c>
      <c r="F90">
        <v>264.89</v>
      </c>
      <c r="G90" t="s">
        <v>2</v>
      </c>
      <c r="H90">
        <v>10.85</v>
      </c>
      <c r="I90" t="s">
        <v>2</v>
      </c>
      <c r="J90">
        <v>6.36</v>
      </c>
      <c r="K90" t="s">
        <v>2</v>
      </c>
      <c r="M90">
        <f t="shared" si="4"/>
        <v>22.5</v>
      </c>
      <c r="N90">
        <f t="shared" si="5"/>
        <v>5.625</v>
      </c>
      <c r="O90">
        <v>0.21560000000000001</v>
      </c>
      <c r="P90">
        <v>1.2549999999999999E-4</v>
      </c>
      <c r="Q90">
        <f t="shared" si="3"/>
        <v>0.26489000000000001</v>
      </c>
    </row>
    <row r="91" spans="2:17">
      <c r="B91">
        <v>25</v>
      </c>
      <c r="C91" t="s">
        <v>3</v>
      </c>
      <c r="D91" s="1">
        <v>0.1993</v>
      </c>
      <c r="E91" s="1">
        <v>1.143E-4</v>
      </c>
      <c r="F91">
        <v>316.77999999999997</v>
      </c>
      <c r="G91" t="s">
        <v>2</v>
      </c>
      <c r="H91">
        <v>13.21</v>
      </c>
      <c r="I91" t="s">
        <v>2</v>
      </c>
      <c r="J91">
        <v>7.51</v>
      </c>
      <c r="K91" t="s">
        <v>2</v>
      </c>
      <c r="M91">
        <f t="shared" si="4"/>
        <v>25</v>
      </c>
      <c r="N91">
        <f t="shared" si="5"/>
        <v>6.25</v>
      </c>
      <c r="O91">
        <v>0.1993</v>
      </c>
      <c r="P91">
        <v>1.143E-4</v>
      </c>
      <c r="Q91">
        <f t="shared" si="3"/>
        <v>0.31678000000000001</v>
      </c>
    </row>
    <row r="92" spans="2:17">
      <c r="B92">
        <v>27.5</v>
      </c>
      <c r="C92" t="s">
        <v>3</v>
      </c>
      <c r="D92" s="1">
        <v>0.18540000000000001</v>
      </c>
      <c r="E92" s="1">
        <v>1.05E-4</v>
      </c>
      <c r="F92">
        <v>372.75</v>
      </c>
      <c r="G92" t="s">
        <v>2</v>
      </c>
      <c r="H92">
        <v>15.52</v>
      </c>
      <c r="I92" t="s">
        <v>2</v>
      </c>
      <c r="J92">
        <v>8.75</v>
      </c>
      <c r="K92" t="s">
        <v>2</v>
      </c>
      <c r="M92">
        <f t="shared" si="4"/>
        <v>27.5</v>
      </c>
      <c r="N92">
        <f t="shared" si="5"/>
        <v>6.875</v>
      </c>
      <c r="O92">
        <v>0.18540000000000001</v>
      </c>
      <c r="P92">
        <v>1.05E-4</v>
      </c>
      <c r="Q92">
        <f t="shared" si="3"/>
        <v>0.37275000000000003</v>
      </c>
    </row>
    <row r="93" spans="2:17">
      <c r="B93">
        <v>30</v>
      </c>
      <c r="C93" t="s">
        <v>3</v>
      </c>
      <c r="D93" s="1">
        <v>0.1736</v>
      </c>
      <c r="E93" s="1">
        <v>9.7159999999999998E-5</v>
      </c>
      <c r="F93">
        <v>432.7</v>
      </c>
      <c r="G93" t="s">
        <v>2</v>
      </c>
      <c r="H93">
        <v>17.809999999999999</v>
      </c>
      <c r="I93" t="s">
        <v>2</v>
      </c>
      <c r="J93">
        <v>10.06</v>
      </c>
      <c r="K93" t="s">
        <v>2</v>
      </c>
      <c r="M93">
        <f t="shared" si="4"/>
        <v>30</v>
      </c>
      <c r="N93">
        <f t="shared" si="5"/>
        <v>7.5</v>
      </c>
      <c r="O93">
        <v>0.1736</v>
      </c>
      <c r="P93">
        <v>9.7159999999999998E-5</v>
      </c>
      <c r="Q93">
        <f t="shared" si="3"/>
        <v>0.43269999999999997</v>
      </c>
    </row>
    <row r="94" spans="2:17">
      <c r="B94">
        <v>32.5</v>
      </c>
      <c r="C94" t="s">
        <v>3</v>
      </c>
      <c r="D94" s="1">
        <v>0.1633</v>
      </c>
      <c r="E94" s="1">
        <v>9.0459999999999998E-5</v>
      </c>
      <c r="F94">
        <v>496.59</v>
      </c>
      <c r="G94" t="s">
        <v>2</v>
      </c>
      <c r="H94">
        <v>20.100000000000001</v>
      </c>
      <c r="I94" t="s">
        <v>2</v>
      </c>
      <c r="J94">
        <v>11.46</v>
      </c>
      <c r="K94" t="s">
        <v>2</v>
      </c>
      <c r="M94">
        <f t="shared" si="4"/>
        <v>32.5</v>
      </c>
      <c r="N94">
        <f t="shared" si="5"/>
        <v>8.125</v>
      </c>
      <c r="O94">
        <v>0.1633</v>
      </c>
      <c r="P94">
        <v>9.0459999999999998E-5</v>
      </c>
      <c r="Q94">
        <f t="shared" si="3"/>
        <v>0.49658999999999998</v>
      </c>
    </row>
    <row r="95" spans="2:17">
      <c r="B95">
        <v>35</v>
      </c>
      <c r="C95" t="s">
        <v>3</v>
      </c>
      <c r="D95" s="1">
        <v>0.15429999999999999</v>
      </c>
      <c r="E95" s="1">
        <v>8.4660000000000006E-5</v>
      </c>
      <c r="F95">
        <v>564.35</v>
      </c>
      <c r="G95" t="s">
        <v>2</v>
      </c>
      <c r="H95">
        <v>22.41</v>
      </c>
      <c r="I95" t="s">
        <v>2</v>
      </c>
      <c r="J95">
        <v>12.93</v>
      </c>
      <c r="K95" t="s">
        <v>2</v>
      </c>
      <c r="M95">
        <f t="shared" si="4"/>
        <v>35</v>
      </c>
      <c r="N95">
        <f t="shared" si="5"/>
        <v>8.75</v>
      </c>
      <c r="O95">
        <v>0.15429999999999999</v>
      </c>
      <c r="P95">
        <v>8.4660000000000006E-5</v>
      </c>
      <c r="Q95">
        <f t="shared" si="3"/>
        <v>0.56435000000000002</v>
      </c>
    </row>
    <row r="96" spans="2:17">
      <c r="B96">
        <v>37.5</v>
      </c>
      <c r="C96" t="s">
        <v>3</v>
      </c>
      <c r="D96" s="1">
        <v>0.1464</v>
      </c>
      <c r="E96" s="1">
        <v>7.9599999999999997E-5</v>
      </c>
      <c r="F96">
        <v>635.92999999999995</v>
      </c>
      <c r="G96" t="s">
        <v>2</v>
      </c>
      <c r="H96">
        <v>24.74</v>
      </c>
      <c r="I96" t="s">
        <v>2</v>
      </c>
      <c r="J96">
        <v>14.48</v>
      </c>
      <c r="K96" t="s">
        <v>2</v>
      </c>
      <c r="M96">
        <f t="shared" si="4"/>
        <v>37.5</v>
      </c>
      <c r="N96">
        <f t="shared" si="5"/>
        <v>9.375</v>
      </c>
      <c r="O96">
        <v>0.1464</v>
      </c>
      <c r="P96">
        <v>7.9599999999999997E-5</v>
      </c>
      <c r="Q96">
        <f t="shared" si="3"/>
        <v>0.63593</v>
      </c>
    </row>
    <row r="97" spans="2:17">
      <c r="B97">
        <v>40</v>
      </c>
      <c r="C97" t="s">
        <v>3</v>
      </c>
      <c r="D97" s="1">
        <v>0.13930000000000001</v>
      </c>
      <c r="E97" s="1">
        <v>7.5129999999999994E-5</v>
      </c>
      <c r="F97">
        <v>711.28</v>
      </c>
      <c r="G97" t="s">
        <v>2</v>
      </c>
      <c r="H97">
        <v>27.1</v>
      </c>
      <c r="I97" t="s">
        <v>2</v>
      </c>
      <c r="J97">
        <v>16.100000000000001</v>
      </c>
      <c r="K97" t="s">
        <v>2</v>
      </c>
      <c r="M97">
        <f t="shared" si="4"/>
        <v>40</v>
      </c>
      <c r="N97">
        <f t="shared" si="5"/>
        <v>10</v>
      </c>
      <c r="O97">
        <v>0.13930000000000001</v>
      </c>
      <c r="P97">
        <v>7.5129999999999994E-5</v>
      </c>
      <c r="Q97">
        <f t="shared" si="3"/>
        <v>0.71128000000000002</v>
      </c>
    </row>
    <row r="98" spans="2:17">
      <c r="B98">
        <v>45</v>
      </c>
      <c r="C98" t="s">
        <v>3</v>
      </c>
      <c r="D98" s="1">
        <v>0.12709999999999999</v>
      </c>
      <c r="E98" s="1">
        <v>6.7600000000000003E-5</v>
      </c>
      <c r="F98">
        <v>873</v>
      </c>
      <c r="G98" t="s">
        <v>2</v>
      </c>
      <c r="H98">
        <v>35.75</v>
      </c>
      <c r="I98" t="s">
        <v>2</v>
      </c>
      <c r="J98">
        <v>19.57</v>
      </c>
      <c r="K98" t="s">
        <v>2</v>
      </c>
      <c r="M98">
        <f t="shared" si="4"/>
        <v>45</v>
      </c>
      <c r="N98">
        <f t="shared" si="5"/>
        <v>11.25</v>
      </c>
      <c r="O98">
        <v>0.12709999999999999</v>
      </c>
      <c r="P98">
        <v>6.7600000000000003E-5</v>
      </c>
      <c r="Q98">
        <f t="shared" si="3"/>
        <v>0.873</v>
      </c>
    </row>
    <row r="99" spans="2:17">
      <c r="B99">
        <v>50</v>
      </c>
      <c r="C99" t="s">
        <v>3</v>
      </c>
      <c r="D99" s="1">
        <v>0.1172</v>
      </c>
      <c r="E99" s="1">
        <v>6.1500000000000004E-5</v>
      </c>
      <c r="F99">
        <v>1.05</v>
      </c>
      <c r="G99" t="s">
        <v>4</v>
      </c>
      <c r="H99">
        <v>43.9</v>
      </c>
      <c r="I99" t="s">
        <v>2</v>
      </c>
      <c r="J99">
        <v>23.32</v>
      </c>
      <c r="K99" t="s">
        <v>2</v>
      </c>
      <c r="M99">
        <f t="shared" si="4"/>
        <v>50</v>
      </c>
      <c r="N99">
        <f t="shared" si="5"/>
        <v>12.5</v>
      </c>
      <c r="O99">
        <v>0.1172</v>
      </c>
      <c r="P99">
        <v>6.1500000000000004E-5</v>
      </c>
      <c r="Q99">
        <f>F99</f>
        <v>1.05</v>
      </c>
    </row>
    <row r="100" spans="2:17">
      <c r="B100">
        <v>55</v>
      </c>
      <c r="C100" t="s">
        <v>3</v>
      </c>
      <c r="D100" s="1">
        <v>0.10879999999999999</v>
      </c>
      <c r="E100" s="1">
        <v>5.6459999999999998E-5</v>
      </c>
      <c r="F100">
        <v>1.24</v>
      </c>
      <c r="G100" t="s">
        <v>4</v>
      </c>
      <c r="H100">
        <v>51.85</v>
      </c>
      <c r="I100" t="s">
        <v>2</v>
      </c>
      <c r="J100">
        <v>27.35</v>
      </c>
      <c r="K100" t="s">
        <v>2</v>
      </c>
      <c r="M100">
        <f t="shared" si="4"/>
        <v>55</v>
      </c>
      <c r="N100">
        <f t="shared" si="5"/>
        <v>13.75</v>
      </c>
      <c r="O100">
        <v>0.10879999999999999</v>
      </c>
      <c r="P100">
        <v>5.6459999999999998E-5</v>
      </c>
      <c r="Q100">
        <f t="shared" ref="Q100:Q149" si="6">F100</f>
        <v>1.24</v>
      </c>
    </row>
    <row r="101" spans="2:17">
      <c r="B101">
        <v>60</v>
      </c>
      <c r="C101" t="s">
        <v>3</v>
      </c>
      <c r="D101" s="1">
        <v>0.1016</v>
      </c>
      <c r="E101" s="1">
        <v>5.2210000000000003E-5</v>
      </c>
      <c r="F101">
        <v>1.44</v>
      </c>
      <c r="G101" t="s">
        <v>4</v>
      </c>
      <c r="H101">
        <v>59.73</v>
      </c>
      <c r="I101" t="s">
        <v>2</v>
      </c>
      <c r="J101">
        <v>31.66</v>
      </c>
      <c r="K101" t="s">
        <v>2</v>
      </c>
      <c r="M101">
        <f t="shared" si="4"/>
        <v>60</v>
      </c>
      <c r="N101">
        <f t="shared" si="5"/>
        <v>15</v>
      </c>
      <c r="O101">
        <v>0.1016</v>
      </c>
      <c r="P101">
        <v>5.2210000000000003E-5</v>
      </c>
      <c r="Q101">
        <f t="shared" si="6"/>
        <v>1.44</v>
      </c>
    </row>
    <row r="102" spans="2:17">
      <c r="B102">
        <v>65</v>
      </c>
      <c r="C102" t="s">
        <v>3</v>
      </c>
      <c r="D102" s="1">
        <v>9.5439999999999997E-2</v>
      </c>
      <c r="E102" s="1">
        <v>4.8579999999999999E-5</v>
      </c>
      <c r="F102">
        <v>1.66</v>
      </c>
      <c r="G102" t="s">
        <v>4</v>
      </c>
      <c r="H102">
        <v>67.63</v>
      </c>
      <c r="I102" t="s">
        <v>2</v>
      </c>
      <c r="J102">
        <v>36.229999999999997</v>
      </c>
      <c r="K102" t="s">
        <v>2</v>
      </c>
      <c r="M102">
        <f t="shared" si="4"/>
        <v>65</v>
      </c>
      <c r="N102">
        <f t="shared" si="5"/>
        <v>16.25</v>
      </c>
      <c r="O102">
        <v>9.5439999999999997E-2</v>
      </c>
      <c r="P102">
        <v>4.8579999999999999E-5</v>
      </c>
      <c r="Q102">
        <f t="shared" si="6"/>
        <v>1.66</v>
      </c>
    </row>
    <row r="103" spans="2:17">
      <c r="B103">
        <v>70</v>
      </c>
      <c r="C103" t="s">
        <v>3</v>
      </c>
      <c r="D103" s="1">
        <v>9.0050000000000005E-2</v>
      </c>
      <c r="E103" s="1">
        <v>4.5439999999999999E-5</v>
      </c>
      <c r="F103">
        <v>1.9</v>
      </c>
      <c r="G103" t="s">
        <v>4</v>
      </c>
      <c r="H103">
        <v>75.58</v>
      </c>
      <c r="I103" t="s">
        <v>2</v>
      </c>
      <c r="J103">
        <v>41.07</v>
      </c>
      <c r="K103" t="s">
        <v>2</v>
      </c>
      <c r="M103">
        <f t="shared" si="4"/>
        <v>70</v>
      </c>
      <c r="N103">
        <f t="shared" si="5"/>
        <v>17.5</v>
      </c>
      <c r="O103">
        <v>9.0050000000000005E-2</v>
      </c>
      <c r="P103">
        <v>4.5439999999999999E-5</v>
      </c>
      <c r="Q103">
        <f t="shared" si="6"/>
        <v>1.9</v>
      </c>
    </row>
    <row r="104" spans="2:17">
      <c r="B104">
        <v>80</v>
      </c>
      <c r="C104" t="s">
        <v>3</v>
      </c>
      <c r="D104" s="1">
        <v>8.1079999999999999E-2</v>
      </c>
      <c r="E104" s="1">
        <v>4.0280000000000001E-5</v>
      </c>
      <c r="F104">
        <v>2.4</v>
      </c>
      <c r="G104" t="s">
        <v>4</v>
      </c>
      <c r="H104">
        <v>104.61</v>
      </c>
      <c r="I104" t="s">
        <v>2</v>
      </c>
      <c r="J104">
        <v>51.51</v>
      </c>
      <c r="K104" t="s">
        <v>2</v>
      </c>
      <c r="M104">
        <f t="shared" si="4"/>
        <v>80</v>
      </c>
      <c r="N104">
        <f t="shared" si="5"/>
        <v>20</v>
      </c>
      <c r="O104">
        <v>8.1079999999999999E-2</v>
      </c>
      <c r="P104">
        <v>4.0280000000000001E-5</v>
      </c>
      <c r="Q104">
        <f t="shared" si="6"/>
        <v>2.4</v>
      </c>
    </row>
    <row r="105" spans="2:17">
      <c r="B105">
        <v>90</v>
      </c>
      <c r="C105" t="s">
        <v>3</v>
      </c>
      <c r="D105" s="1">
        <v>7.3889999999999997E-2</v>
      </c>
      <c r="E105" s="1">
        <v>3.6220000000000002E-5</v>
      </c>
      <c r="F105">
        <v>2.96</v>
      </c>
      <c r="G105" t="s">
        <v>4</v>
      </c>
      <c r="H105">
        <v>131.66</v>
      </c>
      <c r="I105" t="s">
        <v>2</v>
      </c>
      <c r="J105">
        <v>62.96</v>
      </c>
      <c r="K105" t="s">
        <v>2</v>
      </c>
      <c r="M105">
        <f t="shared" si="4"/>
        <v>90</v>
      </c>
      <c r="N105">
        <f t="shared" si="5"/>
        <v>22.5</v>
      </c>
      <c r="O105">
        <v>7.3889999999999997E-2</v>
      </c>
      <c r="P105">
        <v>3.6220000000000002E-5</v>
      </c>
      <c r="Q105">
        <f t="shared" si="6"/>
        <v>2.96</v>
      </c>
    </row>
    <row r="106" spans="2:17">
      <c r="B106">
        <v>100</v>
      </c>
      <c r="C106" t="s">
        <v>3</v>
      </c>
      <c r="D106" s="1">
        <v>6.8010000000000001E-2</v>
      </c>
      <c r="E106" s="1">
        <v>3.2929999999999998E-5</v>
      </c>
      <c r="F106">
        <v>3.56</v>
      </c>
      <c r="G106" t="s">
        <v>4</v>
      </c>
      <c r="H106">
        <v>158.04</v>
      </c>
      <c r="I106" t="s">
        <v>2</v>
      </c>
      <c r="J106">
        <v>75.37</v>
      </c>
      <c r="K106" t="s">
        <v>2</v>
      </c>
      <c r="M106">
        <f t="shared" si="4"/>
        <v>100</v>
      </c>
      <c r="N106">
        <f t="shared" si="5"/>
        <v>25</v>
      </c>
      <c r="O106">
        <v>6.8010000000000001E-2</v>
      </c>
      <c r="P106">
        <v>3.2929999999999998E-5</v>
      </c>
      <c r="Q106">
        <f t="shared" si="6"/>
        <v>3.56</v>
      </c>
    </row>
    <row r="107" spans="2:17">
      <c r="B107">
        <v>110</v>
      </c>
      <c r="C107" t="s">
        <v>3</v>
      </c>
      <c r="D107" s="1">
        <v>6.3079999999999997E-2</v>
      </c>
      <c r="E107" s="1">
        <v>3.021E-5</v>
      </c>
      <c r="F107">
        <v>4.22</v>
      </c>
      <c r="G107" t="s">
        <v>4</v>
      </c>
      <c r="H107">
        <v>184.26</v>
      </c>
      <c r="I107" t="s">
        <v>2</v>
      </c>
      <c r="J107">
        <v>88.73</v>
      </c>
      <c r="K107" t="s">
        <v>2</v>
      </c>
      <c r="M107">
        <f t="shared" si="4"/>
        <v>110</v>
      </c>
      <c r="N107">
        <f t="shared" si="5"/>
        <v>27.5</v>
      </c>
      <c r="O107">
        <v>6.3079999999999997E-2</v>
      </c>
      <c r="P107">
        <v>3.021E-5</v>
      </c>
      <c r="Q107">
        <f t="shared" si="6"/>
        <v>4.22</v>
      </c>
    </row>
    <row r="108" spans="2:17">
      <c r="B108">
        <v>120</v>
      </c>
      <c r="C108" t="s">
        <v>3</v>
      </c>
      <c r="D108" s="1">
        <v>5.8900000000000001E-2</v>
      </c>
      <c r="E108" s="1">
        <v>2.792E-5</v>
      </c>
      <c r="F108">
        <v>4.93</v>
      </c>
      <c r="G108" t="s">
        <v>4</v>
      </c>
      <c r="H108">
        <v>210.58</v>
      </c>
      <c r="I108" t="s">
        <v>2</v>
      </c>
      <c r="J108">
        <v>103.01</v>
      </c>
      <c r="K108" t="s">
        <v>2</v>
      </c>
      <c r="M108">
        <f t="shared" si="4"/>
        <v>120</v>
      </c>
      <c r="N108">
        <f t="shared" si="5"/>
        <v>30</v>
      </c>
      <c r="O108">
        <v>5.8900000000000001E-2</v>
      </c>
      <c r="P108">
        <v>2.792E-5</v>
      </c>
      <c r="Q108">
        <f t="shared" si="6"/>
        <v>4.93</v>
      </c>
    </row>
    <row r="109" spans="2:17">
      <c r="B109">
        <v>130</v>
      </c>
      <c r="C109" t="s">
        <v>3</v>
      </c>
      <c r="D109" s="1">
        <v>5.5300000000000002E-2</v>
      </c>
      <c r="E109" s="1">
        <v>2.5959999999999999E-5</v>
      </c>
      <c r="F109">
        <v>5.68</v>
      </c>
      <c r="G109" t="s">
        <v>4</v>
      </c>
      <c r="H109">
        <v>237.14</v>
      </c>
      <c r="I109" t="s">
        <v>2</v>
      </c>
      <c r="J109">
        <v>118.19</v>
      </c>
      <c r="K109" t="s">
        <v>2</v>
      </c>
      <c r="M109">
        <f t="shared" si="4"/>
        <v>130</v>
      </c>
      <c r="N109">
        <f t="shared" si="5"/>
        <v>32.5</v>
      </c>
      <c r="O109">
        <v>5.5300000000000002E-2</v>
      </c>
      <c r="P109">
        <v>2.5959999999999999E-5</v>
      </c>
      <c r="Q109">
        <f t="shared" si="6"/>
        <v>5.68</v>
      </c>
    </row>
    <row r="110" spans="2:17">
      <c r="B110">
        <v>140</v>
      </c>
      <c r="C110" t="s">
        <v>3</v>
      </c>
      <c r="D110" s="1">
        <v>5.2170000000000001E-2</v>
      </c>
      <c r="E110" s="1">
        <v>2.427E-5</v>
      </c>
      <c r="F110">
        <v>6.48</v>
      </c>
      <c r="G110" t="s">
        <v>4</v>
      </c>
      <c r="H110">
        <v>263.99</v>
      </c>
      <c r="I110" t="s">
        <v>2</v>
      </c>
      <c r="J110">
        <v>134.25</v>
      </c>
      <c r="K110" t="s">
        <v>2</v>
      </c>
      <c r="M110">
        <f t="shared" si="4"/>
        <v>140</v>
      </c>
      <c r="N110">
        <f t="shared" si="5"/>
        <v>35</v>
      </c>
      <c r="O110">
        <v>5.2170000000000001E-2</v>
      </c>
      <c r="P110">
        <v>2.427E-5</v>
      </c>
      <c r="Q110">
        <f t="shared" si="6"/>
        <v>6.48</v>
      </c>
    </row>
    <row r="111" spans="2:17">
      <c r="B111">
        <v>150</v>
      </c>
      <c r="C111" t="s">
        <v>3</v>
      </c>
      <c r="D111" s="1">
        <v>4.9419999999999999E-2</v>
      </c>
      <c r="E111" s="1">
        <v>2.2799999999999999E-5</v>
      </c>
      <c r="F111">
        <v>7.33</v>
      </c>
      <c r="G111" t="s">
        <v>4</v>
      </c>
      <c r="H111">
        <v>291.2</v>
      </c>
      <c r="I111" t="s">
        <v>2</v>
      </c>
      <c r="J111">
        <v>151.16999999999999</v>
      </c>
      <c r="K111" t="s">
        <v>2</v>
      </c>
      <c r="M111">
        <f t="shared" si="4"/>
        <v>150</v>
      </c>
      <c r="N111">
        <f t="shared" si="5"/>
        <v>37.5</v>
      </c>
      <c r="O111">
        <v>4.9419999999999999E-2</v>
      </c>
      <c r="P111">
        <v>2.2799999999999999E-5</v>
      </c>
      <c r="Q111">
        <f t="shared" si="6"/>
        <v>7.33</v>
      </c>
    </row>
    <row r="112" spans="2:17">
      <c r="B112">
        <v>160</v>
      </c>
      <c r="C112" t="s">
        <v>3</v>
      </c>
      <c r="D112" s="1">
        <v>4.6980000000000001E-2</v>
      </c>
      <c r="E112" s="1">
        <v>2.1500000000000001E-5</v>
      </c>
      <c r="F112">
        <v>8.2200000000000006</v>
      </c>
      <c r="G112" t="s">
        <v>4</v>
      </c>
      <c r="H112">
        <v>318.77</v>
      </c>
      <c r="I112" t="s">
        <v>2</v>
      </c>
      <c r="J112">
        <v>168.93</v>
      </c>
      <c r="K112" t="s">
        <v>2</v>
      </c>
      <c r="M112">
        <f t="shared" si="4"/>
        <v>160</v>
      </c>
      <c r="N112">
        <f t="shared" si="5"/>
        <v>40</v>
      </c>
      <c r="O112">
        <v>4.6980000000000001E-2</v>
      </c>
      <c r="P112">
        <v>2.1500000000000001E-5</v>
      </c>
      <c r="Q112">
        <f t="shared" si="6"/>
        <v>8.2200000000000006</v>
      </c>
    </row>
    <row r="113" spans="2:17">
      <c r="B113">
        <v>170</v>
      </c>
      <c r="C113" t="s">
        <v>3</v>
      </c>
      <c r="D113" s="1">
        <v>4.48E-2</v>
      </c>
      <c r="E113" s="1">
        <v>2.035E-5</v>
      </c>
      <c r="F113">
        <v>9.16</v>
      </c>
      <c r="G113" t="s">
        <v>4</v>
      </c>
      <c r="H113">
        <v>346.71</v>
      </c>
      <c r="I113" t="s">
        <v>2</v>
      </c>
      <c r="J113">
        <v>187.51</v>
      </c>
      <c r="K113" t="s">
        <v>2</v>
      </c>
      <c r="M113">
        <f t="shared" si="4"/>
        <v>170</v>
      </c>
      <c r="N113">
        <f t="shared" si="5"/>
        <v>42.5</v>
      </c>
      <c r="O113">
        <v>4.48E-2</v>
      </c>
      <c r="P113">
        <v>2.035E-5</v>
      </c>
      <c r="Q113">
        <f t="shared" si="6"/>
        <v>9.16</v>
      </c>
    </row>
    <row r="114" spans="2:17">
      <c r="B114">
        <v>180</v>
      </c>
      <c r="C114" t="s">
        <v>3</v>
      </c>
      <c r="D114" s="1">
        <v>4.2840000000000003E-2</v>
      </c>
      <c r="E114" s="1">
        <v>1.9320000000000001E-5</v>
      </c>
      <c r="F114">
        <v>10.14</v>
      </c>
      <c r="G114" t="s">
        <v>4</v>
      </c>
      <c r="H114">
        <v>375.04</v>
      </c>
      <c r="I114" t="s">
        <v>2</v>
      </c>
      <c r="J114">
        <v>206.9</v>
      </c>
      <c r="K114" t="s">
        <v>2</v>
      </c>
      <c r="M114">
        <f t="shared" si="4"/>
        <v>180</v>
      </c>
      <c r="N114">
        <f t="shared" si="5"/>
        <v>45</v>
      </c>
      <c r="O114">
        <v>4.2840000000000003E-2</v>
      </c>
      <c r="P114">
        <v>1.9320000000000001E-5</v>
      </c>
      <c r="Q114">
        <f t="shared" si="6"/>
        <v>10.14</v>
      </c>
    </row>
    <row r="115" spans="2:17">
      <c r="B115">
        <v>200</v>
      </c>
      <c r="C115" t="s">
        <v>3</v>
      </c>
      <c r="D115" s="1">
        <v>3.9469999999999998E-2</v>
      </c>
      <c r="E115" s="1">
        <v>1.755E-5</v>
      </c>
      <c r="F115">
        <v>12.24</v>
      </c>
      <c r="G115" t="s">
        <v>4</v>
      </c>
      <c r="H115">
        <v>480.69</v>
      </c>
      <c r="I115" t="s">
        <v>2</v>
      </c>
      <c r="J115">
        <v>248.06</v>
      </c>
      <c r="K115" t="s">
        <v>2</v>
      </c>
      <c r="M115">
        <f t="shared" si="4"/>
        <v>200</v>
      </c>
      <c r="N115">
        <f t="shared" si="5"/>
        <v>50</v>
      </c>
      <c r="O115">
        <v>3.9469999999999998E-2</v>
      </c>
      <c r="P115">
        <v>1.755E-5</v>
      </c>
      <c r="Q115">
        <f t="shared" si="6"/>
        <v>12.24</v>
      </c>
    </row>
    <row r="116" spans="2:17">
      <c r="B116">
        <v>225</v>
      </c>
      <c r="C116" t="s">
        <v>3</v>
      </c>
      <c r="D116" s="1">
        <v>3.603E-2</v>
      </c>
      <c r="E116" s="1">
        <v>1.5760000000000002E-5</v>
      </c>
      <c r="F116">
        <v>15.09</v>
      </c>
      <c r="G116" t="s">
        <v>4</v>
      </c>
      <c r="H116">
        <v>631.20000000000005</v>
      </c>
      <c r="I116" t="s">
        <v>2</v>
      </c>
      <c r="J116">
        <v>303.81</v>
      </c>
      <c r="K116" t="s">
        <v>2</v>
      </c>
      <c r="M116">
        <f t="shared" si="4"/>
        <v>225</v>
      </c>
      <c r="N116">
        <f t="shared" si="5"/>
        <v>56.25</v>
      </c>
      <c r="O116">
        <v>3.603E-2</v>
      </c>
      <c r="P116">
        <v>1.5760000000000002E-5</v>
      </c>
      <c r="Q116">
        <f t="shared" si="6"/>
        <v>15.09</v>
      </c>
    </row>
    <row r="117" spans="2:17">
      <c r="B117">
        <v>250</v>
      </c>
      <c r="C117" t="s">
        <v>3</v>
      </c>
      <c r="D117" s="1">
        <v>3.322E-2</v>
      </c>
      <c r="E117" s="1">
        <v>1.432E-5</v>
      </c>
      <c r="F117">
        <v>18.2</v>
      </c>
      <c r="G117" t="s">
        <v>4</v>
      </c>
      <c r="H117">
        <v>773.1</v>
      </c>
      <c r="I117" t="s">
        <v>2</v>
      </c>
      <c r="J117">
        <v>364.14</v>
      </c>
      <c r="K117" t="s">
        <v>2</v>
      </c>
      <c r="M117">
        <f t="shared" si="4"/>
        <v>250</v>
      </c>
      <c r="N117">
        <f t="shared" si="5"/>
        <v>62.5</v>
      </c>
      <c r="O117">
        <v>3.322E-2</v>
      </c>
      <c r="P117">
        <v>1.432E-5</v>
      </c>
      <c r="Q117">
        <f t="shared" si="6"/>
        <v>18.2</v>
      </c>
    </row>
    <row r="118" spans="2:17">
      <c r="B118">
        <v>275</v>
      </c>
      <c r="C118" t="s">
        <v>3</v>
      </c>
      <c r="D118" s="1">
        <v>3.0890000000000001E-2</v>
      </c>
      <c r="E118" s="1">
        <v>1.313E-5</v>
      </c>
      <c r="F118">
        <v>21.56</v>
      </c>
      <c r="G118" t="s">
        <v>4</v>
      </c>
      <c r="H118">
        <v>911.39</v>
      </c>
      <c r="I118" t="s">
        <v>2</v>
      </c>
      <c r="J118">
        <v>428.86</v>
      </c>
      <c r="K118" t="s">
        <v>2</v>
      </c>
      <c r="M118">
        <f t="shared" si="4"/>
        <v>275</v>
      </c>
      <c r="N118">
        <f t="shared" si="5"/>
        <v>68.75</v>
      </c>
      <c r="O118">
        <v>3.0890000000000001E-2</v>
      </c>
      <c r="P118">
        <v>1.313E-5</v>
      </c>
      <c r="Q118">
        <f t="shared" si="6"/>
        <v>21.56</v>
      </c>
    </row>
    <row r="119" spans="2:17">
      <c r="B119">
        <v>300</v>
      </c>
      <c r="C119" t="s">
        <v>3</v>
      </c>
      <c r="D119" s="1">
        <v>2.8920000000000001E-2</v>
      </c>
      <c r="E119" s="1">
        <v>1.2119999999999999E-5</v>
      </c>
      <c r="F119">
        <v>25.16</v>
      </c>
      <c r="G119" t="s">
        <v>4</v>
      </c>
      <c r="H119">
        <v>1.05</v>
      </c>
      <c r="I119" t="s">
        <v>4</v>
      </c>
      <c r="J119">
        <v>497.81</v>
      </c>
      <c r="K119" t="s">
        <v>2</v>
      </c>
      <c r="M119">
        <f t="shared" ref="M119:M131" si="7">B119</f>
        <v>300</v>
      </c>
      <c r="N119">
        <f t="shared" si="5"/>
        <v>75</v>
      </c>
      <c r="O119">
        <v>2.8920000000000001E-2</v>
      </c>
      <c r="P119">
        <v>1.2119999999999999E-5</v>
      </c>
      <c r="Q119">
        <f t="shared" si="6"/>
        <v>25.16</v>
      </c>
    </row>
    <row r="120" spans="2:17">
      <c r="B120">
        <v>325</v>
      </c>
      <c r="C120" t="s">
        <v>3</v>
      </c>
      <c r="D120" s="1">
        <v>2.7230000000000001E-2</v>
      </c>
      <c r="E120" s="1">
        <v>1.1270000000000001E-5</v>
      </c>
      <c r="F120">
        <v>29</v>
      </c>
      <c r="G120" t="s">
        <v>4</v>
      </c>
      <c r="H120">
        <v>1.18</v>
      </c>
      <c r="I120" t="s">
        <v>4</v>
      </c>
      <c r="J120">
        <v>570.80999999999995</v>
      </c>
      <c r="K120" t="s">
        <v>2</v>
      </c>
      <c r="M120">
        <f t="shared" si="7"/>
        <v>325</v>
      </c>
      <c r="N120">
        <f t="shared" si="5"/>
        <v>81.25</v>
      </c>
      <c r="O120">
        <v>2.7230000000000001E-2</v>
      </c>
      <c r="P120">
        <v>1.1270000000000001E-5</v>
      </c>
      <c r="Q120">
        <f t="shared" si="6"/>
        <v>29</v>
      </c>
    </row>
    <row r="121" spans="2:17">
      <c r="B121">
        <v>350</v>
      </c>
      <c r="C121" t="s">
        <v>3</v>
      </c>
      <c r="D121" s="1">
        <v>2.5760000000000002E-2</v>
      </c>
      <c r="E121" s="1">
        <v>1.0530000000000001E-5</v>
      </c>
      <c r="F121">
        <v>33.06</v>
      </c>
      <c r="G121" t="s">
        <v>4</v>
      </c>
      <c r="H121">
        <v>1.32</v>
      </c>
      <c r="I121" t="s">
        <v>4</v>
      </c>
      <c r="J121">
        <v>647.72</v>
      </c>
      <c r="K121" t="s">
        <v>2</v>
      </c>
      <c r="M121">
        <f t="shared" si="7"/>
        <v>350</v>
      </c>
      <c r="N121">
        <f t="shared" si="5"/>
        <v>87.5</v>
      </c>
      <c r="O121">
        <v>2.5760000000000002E-2</v>
      </c>
      <c r="P121">
        <v>1.0530000000000001E-5</v>
      </c>
      <c r="Q121">
        <f t="shared" si="6"/>
        <v>33.06</v>
      </c>
    </row>
    <row r="122" spans="2:17">
      <c r="B122">
        <v>375</v>
      </c>
      <c r="C122" t="s">
        <v>3</v>
      </c>
      <c r="D122" s="1">
        <v>2.4479999999999998E-2</v>
      </c>
      <c r="E122" s="1">
        <v>9.8849999999999994E-6</v>
      </c>
      <c r="F122">
        <v>37.340000000000003</v>
      </c>
      <c r="G122" t="s">
        <v>4</v>
      </c>
      <c r="H122">
        <v>1.46</v>
      </c>
      <c r="I122" t="s">
        <v>4</v>
      </c>
      <c r="J122">
        <v>728.39</v>
      </c>
      <c r="K122" t="s">
        <v>2</v>
      </c>
      <c r="M122">
        <f t="shared" si="7"/>
        <v>375</v>
      </c>
      <c r="N122">
        <f t="shared" si="5"/>
        <v>93.75</v>
      </c>
      <c r="O122">
        <v>2.4479999999999998E-2</v>
      </c>
      <c r="P122">
        <v>9.8849999999999994E-6</v>
      </c>
      <c r="Q122">
        <f t="shared" si="6"/>
        <v>37.340000000000003</v>
      </c>
    </row>
    <row r="123" spans="2:17">
      <c r="B123">
        <v>400</v>
      </c>
      <c r="C123" t="s">
        <v>3</v>
      </c>
      <c r="D123" s="1">
        <v>2.3349999999999999E-2</v>
      </c>
      <c r="E123" s="1">
        <v>9.3179999999999996E-6</v>
      </c>
      <c r="F123">
        <v>41.84</v>
      </c>
      <c r="G123" t="s">
        <v>4</v>
      </c>
      <c r="H123">
        <v>1.6</v>
      </c>
      <c r="I123" t="s">
        <v>4</v>
      </c>
      <c r="J123">
        <v>812.7</v>
      </c>
      <c r="K123" t="s">
        <v>2</v>
      </c>
      <c r="M123">
        <f t="shared" si="7"/>
        <v>400</v>
      </c>
      <c r="N123">
        <f t="shared" si="5"/>
        <v>100</v>
      </c>
      <c r="O123">
        <v>2.3349999999999999E-2</v>
      </c>
      <c r="P123">
        <v>9.3179999999999996E-6</v>
      </c>
      <c r="Q123">
        <f t="shared" si="6"/>
        <v>41.84</v>
      </c>
    </row>
    <row r="124" spans="2:17">
      <c r="B124">
        <v>450</v>
      </c>
      <c r="C124" t="s">
        <v>3</v>
      </c>
      <c r="D124" s="1">
        <v>2.1440000000000001E-2</v>
      </c>
      <c r="E124" s="1">
        <v>8.3639999999999999E-6</v>
      </c>
      <c r="F124">
        <v>51.47</v>
      </c>
      <c r="G124" t="s">
        <v>4</v>
      </c>
      <c r="H124">
        <v>2.11</v>
      </c>
      <c r="I124" t="s">
        <v>4</v>
      </c>
      <c r="J124">
        <v>991.77</v>
      </c>
      <c r="K124" t="s">
        <v>2</v>
      </c>
      <c r="M124">
        <f t="shared" si="7"/>
        <v>450</v>
      </c>
      <c r="N124">
        <f t="shared" si="5"/>
        <v>112.5</v>
      </c>
      <c r="O124">
        <v>2.1440000000000001E-2</v>
      </c>
      <c r="P124">
        <v>8.3639999999999999E-6</v>
      </c>
      <c r="Q124">
        <f t="shared" si="6"/>
        <v>51.47</v>
      </c>
    </row>
    <row r="125" spans="2:17">
      <c r="B125">
        <v>500</v>
      </c>
      <c r="C125" t="s">
        <v>3</v>
      </c>
      <c r="D125" s="1">
        <v>1.9890000000000001E-2</v>
      </c>
      <c r="E125" s="1">
        <v>7.5939999999999996E-6</v>
      </c>
      <c r="F125">
        <v>61.89</v>
      </c>
      <c r="G125" t="s">
        <v>4</v>
      </c>
      <c r="H125">
        <v>2.58</v>
      </c>
      <c r="I125" t="s">
        <v>4</v>
      </c>
      <c r="J125">
        <v>1.18</v>
      </c>
      <c r="K125" t="s">
        <v>4</v>
      </c>
      <c r="M125">
        <f t="shared" si="7"/>
        <v>500</v>
      </c>
      <c r="N125">
        <f t="shared" si="5"/>
        <v>125</v>
      </c>
      <c r="O125">
        <v>1.9890000000000001E-2</v>
      </c>
      <c r="P125">
        <v>7.5939999999999996E-6</v>
      </c>
      <c r="Q125">
        <f t="shared" si="6"/>
        <v>61.89</v>
      </c>
    </row>
    <row r="126" spans="2:17">
      <c r="B126">
        <v>550</v>
      </c>
      <c r="C126" t="s">
        <v>3</v>
      </c>
      <c r="D126" s="1">
        <v>1.8610000000000002E-2</v>
      </c>
      <c r="E126" s="1">
        <v>6.9580000000000001E-6</v>
      </c>
      <c r="F126">
        <v>73.08</v>
      </c>
      <c r="G126" t="s">
        <v>4</v>
      </c>
      <c r="H126">
        <v>3.04</v>
      </c>
      <c r="I126" t="s">
        <v>4</v>
      </c>
      <c r="J126">
        <v>1.39</v>
      </c>
      <c r="K126" t="s">
        <v>4</v>
      </c>
      <c r="M126">
        <f t="shared" si="7"/>
        <v>550</v>
      </c>
      <c r="N126">
        <f t="shared" si="5"/>
        <v>137.5</v>
      </c>
      <c r="O126">
        <v>1.8610000000000002E-2</v>
      </c>
      <c r="P126">
        <v>6.9580000000000001E-6</v>
      </c>
      <c r="Q126">
        <f t="shared" si="6"/>
        <v>73.08</v>
      </c>
    </row>
    <row r="127" spans="2:17">
      <c r="B127">
        <v>600</v>
      </c>
      <c r="C127" t="s">
        <v>3</v>
      </c>
      <c r="D127" s="1">
        <v>1.753E-2</v>
      </c>
      <c r="E127" s="1">
        <v>6.4230000000000002E-6</v>
      </c>
      <c r="F127">
        <v>85</v>
      </c>
      <c r="G127" t="s">
        <v>4</v>
      </c>
      <c r="H127">
        <v>3.49</v>
      </c>
      <c r="I127" t="s">
        <v>4</v>
      </c>
      <c r="J127">
        <v>1.6</v>
      </c>
      <c r="K127" t="s">
        <v>4</v>
      </c>
      <c r="M127">
        <f t="shared" si="7"/>
        <v>600</v>
      </c>
      <c r="N127">
        <f t="shared" si="5"/>
        <v>150</v>
      </c>
      <c r="O127">
        <v>1.753E-2</v>
      </c>
      <c r="P127">
        <v>6.4230000000000002E-6</v>
      </c>
      <c r="Q127">
        <f t="shared" si="6"/>
        <v>85</v>
      </c>
    </row>
    <row r="128" spans="2:17">
      <c r="B128">
        <v>650</v>
      </c>
      <c r="C128" t="s">
        <v>3</v>
      </c>
      <c r="D128" s="1">
        <v>1.66E-2</v>
      </c>
      <c r="E128" s="1">
        <v>5.9680000000000003E-6</v>
      </c>
      <c r="F128">
        <v>97.62</v>
      </c>
      <c r="G128" t="s">
        <v>4</v>
      </c>
      <c r="H128">
        <v>3.93</v>
      </c>
      <c r="I128" t="s">
        <v>4</v>
      </c>
      <c r="J128">
        <v>1.83</v>
      </c>
      <c r="K128" t="s">
        <v>4</v>
      </c>
      <c r="M128">
        <f t="shared" si="7"/>
        <v>650</v>
      </c>
      <c r="N128">
        <f t="shared" si="5"/>
        <v>162.5</v>
      </c>
      <c r="O128">
        <v>1.66E-2</v>
      </c>
      <c r="P128">
        <v>5.9680000000000003E-6</v>
      </c>
      <c r="Q128">
        <f t="shared" si="6"/>
        <v>97.62</v>
      </c>
    </row>
    <row r="129" spans="2:17">
      <c r="B129">
        <v>700</v>
      </c>
      <c r="C129" t="s">
        <v>3</v>
      </c>
      <c r="D129" s="1">
        <v>1.5810000000000001E-2</v>
      </c>
      <c r="E129" s="1">
        <v>5.575E-6</v>
      </c>
      <c r="F129">
        <v>110.9</v>
      </c>
      <c r="G129" t="s">
        <v>4</v>
      </c>
      <c r="H129">
        <v>4.37</v>
      </c>
      <c r="I129" t="s">
        <v>4</v>
      </c>
      <c r="J129">
        <v>2.0699999999999998</v>
      </c>
      <c r="K129" t="s">
        <v>4</v>
      </c>
      <c r="M129">
        <f t="shared" si="7"/>
        <v>700</v>
      </c>
      <c r="N129">
        <f t="shared" si="5"/>
        <v>175</v>
      </c>
      <c r="O129">
        <v>1.5810000000000001E-2</v>
      </c>
      <c r="P129">
        <v>5.575E-6</v>
      </c>
      <c r="Q129">
        <f t="shared" si="6"/>
        <v>110.9</v>
      </c>
    </row>
    <row r="130" spans="2:17">
      <c r="B130">
        <v>800</v>
      </c>
      <c r="C130" t="s">
        <v>3</v>
      </c>
      <c r="D130" s="1">
        <v>1.4500000000000001E-2</v>
      </c>
      <c r="E130" s="1">
        <v>4.9300000000000002E-6</v>
      </c>
      <c r="F130">
        <v>139.34</v>
      </c>
      <c r="G130" t="s">
        <v>4</v>
      </c>
      <c r="H130">
        <v>5.96</v>
      </c>
      <c r="I130" t="s">
        <v>4</v>
      </c>
      <c r="J130">
        <v>2.57</v>
      </c>
      <c r="K130" t="s">
        <v>4</v>
      </c>
      <c r="M130">
        <f t="shared" si="7"/>
        <v>800</v>
      </c>
      <c r="N130">
        <f t="shared" ref="N130:N148" si="8">M130/4</f>
        <v>200</v>
      </c>
      <c r="O130">
        <v>1.4500000000000001E-2</v>
      </c>
      <c r="P130">
        <v>4.9300000000000002E-6</v>
      </c>
      <c r="Q130">
        <f t="shared" si="6"/>
        <v>139.34</v>
      </c>
    </row>
    <row r="131" spans="2:17">
      <c r="B131">
        <v>900</v>
      </c>
      <c r="C131" t="s">
        <v>3</v>
      </c>
      <c r="D131" s="1">
        <v>1.3480000000000001E-2</v>
      </c>
      <c r="E131" s="1">
        <v>4.4229999999999998E-6</v>
      </c>
      <c r="F131">
        <v>170.14</v>
      </c>
      <c r="G131" t="s">
        <v>4</v>
      </c>
      <c r="H131">
        <v>7.41</v>
      </c>
      <c r="I131" t="s">
        <v>4</v>
      </c>
      <c r="J131">
        <v>3.1</v>
      </c>
      <c r="K131" t="s">
        <v>4</v>
      </c>
      <c r="M131">
        <f t="shared" si="7"/>
        <v>900</v>
      </c>
      <c r="N131">
        <f t="shared" si="8"/>
        <v>225</v>
      </c>
      <c r="O131">
        <v>1.3480000000000001E-2</v>
      </c>
      <c r="P131">
        <v>4.4229999999999998E-6</v>
      </c>
      <c r="Q131">
        <f t="shared" si="6"/>
        <v>170.14</v>
      </c>
    </row>
    <row r="132" spans="2:17">
      <c r="B132">
        <v>1</v>
      </c>
      <c r="C132" t="s">
        <v>5</v>
      </c>
      <c r="D132" s="1">
        <v>1.265E-2</v>
      </c>
      <c r="E132" s="1">
        <v>4.014E-6</v>
      </c>
      <c r="F132">
        <v>203.11</v>
      </c>
      <c r="G132" t="s">
        <v>4</v>
      </c>
      <c r="H132">
        <v>8.7799999999999994</v>
      </c>
      <c r="I132" t="s">
        <v>4</v>
      </c>
      <c r="J132">
        <v>3.67</v>
      </c>
      <c r="K132" t="s">
        <v>4</v>
      </c>
      <c r="M132">
        <f>B132*1000</f>
        <v>1000</v>
      </c>
      <c r="N132">
        <f t="shared" si="8"/>
        <v>250</v>
      </c>
      <c r="O132">
        <v>1.265E-2</v>
      </c>
      <c r="P132">
        <v>4.014E-6</v>
      </c>
      <c r="Q132">
        <f t="shared" si="6"/>
        <v>203.11</v>
      </c>
    </row>
    <row r="133" spans="2:17">
      <c r="B133">
        <v>1.1000000000000001</v>
      </c>
      <c r="C133" t="s">
        <v>5</v>
      </c>
      <c r="D133" s="1">
        <v>1.197E-2</v>
      </c>
      <c r="E133" s="1">
        <v>3.676E-6</v>
      </c>
      <c r="F133">
        <v>238.09</v>
      </c>
      <c r="G133" t="s">
        <v>4</v>
      </c>
      <c r="H133">
        <v>10.11</v>
      </c>
      <c r="I133" t="s">
        <v>4</v>
      </c>
      <c r="J133">
        <v>4.26</v>
      </c>
      <c r="K133" t="s">
        <v>4</v>
      </c>
      <c r="M133">
        <f t="shared" ref="M133:M149" si="9">B133*1000</f>
        <v>1100</v>
      </c>
      <c r="N133">
        <f t="shared" si="8"/>
        <v>275</v>
      </c>
      <c r="O133">
        <v>1.197E-2</v>
      </c>
      <c r="P133">
        <v>3.676E-6</v>
      </c>
      <c r="Q133">
        <f t="shared" si="6"/>
        <v>238.09</v>
      </c>
    </row>
    <row r="134" spans="2:17">
      <c r="B134">
        <v>1.2</v>
      </c>
      <c r="C134" t="s">
        <v>5</v>
      </c>
      <c r="D134" s="1">
        <v>1.141E-2</v>
      </c>
      <c r="E134" s="1">
        <v>3.3919999999999999E-6</v>
      </c>
      <c r="F134">
        <v>274.93</v>
      </c>
      <c r="G134" t="s">
        <v>4</v>
      </c>
      <c r="H134">
        <v>11.4</v>
      </c>
      <c r="I134" t="s">
        <v>4</v>
      </c>
      <c r="J134">
        <v>4.87</v>
      </c>
      <c r="K134" t="s">
        <v>4</v>
      </c>
      <c r="M134">
        <f t="shared" si="9"/>
        <v>1200</v>
      </c>
      <c r="N134">
        <f t="shared" si="8"/>
        <v>300</v>
      </c>
      <c r="O134">
        <v>1.141E-2</v>
      </c>
      <c r="P134">
        <v>3.3919999999999999E-6</v>
      </c>
      <c r="Q134">
        <f t="shared" si="6"/>
        <v>274.93</v>
      </c>
    </row>
    <row r="135" spans="2:17">
      <c r="B135">
        <v>1.3</v>
      </c>
      <c r="C135" t="s">
        <v>5</v>
      </c>
      <c r="D135" s="1">
        <v>1.093E-2</v>
      </c>
      <c r="E135" s="1">
        <v>3.151E-6</v>
      </c>
      <c r="F135">
        <v>313.49</v>
      </c>
      <c r="G135" t="s">
        <v>4</v>
      </c>
      <c r="H135">
        <v>12.67</v>
      </c>
      <c r="I135" t="s">
        <v>4</v>
      </c>
      <c r="J135">
        <v>5.5</v>
      </c>
      <c r="K135" t="s">
        <v>4</v>
      </c>
      <c r="M135">
        <f t="shared" si="9"/>
        <v>1300</v>
      </c>
      <c r="N135">
        <f t="shared" si="8"/>
        <v>325</v>
      </c>
      <c r="O135">
        <v>1.093E-2</v>
      </c>
      <c r="P135">
        <v>3.151E-6</v>
      </c>
      <c r="Q135">
        <f t="shared" si="6"/>
        <v>313.49</v>
      </c>
    </row>
    <row r="136" spans="2:17">
      <c r="B136">
        <v>1.4</v>
      </c>
      <c r="C136" t="s">
        <v>5</v>
      </c>
      <c r="D136" s="1">
        <v>1.052E-2</v>
      </c>
      <c r="E136" s="1">
        <v>2.942E-6</v>
      </c>
      <c r="F136">
        <v>353.66</v>
      </c>
      <c r="G136" t="s">
        <v>4</v>
      </c>
      <c r="H136">
        <v>13.91</v>
      </c>
      <c r="I136" t="s">
        <v>4</v>
      </c>
      <c r="J136">
        <v>6.16</v>
      </c>
      <c r="K136" t="s">
        <v>4</v>
      </c>
      <c r="M136">
        <f t="shared" si="9"/>
        <v>1400</v>
      </c>
      <c r="N136">
        <f t="shared" si="8"/>
        <v>350</v>
      </c>
      <c r="O136">
        <v>1.052E-2</v>
      </c>
      <c r="P136">
        <v>2.942E-6</v>
      </c>
      <c r="Q136">
        <f t="shared" si="6"/>
        <v>353.66</v>
      </c>
    </row>
    <row r="137" spans="2:17">
      <c r="B137">
        <v>1.5</v>
      </c>
      <c r="C137" t="s">
        <v>5</v>
      </c>
      <c r="D137" s="1">
        <v>1.0160000000000001E-2</v>
      </c>
      <c r="E137" s="1">
        <v>2.7599999999999998E-6</v>
      </c>
      <c r="F137">
        <v>395.32</v>
      </c>
      <c r="G137" t="s">
        <v>4</v>
      </c>
      <c r="H137">
        <v>15.14</v>
      </c>
      <c r="I137" t="s">
        <v>4</v>
      </c>
      <c r="J137">
        <v>6.82</v>
      </c>
      <c r="K137" t="s">
        <v>4</v>
      </c>
      <c r="M137">
        <f t="shared" si="9"/>
        <v>1500</v>
      </c>
      <c r="N137">
        <f t="shared" si="8"/>
        <v>375</v>
      </c>
      <c r="O137">
        <v>1.0160000000000001E-2</v>
      </c>
      <c r="P137">
        <v>2.7599999999999998E-6</v>
      </c>
      <c r="Q137">
        <f t="shared" si="6"/>
        <v>395.32</v>
      </c>
    </row>
    <row r="138" spans="2:17">
      <c r="B138">
        <v>1.6</v>
      </c>
      <c r="C138" t="s">
        <v>5</v>
      </c>
      <c r="D138" s="1">
        <v>9.8480000000000009E-3</v>
      </c>
      <c r="E138" s="1">
        <v>2.6000000000000001E-6</v>
      </c>
      <c r="F138">
        <v>438.37</v>
      </c>
      <c r="G138" t="s">
        <v>4</v>
      </c>
      <c r="H138">
        <v>16.350000000000001</v>
      </c>
      <c r="I138" t="s">
        <v>4</v>
      </c>
      <c r="J138">
        <v>7.51</v>
      </c>
      <c r="K138" t="s">
        <v>4</v>
      </c>
      <c r="M138">
        <f t="shared" si="9"/>
        <v>1600</v>
      </c>
      <c r="N138">
        <f t="shared" si="8"/>
        <v>400</v>
      </c>
      <c r="O138">
        <v>9.8480000000000009E-3</v>
      </c>
      <c r="P138">
        <v>2.6000000000000001E-6</v>
      </c>
      <c r="Q138">
        <f t="shared" si="6"/>
        <v>438.37</v>
      </c>
    </row>
    <row r="139" spans="2:17">
      <c r="B139">
        <v>1.7</v>
      </c>
      <c r="C139" t="s">
        <v>5</v>
      </c>
      <c r="D139" s="1">
        <v>9.5739999999999992E-3</v>
      </c>
      <c r="E139" s="1">
        <v>2.4590000000000001E-6</v>
      </c>
      <c r="F139">
        <v>482.71</v>
      </c>
      <c r="G139" t="s">
        <v>4</v>
      </c>
      <c r="H139">
        <v>17.55</v>
      </c>
      <c r="I139" t="s">
        <v>4</v>
      </c>
      <c r="J139">
        <v>8.1999999999999993</v>
      </c>
      <c r="K139" t="s">
        <v>4</v>
      </c>
      <c r="M139">
        <f t="shared" si="9"/>
        <v>1700</v>
      </c>
      <c r="N139">
        <f t="shared" si="8"/>
        <v>425</v>
      </c>
      <c r="O139">
        <v>9.5739999999999992E-3</v>
      </c>
      <c r="P139">
        <v>2.4590000000000001E-6</v>
      </c>
      <c r="Q139">
        <f t="shared" si="6"/>
        <v>482.71</v>
      </c>
    </row>
    <row r="140" spans="2:17">
      <c r="B140">
        <v>1.8</v>
      </c>
      <c r="C140" t="s">
        <v>5</v>
      </c>
      <c r="D140" s="1">
        <v>9.332E-3</v>
      </c>
      <c r="E140" s="1">
        <v>2.3319999999999999E-6</v>
      </c>
      <c r="F140">
        <v>528.26</v>
      </c>
      <c r="G140" t="s">
        <v>4</v>
      </c>
      <c r="H140">
        <v>18.73</v>
      </c>
      <c r="I140" t="s">
        <v>4</v>
      </c>
      <c r="J140">
        <v>8.9</v>
      </c>
      <c r="K140" t="s">
        <v>4</v>
      </c>
      <c r="M140">
        <f t="shared" si="9"/>
        <v>1800</v>
      </c>
      <c r="N140">
        <f t="shared" si="8"/>
        <v>450</v>
      </c>
      <c r="O140">
        <v>9.332E-3</v>
      </c>
      <c r="P140">
        <v>2.3319999999999999E-6</v>
      </c>
      <c r="Q140">
        <f t="shared" si="6"/>
        <v>528.26</v>
      </c>
    </row>
    <row r="141" spans="2:17">
      <c r="B141">
        <v>2</v>
      </c>
      <c r="C141" t="s">
        <v>5</v>
      </c>
      <c r="D141" s="1">
        <v>8.9219999999999994E-3</v>
      </c>
      <c r="E141" s="1">
        <v>2.1150000000000001E-6</v>
      </c>
      <c r="F141">
        <v>622.65</v>
      </c>
      <c r="G141" t="s">
        <v>4</v>
      </c>
      <c r="H141">
        <v>23.07</v>
      </c>
      <c r="I141" t="s">
        <v>4</v>
      </c>
      <c r="J141">
        <v>10.34</v>
      </c>
      <c r="K141" t="s">
        <v>4</v>
      </c>
      <c r="M141">
        <f t="shared" si="9"/>
        <v>2000</v>
      </c>
      <c r="N141">
        <f t="shared" si="8"/>
        <v>500</v>
      </c>
      <c r="O141">
        <v>8.9219999999999994E-3</v>
      </c>
      <c r="P141">
        <v>2.1150000000000001E-6</v>
      </c>
      <c r="Q141">
        <f t="shared" si="6"/>
        <v>622.65</v>
      </c>
    </row>
    <row r="142" spans="2:17">
      <c r="B142">
        <v>2.25</v>
      </c>
      <c r="C142" t="s">
        <v>5</v>
      </c>
      <c r="D142" s="1">
        <v>8.5190000000000005E-3</v>
      </c>
      <c r="E142" s="1">
        <v>1.897E-6</v>
      </c>
      <c r="F142">
        <v>746.14</v>
      </c>
      <c r="G142" t="s">
        <v>4</v>
      </c>
      <c r="H142">
        <v>29.01</v>
      </c>
      <c r="I142" t="s">
        <v>4</v>
      </c>
      <c r="J142">
        <v>12.17</v>
      </c>
      <c r="K142" t="s">
        <v>4</v>
      </c>
      <c r="M142">
        <f t="shared" si="9"/>
        <v>2250</v>
      </c>
      <c r="N142">
        <f t="shared" si="8"/>
        <v>562.5</v>
      </c>
      <c r="O142">
        <v>8.5190000000000005E-3</v>
      </c>
      <c r="P142">
        <v>1.897E-6</v>
      </c>
      <c r="Q142">
        <f t="shared" si="6"/>
        <v>746.14</v>
      </c>
    </row>
    <row r="143" spans="2:17">
      <c r="B143">
        <v>2.5</v>
      </c>
      <c r="C143" t="s">
        <v>5</v>
      </c>
      <c r="D143" s="1">
        <v>8.2019999999999992E-3</v>
      </c>
      <c r="E143" s="1">
        <v>1.72E-6</v>
      </c>
      <c r="F143">
        <v>874.93</v>
      </c>
      <c r="G143" t="s">
        <v>4</v>
      </c>
      <c r="H143">
        <v>34.33</v>
      </c>
      <c r="I143" t="s">
        <v>4</v>
      </c>
      <c r="J143">
        <v>14.04</v>
      </c>
      <c r="K143" t="s">
        <v>4</v>
      </c>
      <c r="M143">
        <f t="shared" si="9"/>
        <v>2500</v>
      </c>
      <c r="N143">
        <f t="shared" si="8"/>
        <v>625</v>
      </c>
      <c r="O143">
        <v>8.2019999999999992E-3</v>
      </c>
      <c r="P143">
        <v>1.72E-6</v>
      </c>
      <c r="Q143">
        <f t="shared" si="6"/>
        <v>874.93</v>
      </c>
    </row>
    <row r="144" spans="2:17">
      <c r="B144">
        <v>2.75</v>
      </c>
      <c r="C144" t="s">
        <v>5</v>
      </c>
      <c r="D144" s="1">
        <v>7.9489999999999995E-3</v>
      </c>
      <c r="E144" s="1">
        <v>1.575E-6</v>
      </c>
      <c r="F144">
        <v>1.01</v>
      </c>
      <c r="G144" t="s">
        <v>13</v>
      </c>
      <c r="H144">
        <v>39.24</v>
      </c>
      <c r="I144" t="s">
        <v>4</v>
      </c>
      <c r="J144">
        <v>15.92</v>
      </c>
      <c r="K144" t="s">
        <v>4</v>
      </c>
      <c r="M144">
        <f t="shared" si="9"/>
        <v>2750</v>
      </c>
      <c r="N144">
        <f t="shared" si="8"/>
        <v>687.5</v>
      </c>
      <c r="O144">
        <v>7.9489999999999995E-3</v>
      </c>
      <c r="P144">
        <v>1.575E-6</v>
      </c>
      <c r="Q144">
        <f>F144*1000</f>
        <v>1010</v>
      </c>
    </row>
    <row r="145" spans="2:17">
      <c r="B145">
        <v>3</v>
      </c>
      <c r="C145" t="s">
        <v>5</v>
      </c>
      <c r="D145" s="1">
        <v>7.7429999999999999E-3</v>
      </c>
      <c r="E145" s="1">
        <v>1.452E-6</v>
      </c>
      <c r="F145">
        <v>1.1499999999999999</v>
      </c>
      <c r="G145" t="s">
        <v>13</v>
      </c>
      <c r="H145">
        <v>43.85</v>
      </c>
      <c r="I145" t="s">
        <v>4</v>
      </c>
      <c r="J145">
        <v>17.8</v>
      </c>
      <c r="K145" t="s">
        <v>4</v>
      </c>
      <c r="M145">
        <f t="shared" si="9"/>
        <v>3000</v>
      </c>
      <c r="N145">
        <f t="shared" si="8"/>
        <v>750</v>
      </c>
      <c r="O145">
        <v>7.7429999999999999E-3</v>
      </c>
      <c r="P145">
        <v>1.452E-6</v>
      </c>
      <c r="Q145">
        <f t="shared" ref="Q145:Q149" si="10">F145*1000</f>
        <v>1150</v>
      </c>
    </row>
    <row r="146" spans="2:17">
      <c r="B146">
        <v>3.25</v>
      </c>
      <c r="C146" t="s">
        <v>5</v>
      </c>
      <c r="D146" s="1">
        <v>7.574E-3</v>
      </c>
      <c r="E146" s="1">
        <v>1.3480000000000001E-6</v>
      </c>
      <c r="F146">
        <v>1.29</v>
      </c>
      <c r="G146" t="s">
        <v>13</v>
      </c>
      <c r="H146">
        <v>48.22</v>
      </c>
      <c r="I146" t="s">
        <v>4</v>
      </c>
      <c r="J146">
        <v>19.690000000000001</v>
      </c>
      <c r="K146" t="s">
        <v>4</v>
      </c>
      <c r="M146">
        <f t="shared" si="9"/>
        <v>3250</v>
      </c>
      <c r="N146">
        <f t="shared" si="8"/>
        <v>812.5</v>
      </c>
      <c r="O146">
        <v>7.574E-3</v>
      </c>
      <c r="P146">
        <v>1.3480000000000001E-6</v>
      </c>
      <c r="Q146">
        <f t="shared" si="10"/>
        <v>1290</v>
      </c>
    </row>
    <row r="147" spans="2:17">
      <c r="B147">
        <v>3.5</v>
      </c>
      <c r="C147" t="s">
        <v>5</v>
      </c>
      <c r="D147" s="1">
        <v>7.4330000000000004E-3</v>
      </c>
      <c r="E147" s="1">
        <v>1.2589999999999999E-6</v>
      </c>
      <c r="F147">
        <v>1.43</v>
      </c>
      <c r="G147" t="s">
        <v>13</v>
      </c>
      <c r="H147">
        <v>52.39</v>
      </c>
      <c r="I147" t="s">
        <v>4</v>
      </c>
      <c r="J147">
        <v>21.58</v>
      </c>
      <c r="K147" t="s">
        <v>4</v>
      </c>
      <c r="M147">
        <f t="shared" si="9"/>
        <v>3500</v>
      </c>
      <c r="N147">
        <f t="shared" si="8"/>
        <v>875</v>
      </c>
      <c r="O147">
        <v>7.4330000000000004E-3</v>
      </c>
      <c r="P147">
        <v>1.2589999999999999E-6</v>
      </c>
      <c r="Q147">
        <f t="shared" si="10"/>
        <v>1430</v>
      </c>
    </row>
    <row r="148" spans="2:17">
      <c r="B148">
        <v>3.75</v>
      </c>
      <c r="C148" t="s">
        <v>5</v>
      </c>
      <c r="D148" s="1">
        <v>7.3150000000000003E-3</v>
      </c>
      <c r="E148" s="1">
        <v>1.181E-6</v>
      </c>
      <c r="F148">
        <v>1.58</v>
      </c>
      <c r="G148" t="s">
        <v>13</v>
      </c>
      <c r="H148">
        <v>56.39</v>
      </c>
      <c r="I148" t="s">
        <v>4</v>
      </c>
      <c r="J148">
        <v>23.46</v>
      </c>
      <c r="K148" t="s">
        <v>4</v>
      </c>
      <c r="M148">
        <f t="shared" si="9"/>
        <v>3750</v>
      </c>
      <c r="N148">
        <f t="shared" si="8"/>
        <v>937.5</v>
      </c>
      <c r="O148">
        <v>7.3150000000000003E-3</v>
      </c>
      <c r="P148">
        <v>1.181E-6</v>
      </c>
      <c r="Q148">
        <f t="shared" si="10"/>
        <v>1580</v>
      </c>
    </row>
    <row r="149" spans="2:17">
      <c r="B149">
        <v>4</v>
      </c>
      <c r="C149" t="s">
        <v>5</v>
      </c>
      <c r="D149" s="1">
        <v>7.2160000000000002E-3</v>
      </c>
      <c r="E149" s="1">
        <v>1.1119999999999999E-6</v>
      </c>
      <c r="F149">
        <v>1.72</v>
      </c>
      <c r="G149" t="s">
        <v>13</v>
      </c>
      <c r="H149">
        <v>60.23</v>
      </c>
      <c r="I149" t="s">
        <v>4</v>
      </c>
      <c r="J149">
        <v>25.33</v>
      </c>
      <c r="K149" t="s">
        <v>4</v>
      </c>
      <c r="M149">
        <f t="shared" si="9"/>
        <v>4000</v>
      </c>
      <c r="N149">
        <f>M149/4</f>
        <v>1000</v>
      </c>
      <c r="O149">
        <v>7.2160000000000002E-3</v>
      </c>
      <c r="P149">
        <v>1.1119999999999999E-6</v>
      </c>
      <c r="Q149">
        <f t="shared" si="10"/>
        <v>1720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2"/>
  <sheetViews>
    <sheetView workbookViewId="0">
      <selection activeCell="Q129" sqref="Q129:Q132"/>
    </sheetView>
  </sheetViews>
  <sheetFormatPr baseColWidth="10" defaultRowHeight="15" x14ac:dyDescent="0"/>
  <cols>
    <col min="2" max="3" width="5.1640625" bestFit="1" customWidth="1"/>
    <col min="4" max="5" width="8.33203125" bestFit="1" customWidth="1"/>
    <col min="6" max="6" width="7.1640625" bestFit="1" customWidth="1"/>
    <col min="7" max="7" width="4.5" bestFit="1" customWidth="1"/>
    <col min="8" max="8" width="7.1640625" bestFit="1" customWidth="1"/>
    <col min="9" max="9" width="4.5" bestFit="1" customWidth="1"/>
    <col min="10" max="10" width="7.1640625" bestFit="1" customWidth="1"/>
    <col min="11" max="11" width="4.5" bestFit="1" customWidth="1"/>
    <col min="15" max="15" width="11" bestFit="1" customWidth="1"/>
    <col min="16" max="16" width="12.1640625" bestFit="1" customWidth="1"/>
  </cols>
  <sheetData>
    <row r="1" spans="2:17"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</row>
    <row r="2" spans="2:17">
      <c r="B2">
        <v>10</v>
      </c>
      <c r="C2" t="s">
        <v>0</v>
      </c>
      <c r="D2" s="1">
        <v>0.31309999999999999</v>
      </c>
      <c r="E2" s="1">
        <v>4.2220000000000001E-3</v>
      </c>
      <c r="F2">
        <v>1342</v>
      </c>
      <c r="G2" t="s">
        <v>1</v>
      </c>
      <c r="H2">
        <v>519</v>
      </c>
      <c r="I2" t="s">
        <v>1</v>
      </c>
      <c r="J2">
        <v>488</v>
      </c>
      <c r="K2" t="s">
        <v>1</v>
      </c>
      <c r="M2">
        <f t="array" ref="M2:M53">0.001*B2:B53</f>
        <v>0.01</v>
      </c>
      <c r="N2">
        <f t="array" ref="N2:N132">M2:M132</f>
        <v>0.01</v>
      </c>
      <c r="O2">
        <f t="array" ref="O2:P132">D2:E132</f>
        <v>0.31309999999999999</v>
      </c>
      <c r="P2">
        <v>4.2220000000000001E-3</v>
      </c>
      <c r="Q2">
        <f t="array" ref="Q2:Q29">0.0000001*F2:F29</f>
        <v>1.3419999999999998E-4</v>
      </c>
    </row>
    <row r="3" spans="2:17">
      <c r="B3">
        <v>11</v>
      </c>
      <c r="C3" t="s">
        <v>0</v>
      </c>
      <c r="D3" s="1">
        <v>0.32769999999999999</v>
      </c>
      <c r="E3" s="1">
        <v>3.9950000000000003E-3</v>
      </c>
      <c r="F3">
        <v>1452</v>
      </c>
      <c r="G3" t="s">
        <v>1</v>
      </c>
      <c r="H3">
        <v>538</v>
      </c>
      <c r="I3" t="s">
        <v>1</v>
      </c>
      <c r="J3">
        <v>511</v>
      </c>
      <c r="K3" t="s">
        <v>1</v>
      </c>
      <c r="M3">
        <v>1.0999999999999999E-2</v>
      </c>
      <c r="N3">
        <v>1.0999999999999999E-2</v>
      </c>
      <c r="O3">
        <v>0.32769999999999999</v>
      </c>
      <c r="P3">
        <v>3.9950000000000003E-3</v>
      </c>
      <c r="Q3">
        <v>1.4520000000000001E-4</v>
      </c>
    </row>
    <row r="4" spans="2:17">
      <c r="B4">
        <v>12</v>
      </c>
      <c r="C4" t="s">
        <v>0</v>
      </c>
      <c r="D4" s="1">
        <v>0.34189999999999998</v>
      </c>
      <c r="E4" s="1">
        <v>3.7940000000000001E-3</v>
      </c>
      <c r="F4">
        <v>1558</v>
      </c>
      <c r="G4" t="s">
        <v>1</v>
      </c>
      <c r="H4">
        <v>554</v>
      </c>
      <c r="I4" t="s">
        <v>1</v>
      </c>
      <c r="J4">
        <v>532</v>
      </c>
      <c r="K4" t="s">
        <v>1</v>
      </c>
      <c r="M4">
        <v>1.2E-2</v>
      </c>
      <c r="N4">
        <v>1.2E-2</v>
      </c>
      <c r="O4">
        <v>0.34189999999999998</v>
      </c>
      <c r="P4">
        <v>3.7940000000000001E-3</v>
      </c>
      <c r="Q4">
        <v>1.5579999999999999E-4</v>
      </c>
    </row>
    <row r="5" spans="2:17">
      <c r="B5">
        <v>13</v>
      </c>
      <c r="C5" t="s">
        <v>0</v>
      </c>
      <c r="D5" s="1">
        <v>0.35560000000000003</v>
      </c>
      <c r="E5" s="1">
        <v>3.6150000000000002E-3</v>
      </c>
      <c r="F5">
        <v>1662</v>
      </c>
      <c r="G5" t="s">
        <v>1</v>
      </c>
      <c r="H5">
        <v>569</v>
      </c>
      <c r="I5" t="s">
        <v>1</v>
      </c>
      <c r="J5">
        <v>552</v>
      </c>
      <c r="K5" t="s">
        <v>1</v>
      </c>
      <c r="M5">
        <v>1.3000000000000001E-2</v>
      </c>
      <c r="N5">
        <v>1.3000000000000001E-2</v>
      </c>
      <c r="O5">
        <v>0.35560000000000003</v>
      </c>
      <c r="P5">
        <v>3.6150000000000002E-3</v>
      </c>
      <c r="Q5">
        <v>1.662E-4</v>
      </c>
    </row>
    <row r="6" spans="2:17">
      <c r="B6">
        <v>14</v>
      </c>
      <c r="C6" t="s">
        <v>0</v>
      </c>
      <c r="D6" s="1">
        <v>0.36880000000000002</v>
      </c>
      <c r="E6" s="1">
        <v>3.4550000000000002E-3</v>
      </c>
      <c r="F6">
        <v>1762</v>
      </c>
      <c r="G6" t="s">
        <v>1</v>
      </c>
      <c r="H6">
        <v>583</v>
      </c>
      <c r="I6" t="s">
        <v>1</v>
      </c>
      <c r="J6">
        <v>571</v>
      </c>
      <c r="K6" t="s">
        <v>1</v>
      </c>
      <c r="M6">
        <v>1.4E-2</v>
      </c>
      <c r="N6">
        <v>1.4E-2</v>
      </c>
      <c r="O6">
        <v>0.36880000000000002</v>
      </c>
      <c r="P6">
        <v>3.4550000000000002E-3</v>
      </c>
      <c r="Q6">
        <v>1.762E-4</v>
      </c>
    </row>
    <row r="7" spans="2:17">
      <c r="B7">
        <v>15</v>
      </c>
      <c r="C7" t="s">
        <v>0</v>
      </c>
      <c r="D7" s="1">
        <v>0.38129999999999997</v>
      </c>
      <c r="E7" s="1">
        <v>3.31E-3</v>
      </c>
      <c r="F7">
        <v>1861</v>
      </c>
      <c r="G7" t="s">
        <v>1</v>
      </c>
      <c r="H7">
        <v>596</v>
      </c>
      <c r="I7" t="s">
        <v>1</v>
      </c>
      <c r="J7">
        <v>589</v>
      </c>
      <c r="K7" t="s">
        <v>1</v>
      </c>
      <c r="M7">
        <v>1.4999999999999999E-2</v>
      </c>
      <c r="N7">
        <v>1.4999999999999999E-2</v>
      </c>
      <c r="O7">
        <v>0.38129999999999997</v>
      </c>
      <c r="P7">
        <v>3.31E-3</v>
      </c>
      <c r="Q7">
        <v>1.861E-4</v>
      </c>
    </row>
    <row r="8" spans="2:17">
      <c r="B8">
        <v>16</v>
      </c>
      <c r="C8" t="s">
        <v>0</v>
      </c>
      <c r="D8" s="1">
        <v>0.39329999999999998</v>
      </c>
      <c r="E8" s="1">
        <v>3.179E-3</v>
      </c>
      <c r="F8">
        <v>1957</v>
      </c>
      <c r="G8" t="s">
        <v>1</v>
      </c>
      <c r="H8">
        <v>608</v>
      </c>
      <c r="I8" t="s">
        <v>1</v>
      </c>
      <c r="J8">
        <v>605</v>
      </c>
      <c r="K8" t="s">
        <v>1</v>
      </c>
      <c r="M8">
        <v>1.6E-2</v>
      </c>
      <c r="N8">
        <v>1.6E-2</v>
      </c>
      <c r="O8">
        <v>0.39329999999999998</v>
      </c>
      <c r="P8">
        <v>3.179E-3</v>
      </c>
      <c r="Q8">
        <v>1.9569999999999999E-4</v>
      </c>
    </row>
    <row r="9" spans="2:17">
      <c r="B9">
        <v>17</v>
      </c>
      <c r="C9" t="s">
        <v>0</v>
      </c>
      <c r="D9" s="1">
        <v>0.40460000000000002</v>
      </c>
      <c r="E9" s="1">
        <v>3.0590000000000001E-3</v>
      </c>
      <c r="F9">
        <v>2051</v>
      </c>
      <c r="G9" t="s">
        <v>1</v>
      </c>
      <c r="H9">
        <v>619</v>
      </c>
      <c r="I9" t="s">
        <v>1</v>
      </c>
      <c r="J9">
        <v>621</v>
      </c>
      <c r="K9" t="s">
        <v>1</v>
      </c>
      <c r="M9">
        <v>1.7000000000000001E-2</v>
      </c>
      <c r="N9">
        <v>1.7000000000000001E-2</v>
      </c>
      <c r="O9">
        <v>0.40460000000000002</v>
      </c>
      <c r="P9">
        <v>3.0590000000000001E-3</v>
      </c>
      <c r="Q9">
        <v>2.051E-4</v>
      </c>
    </row>
    <row r="10" spans="2:17">
      <c r="B10">
        <v>18</v>
      </c>
      <c r="C10" t="s">
        <v>0</v>
      </c>
      <c r="D10" s="1">
        <v>0.41520000000000001</v>
      </c>
      <c r="E10" s="1">
        <v>2.9489999999999998E-3</v>
      </c>
      <c r="F10">
        <v>2143</v>
      </c>
      <c r="G10" t="s">
        <v>1</v>
      </c>
      <c r="H10">
        <v>629</v>
      </c>
      <c r="I10" t="s">
        <v>1</v>
      </c>
      <c r="J10">
        <v>636</v>
      </c>
      <c r="K10" t="s">
        <v>1</v>
      </c>
      <c r="M10">
        <v>1.8000000000000002E-2</v>
      </c>
      <c r="N10">
        <v>1.8000000000000002E-2</v>
      </c>
      <c r="O10">
        <v>0.41520000000000001</v>
      </c>
      <c r="P10">
        <v>2.9489999999999998E-3</v>
      </c>
      <c r="Q10">
        <v>2.1429999999999998E-4</v>
      </c>
    </row>
    <row r="11" spans="2:17">
      <c r="B11">
        <v>20</v>
      </c>
      <c r="C11" t="s">
        <v>0</v>
      </c>
      <c r="D11" s="1">
        <v>0.43459999999999999</v>
      </c>
      <c r="E11" s="1">
        <v>2.7550000000000001E-3</v>
      </c>
      <c r="F11">
        <v>2323</v>
      </c>
      <c r="G11" t="s">
        <v>1</v>
      </c>
      <c r="H11">
        <v>648</v>
      </c>
      <c r="I11" t="s">
        <v>1</v>
      </c>
      <c r="J11">
        <v>664</v>
      </c>
      <c r="K11" t="s">
        <v>1</v>
      </c>
      <c r="M11">
        <v>0.02</v>
      </c>
      <c r="N11">
        <v>0.02</v>
      </c>
      <c r="O11">
        <v>0.43459999999999999</v>
      </c>
      <c r="P11">
        <v>2.7550000000000001E-3</v>
      </c>
      <c r="Q11">
        <v>2.3229999999999998E-4</v>
      </c>
    </row>
    <row r="12" spans="2:17">
      <c r="B12">
        <v>22.5</v>
      </c>
      <c r="C12" t="s">
        <v>0</v>
      </c>
      <c r="D12" s="1">
        <v>0.4556</v>
      </c>
      <c r="E12" s="1">
        <v>2.5490000000000001E-3</v>
      </c>
      <c r="F12">
        <v>2540</v>
      </c>
      <c r="G12" t="s">
        <v>1</v>
      </c>
      <c r="H12">
        <v>669</v>
      </c>
      <c r="I12" t="s">
        <v>1</v>
      </c>
      <c r="J12">
        <v>696</v>
      </c>
      <c r="K12" t="s">
        <v>1</v>
      </c>
      <c r="M12">
        <v>2.2499999999999999E-2</v>
      </c>
      <c r="N12">
        <v>2.2499999999999999E-2</v>
      </c>
      <c r="O12">
        <v>0.4556</v>
      </c>
      <c r="P12">
        <v>2.5490000000000001E-3</v>
      </c>
      <c r="Q12">
        <v>2.5399999999999999E-4</v>
      </c>
    </row>
    <row r="13" spans="2:17">
      <c r="B13">
        <v>25</v>
      </c>
      <c r="C13" t="s">
        <v>0</v>
      </c>
      <c r="D13" s="1">
        <v>0.47320000000000001</v>
      </c>
      <c r="E13" s="1">
        <v>2.3749999999999999E-3</v>
      </c>
      <c r="F13">
        <v>2751</v>
      </c>
      <c r="G13" t="s">
        <v>1</v>
      </c>
      <c r="H13">
        <v>688</v>
      </c>
      <c r="I13" t="s">
        <v>1</v>
      </c>
      <c r="J13">
        <v>726</v>
      </c>
      <c r="K13" t="s">
        <v>1</v>
      </c>
      <c r="M13">
        <v>2.5000000000000001E-2</v>
      </c>
      <c r="N13">
        <v>2.5000000000000001E-2</v>
      </c>
      <c r="O13">
        <v>0.47320000000000001</v>
      </c>
      <c r="P13">
        <v>2.3749999999999999E-3</v>
      </c>
      <c r="Q13">
        <v>2.7509999999999996E-4</v>
      </c>
    </row>
    <row r="14" spans="2:17">
      <c r="B14">
        <v>27.5</v>
      </c>
      <c r="C14" t="s">
        <v>0</v>
      </c>
      <c r="D14" s="1">
        <v>0.48780000000000001</v>
      </c>
      <c r="E14" s="1">
        <v>2.2260000000000001E-3</v>
      </c>
      <c r="F14">
        <v>2956</v>
      </c>
      <c r="G14" t="s">
        <v>1</v>
      </c>
      <c r="H14">
        <v>704</v>
      </c>
      <c r="I14" t="s">
        <v>1</v>
      </c>
      <c r="J14">
        <v>752</v>
      </c>
      <c r="K14" t="s">
        <v>1</v>
      </c>
      <c r="M14">
        <v>2.75E-2</v>
      </c>
      <c r="N14">
        <v>2.75E-2</v>
      </c>
      <c r="O14">
        <v>0.48780000000000001</v>
      </c>
      <c r="P14">
        <v>2.2260000000000001E-3</v>
      </c>
      <c r="Q14">
        <v>2.9559999999999998E-4</v>
      </c>
    </row>
    <row r="15" spans="2:17">
      <c r="B15">
        <v>30</v>
      </c>
      <c r="C15" t="s">
        <v>0</v>
      </c>
      <c r="D15" s="1">
        <v>0.49990000000000001</v>
      </c>
      <c r="E15" s="1">
        <v>2.0969999999999999E-3</v>
      </c>
      <c r="F15">
        <v>3157</v>
      </c>
      <c r="G15" t="s">
        <v>1</v>
      </c>
      <c r="H15">
        <v>720</v>
      </c>
      <c r="I15" t="s">
        <v>1</v>
      </c>
      <c r="J15">
        <v>778</v>
      </c>
      <c r="K15" t="s">
        <v>1</v>
      </c>
      <c r="M15">
        <v>0.03</v>
      </c>
      <c r="N15">
        <v>0.03</v>
      </c>
      <c r="O15">
        <v>0.49990000000000001</v>
      </c>
      <c r="P15">
        <v>2.0969999999999999E-3</v>
      </c>
      <c r="Q15">
        <v>3.1569999999999998E-4</v>
      </c>
    </row>
    <row r="16" spans="2:17">
      <c r="B16">
        <v>32.5</v>
      </c>
      <c r="C16" t="s">
        <v>0</v>
      </c>
      <c r="D16" s="1">
        <v>0.50970000000000004</v>
      </c>
      <c r="E16" s="1">
        <v>1.9840000000000001E-3</v>
      </c>
      <c r="F16">
        <v>3355</v>
      </c>
      <c r="G16" t="s">
        <v>1</v>
      </c>
      <c r="H16">
        <v>734</v>
      </c>
      <c r="I16" t="s">
        <v>1</v>
      </c>
      <c r="J16">
        <v>801</v>
      </c>
      <c r="K16" t="s">
        <v>1</v>
      </c>
      <c r="M16">
        <v>3.2500000000000001E-2</v>
      </c>
      <c r="N16">
        <v>3.2500000000000001E-2</v>
      </c>
      <c r="O16">
        <v>0.50970000000000004</v>
      </c>
      <c r="P16">
        <v>1.9840000000000001E-3</v>
      </c>
      <c r="Q16">
        <v>3.3549999999999997E-4</v>
      </c>
    </row>
    <row r="17" spans="2:17">
      <c r="B17">
        <v>35</v>
      </c>
      <c r="C17" t="s">
        <v>0</v>
      </c>
      <c r="D17" s="1">
        <v>0.51770000000000005</v>
      </c>
      <c r="E17" s="1">
        <v>1.8829999999999999E-3</v>
      </c>
      <c r="F17">
        <v>3550</v>
      </c>
      <c r="G17" t="s">
        <v>1</v>
      </c>
      <c r="H17">
        <v>747</v>
      </c>
      <c r="I17" t="s">
        <v>1</v>
      </c>
      <c r="J17">
        <v>824</v>
      </c>
      <c r="K17" t="s">
        <v>1</v>
      </c>
      <c r="M17">
        <v>3.5000000000000003E-2</v>
      </c>
      <c r="N17">
        <v>3.5000000000000003E-2</v>
      </c>
      <c r="O17">
        <v>0.51770000000000005</v>
      </c>
      <c r="P17">
        <v>1.8829999999999999E-3</v>
      </c>
      <c r="Q17">
        <v>3.5500000000000001E-4</v>
      </c>
    </row>
    <row r="18" spans="2:17">
      <c r="B18">
        <v>37.5</v>
      </c>
      <c r="C18" t="s">
        <v>0</v>
      </c>
      <c r="D18" s="1">
        <v>0.52400000000000002</v>
      </c>
      <c r="E18" s="1">
        <v>1.794E-3</v>
      </c>
      <c r="F18">
        <v>3744</v>
      </c>
      <c r="G18" t="s">
        <v>1</v>
      </c>
      <c r="H18">
        <v>759</v>
      </c>
      <c r="I18" t="s">
        <v>1</v>
      </c>
      <c r="J18">
        <v>845</v>
      </c>
      <c r="K18" t="s">
        <v>1</v>
      </c>
      <c r="M18">
        <v>3.7499999999999999E-2</v>
      </c>
      <c r="N18">
        <v>3.7499999999999999E-2</v>
      </c>
      <c r="O18">
        <v>0.52400000000000002</v>
      </c>
      <c r="P18">
        <v>1.794E-3</v>
      </c>
      <c r="Q18">
        <v>3.7439999999999999E-4</v>
      </c>
    </row>
    <row r="19" spans="2:17">
      <c r="B19">
        <v>40</v>
      </c>
      <c r="C19" t="s">
        <v>0</v>
      </c>
      <c r="D19" s="1">
        <v>0.52890000000000004</v>
      </c>
      <c r="E19" s="1">
        <v>1.7129999999999999E-3</v>
      </c>
      <c r="F19">
        <v>3937</v>
      </c>
      <c r="G19" t="s">
        <v>1</v>
      </c>
      <c r="H19">
        <v>771</v>
      </c>
      <c r="I19" t="s">
        <v>1</v>
      </c>
      <c r="J19">
        <v>866</v>
      </c>
      <c r="K19" t="s">
        <v>1</v>
      </c>
      <c r="M19">
        <v>0.04</v>
      </c>
      <c r="N19">
        <v>0.04</v>
      </c>
      <c r="O19">
        <v>0.52890000000000004</v>
      </c>
      <c r="P19">
        <v>1.7129999999999999E-3</v>
      </c>
      <c r="Q19">
        <v>3.9369999999999997E-4</v>
      </c>
    </row>
    <row r="20" spans="2:17">
      <c r="B20">
        <v>45</v>
      </c>
      <c r="C20" t="s">
        <v>0</v>
      </c>
      <c r="D20" s="1">
        <v>0.53520000000000001</v>
      </c>
      <c r="E20" s="1">
        <v>1.575E-3</v>
      </c>
      <c r="F20">
        <v>4320</v>
      </c>
      <c r="G20" t="s">
        <v>1</v>
      </c>
      <c r="H20">
        <v>793</v>
      </c>
      <c r="I20" t="s">
        <v>1</v>
      </c>
      <c r="J20">
        <v>905</v>
      </c>
      <c r="K20" t="s">
        <v>1</v>
      </c>
      <c r="M20">
        <v>4.4999999999999998E-2</v>
      </c>
      <c r="N20">
        <v>4.4999999999999998E-2</v>
      </c>
      <c r="O20">
        <v>0.53520000000000001</v>
      </c>
      <c r="P20">
        <v>1.575E-3</v>
      </c>
      <c r="Q20">
        <v>4.3199999999999998E-4</v>
      </c>
    </row>
    <row r="21" spans="2:17">
      <c r="B21">
        <v>50</v>
      </c>
      <c r="C21" t="s">
        <v>0</v>
      </c>
      <c r="D21" s="1">
        <v>0.53800000000000003</v>
      </c>
      <c r="E21" s="1">
        <v>1.459E-3</v>
      </c>
      <c r="F21">
        <v>4701</v>
      </c>
      <c r="G21" t="s">
        <v>1</v>
      </c>
      <c r="H21">
        <v>814</v>
      </c>
      <c r="I21" t="s">
        <v>1</v>
      </c>
      <c r="J21">
        <v>942</v>
      </c>
      <c r="K21" t="s">
        <v>1</v>
      </c>
      <c r="M21">
        <v>0.05</v>
      </c>
      <c r="N21">
        <v>0.05</v>
      </c>
      <c r="O21">
        <v>0.53800000000000003</v>
      </c>
      <c r="P21">
        <v>1.459E-3</v>
      </c>
      <c r="Q21">
        <v>4.7009999999999999E-4</v>
      </c>
    </row>
    <row r="22" spans="2:17">
      <c r="B22">
        <v>55</v>
      </c>
      <c r="C22" t="s">
        <v>0</v>
      </c>
      <c r="D22" s="1">
        <v>0.53820000000000001</v>
      </c>
      <c r="E22" s="1">
        <v>1.3600000000000001E-3</v>
      </c>
      <c r="F22">
        <v>5084</v>
      </c>
      <c r="G22" t="s">
        <v>1</v>
      </c>
      <c r="H22">
        <v>833</v>
      </c>
      <c r="I22" t="s">
        <v>1</v>
      </c>
      <c r="J22">
        <v>977</v>
      </c>
      <c r="K22" t="s">
        <v>1</v>
      </c>
      <c r="M22">
        <v>5.5E-2</v>
      </c>
      <c r="N22">
        <v>5.5E-2</v>
      </c>
      <c r="O22">
        <v>0.53820000000000001</v>
      </c>
      <c r="P22">
        <v>1.3600000000000001E-3</v>
      </c>
      <c r="Q22">
        <v>5.084E-4</v>
      </c>
    </row>
    <row r="23" spans="2:17">
      <c r="B23">
        <v>60</v>
      </c>
      <c r="C23" t="s">
        <v>0</v>
      </c>
      <c r="D23" s="1">
        <v>0.53649999999999998</v>
      </c>
      <c r="E23" s="1">
        <v>1.276E-3</v>
      </c>
      <c r="F23">
        <v>5468</v>
      </c>
      <c r="G23" t="s">
        <v>1</v>
      </c>
      <c r="H23">
        <v>852</v>
      </c>
      <c r="I23" t="s">
        <v>1</v>
      </c>
      <c r="J23">
        <v>1011</v>
      </c>
      <c r="K23" t="s">
        <v>1</v>
      </c>
      <c r="M23">
        <v>0.06</v>
      </c>
      <c r="N23">
        <v>0.06</v>
      </c>
      <c r="O23">
        <v>0.53649999999999998</v>
      </c>
      <c r="P23">
        <v>1.276E-3</v>
      </c>
      <c r="Q23">
        <v>5.4679999999999996E-4</v>
      </c>
    </row>
    <row r="24" spans="2:17">
      <c r="B24">
        <v>65</v>
      </c>
      <c r="C24" t="s">
        <v>0</v>
      </c>
      <c r="D24" s="1">
        <v>0.53339999999999999</v>
      </c>
      <c r="E24" s="1">
        <v>1.2019999999999999E-3</v>
      </c>
      <c r="F24">
        <v>5855</v>
      </c>
      <c r="G24" t="s">
        <v>1</v>
      </c>
      <c r="H24">
        <v>869</v>
      </c>
      <c r="I24" t="s">
        <v>1</v>
      </c>
      <c r="J24">
        <v>1044</v>
      </c>
      <c r="K24" t="s">
        <v>1</v>
      </c>
      <c r="M24">
        <v>6.5000000000000002E-2</v>
      </c>
      <c r="N24">
        <v>6.5000000000000002E-2</v>
      </c>
      <c r="O24">
        <v>0.53339999999999999</v>
      </c>
      <c r="P24">
        <v>1.2019999999999999E-3</v>
      </c>
      <c r="Q24">
        <v>5.8549999999999997E-4</v>
      </c>
    </row>
    <row r="25" spans="2:17">
      <c r="B25">
        <v>70</v>
      </c>
      <c r="C25" t="s">
        <v>0</v>
      </c>
      <c r="D25" s="1">
        <v>0.52929999999999999</v>
      </c>
      <c r="E25" s="1">
        <v>1.137E-3</v>
      </c>
      <c r="F25">
        <v>6246</v>
      </c>
      <c r="G25" t="s">
        <v>1</v>
      </c>
      <c r="H25">
        <v>886</v>
      </c>
      <c r="I25" t="s">
        <v>1</v>
      </c>
      <c r="J25">
        <v>1077</v>
      </c>
      <c r="K25" t="s">
        <v>1</v>
      </c>
      <c r="M25">
        <v>7.0000000000000007E-2</v>
      </c>
      <c r="N25">
        <v>7.0000000000000007E-2</v>
      </c>
      <c r="O25">
        <v>0.52929999999999999</v>
      </c>
      <c r="P25">
        <v>1.137E-3</v>
      </c>
      <c r="Q25">
        <v>6.246E-4</v>
      </c>
    </row>
    <row r="26" spans="2:17">
      <c r="B26">
        <v>80</v>
      </c>
      <c r="C26" t="s">
        <v>0</v>
      </c>
      <c r="D26" s="1">
        <v>0.51919999999999999</v>
      </c>
      <c r="E26" s="1">
        <v>1.0280000000000001E-3</v>
      </c>
      <c r="F26">
        <v>7041</v>
      </c>
      <c r="G26" t="s">
        <v>1</v>
      </c>
      <c r="H26">
        <v>922</v>
      </c>
      <c r="I26" t="s">
        <v>1</v>
      </c>
      <c r="J26">
        <v>1140</v>
      </c>
      <c r="K26" t="s">
        <v>1</v>
      </c>
      <c r="M26">
        <v>0.08</v>
      </c>
      <c r="N26">
        <v>0.08</v>
      </c>
      <c r="O26">
        <v>0.51919999999999999</v>
      </c>
      <c r="P26">
        <v>1.0280000000000001E-3</v>
      </c>
      <c r="Q26">
        <v>7.0409999999999993E-4</v>
      </c>
    </row>
    <row r="27" spans="2:17">
      <c r="B27">
        <v>90</v>
      </c>
      <c r="C27" t="s">
        <v>0</v>
      </c>
      <c r="D27" s="1">
        <v>0.50770000000000004</v>
      </c>
      <c r="E27" s="1">
        <v>9.4030000000000003E-4</v>
      </c>
      <c r="F27">
        <v>7856</v>
      </c>
      <c r="G27" t="s">
        <v>1</v>
      </c>
      <c r="H27">
        <v>957</v>
      </c>
      <c r="I27" t="s">
        <v>1</v>
      </c>
      <c r="J27">
        <v>1203</v>
      </c>
      <c r="K27" t="s">
        <v>1</v>
      </c>
      <c r="M27">
        <v>0.09</v>
      </c>
      <c r="N27">
        <v>0.09</v>
      </c>
      <c r="O27">
        <v>0.50770000000000004</v>
      </c>
      <c r="P27">
        <v>9.4030000000000003E-4</v>
      </c>
      <c r="Q27">
        <v>7.8560000000000001E-4</v>
      </c>
    </row>
    <row r="28" spans="2:17">
      <c r="B28">
        <v>100</v>
      </c>
      <c r="C28" t="s">
        <v>0</v>
      </c>
      <c r="D28" s="1">
        <v>0.49569999999999997</v>
      </c>
      <c r="E28" s="1">
        <v>8.6729999999999999E-4</v>
      </c>
      <c r="F28">
        <v>8692</v>
      </c>
      <c r="G28" t="s">
        <v>1</v>
      </c>
      <c r="H28">
        <v>991</v>
      </c>
      <c r="I28" t="s">
        <v>1</v>
      </c>
      <c r="J28">
        <v>1265</v>
      </c>
      <c r="K28" t="s">
        <v>1</v>
      </c>
      <c r="M28">
        <v>0.1</v>
      </c>
      <c r="N28">
        <v>0.1</v>
      </c>
      <c r="O28">
        <v>0.49569999999999997</v>
      </c>
      <c r="P28">
        <v>8.6729999999999999E-4</v>
      </c>
      <c r="Q28">
        <v>8.6919999999999999E-4</v>
      </c>
    </row>
    <row r="29" spans="2:17">
      <c r="B29">
        <v>110</v>
      </c>
      <c r="C29" t="s">
        <v>0</v>
      </c>
      <c r="D29" s="1">
        <v>0.48359999999999997</v>
      </c>
      <c r="E29" s="1">
        <v>8.0570000000000001E-4</v>
      </c>
      <c r="F29">
        <v>9550</v>
      </c>
      <c r="G29" t="s">
        <v>1</v>
      </c>
      <c r="H29">
        <v>1024</v>
      </c>
      <c r="I29" t="s">
        <v>1</v>
      </c>
      <c r="J29">
        <v>1326</v>
      </c>
      <c r="K29" t="s">
        <v>1</v>
      </c>
      <c r="M29">
        <v>0.11</v>
      </c>
      <c r="N29">
        <v>0.11</v>
      </c>
      <c r="O29">
        <v>0.48359999999999997</v>
      </c>
      <c r="P29">
        <v>8.0570000000000001E-4</v>
      </c>
      <c r="Q29">
        <v>9.549999999999999E-4</v>
      </c>
    </row>
    <row r="30" spans="2:17">
      <c r="B30">
        <v>120</v>
      </c>
      <c r="C30" t="s">
        <v>0</v>
      </c>
      <c r="D30" s="1">
        <v>0.47170000000000001</v>
      </c>
      <c r="E30" s="1">
        <v>7.5310000000000004E-4</v>
      </c>
      <c r="F30">
        <v>1.04</v>
      </c>
      <c r="G30" t="s">
        <v>2</v>
      </c>
      <c r="H30">
        <v>1058</v>
      </c>
      <c r="I30" t="s">
        <v>1</v>
      </c>
      <c r="J30">
        <v>1388</v>
      </c>
      <c r="K30" t="s">
        <v>1</v>
      </c>
      <c r="M30">
        <v>0.12</v>
      </c>
      <c r="N30">
        <v>0.12</v>
      </c>
      <c r="O30">
        <v>0.47170000000000001</v>
      </c>
      <c r="P30">
        <v>7.5310000000000004E-4</v>
      </c>
      <c r="Q30">
        <f t="array" ref="Q30:Q82">0.001*F30:F82</f>
        <v>1.0400000000000001E-3</v>
      </c>
    </row>
    <row r="31" spans="2:17">
      <c r="B31">
        <v>130</v>
      </c>
      <c r="C31" t="s">
        <v>0</v>
      </c>
      <c r="D31" s="1">
        <v>0.46029999999999999</v>
      </c>
      <c r="E31" s="1">
        <v>7.0750000000000001E-4</v>
      </c>
      <c r="F31">
        <v>1.1299999999999999</v>
      </c>
      <c r="G31" t="s">
        <v>2</v>
      </c>
      <c r="H31">
        <v>1091</v>
      </c>
      <c r="I31" t="s">
        <v>1</v>
      </c>
      <c r="J31">
        <v>1451</v>
      </c>
      <c r="K31" t="s">
        <v>1</v>
      </c>
      <c r="M31">
        <v>0.13</v>
      </c>
      <c r="N31">
        <v>0.13</v>
      </c>
      <c r="O31">
        <v>0.46029999999999999</v>
      </c>
      <c r="P31">
        <v>7.0750000000000001E-4</v>
      </c>
      <c r="Q31">
        <v>1.1299999999999999E-3</v>
      </c>
    </row>
    <row r="32" spans="2:17">
      <c r="B32">
        <v>140</v>
      </c>
      <c r="C32" t="s">
        <v>0</v>
      </c>
      <c r="D32" s="1">
        <v>0.44919999999999999</v>
      </c>
      <c r="E32" s="1">
        <v>6.6750000000000002E-4</v>
      </c>
      <c r="F32">
        <v>1.23</v>
      </c>
      <c r="G32" t="s">
        <v>2</v>
      </c>
      <c r="H32">
        <v>1124</v>
      </c>
      <c r="I32" t="s">
        <v>1</v>
      </c>
      <c r="J32">
        <v>1513</v>
      </c>
      <c r="K32" t="s">
        <v>1</v>
      </c>
      <c r="M32">
        <v>0.14000000000000001</v>
      </c>
      <c r="N32">
        <v>0.14000000000000001</v>
      </c>
      <c r="O32">
        <v>0.44919999999999999</v>
      </c>
      <c r="P32">
        <v>6.6750000000000002E-4</v>
      </c>
      <c r="Q32">
        <v>1.23E-3</v>
      </c>
    </row>
    <row r="33" spans="2:17">
      <c r="B33">
        <v>150</v>
      </c>
      <c r="C33" t="s">
        <v>0</v>
      </c>
      <c r="D33" s="1">
        <v>0.43869999999999998</v>
      </c>
      <c r="E33" s="1">
        <v>6.3219999999999997E-4</v>
      </c>
      <c r="F33">
        <v>1.32</v>
      </c>
      <c r="G33" t="s">
        <v>2</v>
      </c>
      <c r="H33">
        <v>1158</v>
      </c>
      <c r="I33" t="s">
        <v>1</v>
      </c>
      <c r="J33">
        <v>1577</v>
      </c>
      <c r="K33" t="s">
        <v>1</v>
      </c>
      <c r="M33">
        <v>0.15</v>
      </c>
      <c r="N33">
        <v>0.15</v>
      </c>
      <c r="O33">
        <v>0.43869999999999998</v>
      </c>
      <c r="P33">
        <v>6.3219999999999997E-4</v>
      </c>
      <c r="Q33">
        <v>1.32E-3</v>
      </c>
    </row>
    <row r="34" spans="2:17">
      <c r="B34">
        <v>160</v>
      </c>
      <c r="C34" t="s">
        <v>0</v>
      </c>
      <c r="D34" s="1">
        <v>0.42859999999999998</v>
      </c>
      <c r="E34" s="1">
        <v>6.0079999999999997E-4</v>
      </c>
      <c r="F34">
        <v>1.42</v>
      </c>
      <c r="G34" t="s">
        <v>2</v>
      </c>
      <c r="H34">
        <v>1192</v>
      </c>
      <c r="I34" t="s">
        <v>1</v>
      </c>
      <c r="J34">
        <v>1641</v>
      </c>
      <c r="K34" t="s">
        <v>1</v>
      </c>
      <c r="M34">
        <v>0.16</v>
      </c>
      <c r="N34">
        <v>0.16</v>
      </c>
      <c r="O34">
        <v>0.42859999999999998</v>
      </c>
      <c r="P34">
        <v>6.0079999999999997E-4</v>
      </c>
      <c r="Q34">
        <v>1.42E-3</v>
      </c>
    </row>
    <row r="35" spans="2:17">
      <c r="B35">
        <v>170</v>
      </c>
      <c r="C35" t="s">
        <v>0</v>
      </c>
      <c r="D35" s="1">
        <v>0.41899999999999998</v>
      </c>
      <c r="E35" s="1">
        <v>5.7260000000000004E-4</v>
      </c>
      <c r="F35">
        <v>1.52</v>
      </c>
      <c r="G35" t="s">
        <v>2</v>
      </c>
      <c r="H35">
        <v>1226</v>
      </c>
      <c r="I35" t="s">
        <v>1</v>
      </c>
      <c r="J35">
        <v>1706</v>
      </c>
      <c r="K35" t="s">
        <v>1</v>
      </c>
      <c r="M35">
        <v>0.17</v>
      </c>
      <c r="N35">
        <v>0.17</v>
      </c>
      <c r="O35">
        <v>0.41899999999999998</v>
      </c>
      <c r="P35">
        <v>5.7260000000000004E-4</v>
      </c>
      <c r="Q35">
        <v>1.5200000000000001E-3</v>
      </c>
    </row>
    <row r="36" spans="2:17">
      <c r="B36">
        <v>180</v>
      </c>
      <c r="C36" t="s">
        <v>0</v>
      </c>
      <c r="D36" s="1">
        <v>0.40989999999999999</v>
      </c>
      <c r="E36" s="1">
        <v>5.4710000000000002E-4</v>
      </c>
      <c r="F36">
        <v>1.62</v>
      </c>
      <c r="G36" t="s">
        <v>2</v>
      </c>
      <c r="H36">
        <v>1261</v>
      </c>
      <c r="I36" t="s">
        <v>1</v>
      </c>
      <c r="J36">
        <v>1772</v>
      </c>
      <c r="K36" t="s">
        <v>1</v>
      </c>
      <c r="M36">
        <v>0.18</v>
      </c>
      <c r="N36">
        <v>0.18</v>
      </c>
      <c r="O36">
        <v>0.40989999999999999</v>
      </c>
      <c r="P36">
        <v>5.4710000000000002E-4</v>
      </c>
      <c r="Q36">
        <v>1.6200000000000001E-3</v>
      </c>
    </row>
    <row r="37" spans="2:17">
      <c r="B37">
        <v>200</v>
      </c>
      <c r="C37" t="s">
        <v>0</v>
      </c>
      <c r="D37" s="1">
        <v>0.39300000000000002</v>
      </c>
      <c r="E37" s="1">
        <v>5.0299999999999997E-4</v>
      </c>
      <c r="F37">
        <v>1.83</v>
      </c>
      <c r="G37" t="s">
        <v>2</v>
      </c>
      <c r="H37">
        <v>1347</v>
      </c>
      <c r="I37" t="s">
        <v>1</v>
      </c>
      <c r="J37">
        <v>1907</v>
      </c>
      <c r="K37" t="s">
        <v>1</v>
      </c>
      <c r="M37">
        <v>0.2</v>
      </c>
      <c r="N37">
        <v>0.2</v>
      </c>
      <c r="O37">
        <v>0.39300000000000002</v>
      </c>
      <c r="P37">
        <v>5.0299999999999997E-4</v>
      </c>
      <c r="Q37">
        <v>1.83E-3</v>
      </c>
    </row>
    <row r="38" spans="2:17">
      <c r="B38">
        <v>225</v>
      </c>
      <c r="C38" t="s">
        <v>0</v>
      </c>
      <c r="D38" s="1">
        <v>0.37409999999999999</v>
      </c>
      <c r="E38" s="1">
        <v>4.5760000000000001E-4</v>
      </c>
      <c r="F38">
        <v>2.11</v>
      </c>
      <c r="G38" t="s">
        <v>2</v>
      </c>
      <c r="H38">
        <v>1466</v>
      </c>
      <c r="I38" t="s">
        <v>1</v>
      </c>
      <c r="J38">
        <v>2081</v>
      </c>
      <c r="K38" t="s">
        <v>1</v>
      </c>
      <c r="M38">
        <v>0.22500000000000001</v>
      </c>
      <c r="N38">
        <v>0.22500000000000001</v>
      </c>
      <c r="O38">
        <v>0.37409999999999999</v>
      </c>
      <c r="P38">
        <v>4.5760000000000001E-4</v>
      </c>
      <c r="Q38">
        <v>2.1099999999999999E-3</v>
      </c>
    </row>
    <row r="39" spans="2:17">
      <c r="B39">
        <v>250</v>
      </c>
      <c r="C39" t="s">
        <v>0</v>
      </c>
      <c r="D39" s="1">
        <v>0.35730000000000001</v>
      </c>
      <c r="E39" s="1">
        <v>4.2030000000000002E-4</v>
      </c>
      <c r="F39">
        <v>2.4</v>
      </c>
      <c r="G39" t="s">
        <v>2</v>
      </c>
      <c r="H39">
        <v>1587</v>
      </c>
      <c r="I39" t="s">
        <v>1</v>
      </c>
      <c r="J39">
        <v>2261</v>
      </c>
      <c r="K39" t="s">
        <v>1</v>
      </c>
      <c r="M39">
        <v>0.25</v>
      </c>
      <c r="N39">
        <v>0.25</v>
      </c>
      <c r="O39">
        <v>0.35730000000000001</v>
      </c>
      <c r="P39">
        <v>4.2030000000000002E-4</v>
      </c>
      <c r="Q39">
        <v>2.3999999999999998E-3</v>
      </c>
    </row>
    <row r="40" spans="2:17">
      <c r="B40">
        <v>275</v>
      </c>
      <c r="C40" t="s">
        <v>0</v>
      </c>
      <c r="D40" s="1">
        <v>0.34229999999999999</v>
      </c>
      <c r="E40" s="1">
        <v>3.8900000000000002E-4</v>
      </c>
      <c r="F40">
        <v>2.7</v>
      </c>
      <c r="G40" t="s">
        <v>2</v>
      </c>
      <c r="H40">
        <v>1710</v>
      </c>
      <c r="I40" t="s">
        <v>1</v>
      </c>
      <c r="J40">
        <v>2447</v>
      </c>
      <c r="K40" t="s">
        <v>1</v>
      </c>
      <c r="M40">
        <v>0.27500000000000002</v>
      </c>
      <c r="N40">
        <v>0.27500000000000002</v>
      </c>
      <c r="O40">
        <v>0.34229999999999999</v>
      </c>
      <c r="P40">
        <v>3.8900000000000002E-4</v>
      </c>
      <c r="Q40">
        <v>2.7000000000000001E-3</v>
      </c>
    </row>
    <row r="41" spans="2:17">
      <c r="B41">
        <v>300</v>
      </c>
      <c r="C41" t="s">
        <v>0</v>
      </c>
      <c r="D41" s="1">
        <v>0.32879999999999998</v>
      </c>
      <c r="E41" s="1">
        <v>3.6240000000000003E-4</v>
      </c>
      <c r="F41">
        <v>3.02</v>
      </c>
      <c r="G41" t="s">
        <v>2</v>
      </c>
      <c r="H41">
        <v>1835</v>
      </c>
      <c r="I41" t="s">
        <v>1</v>
      </c>
      <c r="J41">
        <v>2638</v>
      </c>
      <c r="K41" t="s">
        <v>1</v>
      </c>
      <c r="M41">
        <v>0.3</v>
      </c>
      <c r="N41">
        <v>0.3</v>
      </c>
      <c r="O41">
        <v>0.32879999999999998</v>
      </c>
      <c r="P41">
        <v>3.6240000000000003E-4</v>
      </c>
      <c r="Q41">
        <v>3.0200000000000001E-3</v>
      </c>
    </row>
    <row r="42" spans="2:17">
      <c r="B42">
        <v>325</v>
      </c>
      <c r="C42" t="s">
        <v>0</v>
      </c>
      <c r="D42" s="1">
        <v>0.31659999999999999</v>
      </c>
      <c r="E42" s="1">
        <v>3.3950000000000001E-4</v>
      </c>
      <c r="F42">
        <v>3.35</v>
      </c>
      <c r="G42" t="s">
        <v>2</v>
      </c>
      <c r="H42">
        <v>1961</v>
      </c>
      <c r="I42" t="s">
        <v>1</v>
      </c>
      <c r="J42">
        <v>2836</v>
      </c>
      <c r="K42" t="s">
        <v>1</v>
      </c>
      <c r="M42">
        <v>0.32500000000000001</v>
      </c>
      <c r="N42">
        <v>0.32500000000000001</v>
      </c>
      <c r="O42">
        <v>0.31659999999999999</v>
      </c>
      <c r="P42">
        <v>3.3950000000000001E-4</v>
      </c>
      <c r="Q42">
        <v>3.3500000000000001E-3</v>
      </c>
    </row>
    <row r="43" spans="2:17">
      <c r="B43">
        <v>350</v>
      </c>
      <c r="C43" t="s">
        <v>0</v>
      </c>
      <c r="D43" s="1">
        <v>0.30549999999999999</v>
      </c>
      <c r="E43" s="1">
        <v>3.1940000000000001E-4</v>
      </c>
      <c r="F43">
        <v>3.69</v>
      </c>
      <c r="G43" t="s">
        <v>2</v>
      </c>
      <c r="H43">
        <v>2089</v>
      </c>
      <c r="I43" t="s">
        <v>1</v>
      </c>
      <c r="J43">
        <v>3039</v>
      </c>
      <c r="K43" t="s">
        <v>1</v>
      </c>
      <c r="M43">
        <v>0.35000000000000003</v>
      </c>
      <c r="N43">
        <v>0.35000000000000003</v>
      </c>
      <c r="O43">
        <v>0.30549999999999999</v>
      </c>
      <c r="P43">
        <v>3.1940000000000001E-4</v>
      </c>
      <c r="Q43">
        <v>3.6900000000000001E-3</v>
      </c>
    </row>
    <row r="44" spans="2:17">
      <c r="B44">
        <v>375</v>
      </c>
      <c r="C44" t="s">
        <v>0</v>
      </c>
      <c r="D44" s="1">
        <v>0.2954</v>
      </c>
      <c r="E44" s="1">
        <v>3.0180000000000002E-4</v>
      </c>
      <c r="F44">
        <v>4.05</v>
      </c>
      <c r="G44" t="s">
        <v>2</v>
      </c>
      <c r="H44">
        <v>2219</v>
      </c>
      <c r="I44" t="s">
        <v>1</v>
      </c>
      <c r="J44">
        <v>3248</v>
      </c>
      <c r="K44" t="s">
        <v>1</v>
      </c>
      <c r="M44">
        <v>0.375</v>
      </c>
      <c r="N44">
        <v>0.375</v>
      </c>
      <c r="O44">
        <v>0.2954</v>
      </c>
      <c r="P44">
        <v>3.0180000000000002E-4</v>
      </c>
      <c r="Q44">
        <v>4.0499999999999998E-3</v>
      </c>
    </row>
    <row r="45" spans="2:17">
      <c r="B45">
        <v>400</v>
      </c>
      <c r="C45" t="s">
        <v>0</v>
      </c>
      <c r="D45" s="1">
        <v>0.28610000000000002</v>
      </c>
      <c r="E45" s="1">
        <v>2.8620000000000002E-4</v>
      </c>
      <c r="F45">
        <v>4.41</v>
      </c>
      <c r="G45" t="s">
        <v>2</v>
      </c>
      <c r="H45">
        <v>2351</v>
      </c>
      <c r="I45" t="s">
        <v>1</v>
      </c>
      <c r="J45">
        <v>3463</v>
      </c>
      <c r="K45" t="s">
        <v>1</v>
      </c>
      <c r="M45">
        <v>0.4</v>
      </c>
      <c r="N45">
        <v>0.4</v>
      </c>
      <c r="O45">
        <v>0.28610000000000002</v>
      </c>
      <c r="P45">
        <v>2.8620000000000002E-4</v>
      </c>
      <c r="Q45">
        <v>4.4099999999999999E-3</v>
      </c>
    </row>
    <row r="46" spans="2:17">
      <c r="B46">
        <v>450</v>
      </c>
      <c r="C46" t="s">
        <v>0</v>
      </c>
      <c r="D46" s="1">
        <v>0.26960000000000001</v>
      </c>
      <c r="E46" s="1">
        <v>2.5960000000000002E-4</v>
      </c>
      <c r="F46">
        <v>5.18</v>
      </c>
      <c r="G46" t="s">
        <v>2</v>
      </c>
      <c r="H46">
        <v>2727</v>
      </c>
      <c r="I46" t="s">
        <v>1</v>
      </c>
      <c r="J46">
        <v>3908</v>
      </c>
      <c r="K46" t="s">
        <v>1</v>
      </c>
      <c r="M46">
        <v>0.45</v>
      </c>
      <c r="N46">
        <v>0.45</v>
      </c>
      <c r="O46">
        <v>0.26960000000000001</v>
      </c>
      <c r="P46">
        <v>2.5960000000000002E-4</v>
      </c>
      <c r="Q46">
        <v>5.1799999999999997E-3</v>
      </c>
    </row>
    <row r="47" spans="2:17">
      <c r="B47">
        <v>500</v>
      </c>
      <c r="C47" t="s">
        <v>0</v>
      </c>
      <c r="D47" s="1">
        <v>0.25540000000000002</v>
      </c>
      <c r="E47" s="1">
        <v>2.3790000000000001E-4</v>
      </c>
      <c r="F47">
        <v>5.99</v>
      </c>
      <c r="G47" t="s">
        <v>2</v>
      </c>
      <c r="H47">
        <v>3098</v>
      </c>
      <c r="I47" t="s">
        <v>1</v>
      </c>
      <c r="J47">
        <v>4373</v>
      </c>
      <c r="K47" t="s">
        <v>1</v>
      </c>
      <c r="M47">
        <v>0.5</v>
      </c>
      <c r="N47">
        <v>0.5</v>
      </c>
      <c r="O47">
        <v>0.25540000000000002</v>
      </c>
      <c r="P47">
        <v>2.3790000000000001E-4</v>
      </c>
      <c r="Q47">
        <v>5.9900000000000005E-3</v>
      </c>
    </row>
    <row r="48" spans="2:17">
      <c r="B48">
        <v>550</v>
      </c>
      <c r="C48" t="s">
        <v>0</v>
      </c>
      <c r="D48" s="1">
        <v>0.24299999999999999</v>
      </c>
      <c r="E48" s="1">
        <v>2.197E-4</v>
      </c>
      <c r="F48">
        <v>6.85</v>
      </c>
      <c r="G48" t="s">
        <v>2</v>
      </c>
      <c r="H48">
        <v>3468</v>
      </c>
      <c r="I48" t="s">
        <v>1</v>
      </c>
      <c r="J48">
        <v>4857</v>
      </c>
      <c r="K48" t="s">
        <v>1</v>
      </c>
      <c r="M48">
        <v>0.55000000000000004</v>
      </c>
      <c r="N48">
        <v>0.55000000000000004</v>
      </c>
      <c r="O48">
        <v>0.24299999999999999</v>
      </c>
      <c r="P48">
        <v>2.197E-4</v>
      </c>
      <c r="Q48">
        <v>6.8500000000000002E-3</v>
      </c>
    </row>
    <row r="49" spans="2:17">
      <c r="B49">
        <v>600</v>
      </c>
      <c r="C49" t="s">
        <v>0</v>
      </c>
      <c r="D49" s="1">
        <v>0.2321</v>
      </c>
      <c r="E49" s="1">
        <v>2.0430000000000001E-4</v>
      </c>
      <c r="F49">
        <v>7.75</v>
      </c>
      <c r="G49" t="s">
        <v>2</v>
      </c>
      <c r="H49">
        <v>3838</v>
      </c>
      <c r="I49" t="s">
        <v>1</v>
      </c>
      <c r="J49">
        <v>5360</v>
      </c>
      <c r="K49" t="s">
        <v>1</v>
      </c>
      <c r="M49">
        <v>0.6</v>
      </c>
      <c r="N49">
        <v>0.6</v>
      </c>
      <c r="O49">
        <v>0.2321</v>
      </c>
      <c r="P49">
        <v>2.0430000000000001E-4</v>
      </c>
      <c r="Q49">
        <v>7.7499999999999999E-3</v>
      </c>
    </row>
    <row r="50" spans="2:17">
      <c r="B50">
        <v>650</v>
      </c>
      <c r="C50" t="s">
        <v>0</v>
      </c>
      <c r="D50" s="1">
        <v>0.22239999999999999</v>
      </c>
      <c r="E50" s="1">
        <v>1.9110000000000001E-4</v>
      </c>
      <c r="F50">
        <v>8.69</v>
      </c>
      <c r="G50" t="s">
        <v>2</v>
      </c>
      <c r="H50">
        <v>4209</v>
      </c>
      <c r="I50" t="s">
        <v>1</v>
      </c>
      <c r="J50">
        <v>5881</v>
      </c>
      <c r="K50" t="s">
        <v>1</v>
      </c>
      <c r="M50">
        <v>0.65</v>
      </c>
      <c r="N50">
        <v>0.65</v>
      </c>
      <c r="O50">
        <v>0.22239999999999999</v>
      </c>
      <c r="P50">
        <v>1.9110000000000001E-4</v>
      </c>
      <c r="Q50">
        <v>8.6899999999999998E-3</v>
      </c>
    </row>
    <row r="51" spans="2:17">
      <c r="B51">
        <v>700</v>
      </c>
      <c r="C51" t="s">
        <v>0</v>
      </c>
      <c r="D51" s="1">
        <v>0.2137</v>
      </c>
      <c r="E51" s="1">
        <v>1.795E-4</v>
      </c>
      <c r="F51">
        <v>9.67</v>
      </c>
      <c r="G51" t="s">
        <v>2</v>
      </c>
      <c r="H51">
        <v>4582</v>
      </c>
      <c r="I51" t="s">
        <v>1</v>
      </c>
      <c r="J51">
        <v>6418</v>
      </c>
      <c r="K51" t="s">
        <v>1</v>
      </c>
      <c r="M51">
        <v>0.70000000000000007</v>
      </c>
      <c r="N51">
        <v>0.70000000000000007</v>
      </c>
      <c r="O51">
        <v>0.2137</v>
      </c>
      <c r="P51">
        <v>1.795E-4</v>
      </c>
      <c r="Q51">
        <v>9.6699999999999998E-3</v>
      </c>
    </row>
    <row r="52" spans="2:17">
      <c r="B52">
        <v>800</v>
      </c>
      <c r="C52" t="s">
        <v>0</v>
      </c>
      <c r="D52" s="1">
        <v>0.1986</v>
      </c>
      <c r="E52" s="1">
        <v>1.604E-4</v>
      </c>
      <c r="F52">
        <v>11.74</v>
      </c>
      <c r="G52" t="s">
        <v>2</v>
      </c>
      <c r="H52">
        <v>5719</v>
      </c>
      <c r="I52" t="s">
        <v>1</v>
      </c>
      <c r="J52">
        <v>7542</v>
      </c>
      <c r="K52" t="s">
        <v>1</v>
      </c>
      <c r="M52">
        <v>0.8</v>
      </c>
      <c r="N52">
        <v>0.8</v>
      </c>
      <c r="O52">
        <v>0.1986</v>
      </c>
      <c r="P52">
        <v>1.604E-4</v>
      </c>
      <c r="Q52">
        <v>1.174E-2</v>
      </c>
    </row>
    <row r="53" spans="2:17">
      <c r="B53">
        <v>900</v>
      </c>
      <c r="C53" t="s">
        <v>0</v>
      </c>
      <c r="D53" s="1">
        <v>0.18609999999999999</v>
      </c>
      <c r="E53" s="1">
        <v>1.4520000000000001E-4</v>
      </c>
      <c r="F53">
        <v>13.97</v>
      </c>
      <c r="G53" t="s">
        <v>2</v>
      </c>
      <c r="H53">
        <v>6806</v>
      </c>
      <c r="I53" t="s">
        <v>1</v>
      </c>
      <c r="J53">
        <v>8728</v>
      </c>
      <c r="K53" t="s">
        <v>1</v>
      </c>
      <c r="M53">
        <v>0.9</v>
      </c>
      <c r="N53">
        <v>0.9</v>
      </c>
      <c r="O53">
        <v>0.18609999999999999</v>
      </c>
      <c r="P53">
        <v>1.4520000000000001E-4</v>
      </c>
      <c r="Q53">
        <v>1.3970000000000002E-2</v>
      </c>
    </row>
    <row r="54" spans="2:17">
      <c r="B54">
        <v>1</v>
      </c>
      <c r="C54" t="s">
        <v>3</v>
      </c>
      <c r="D54" s="1">
        <v>0.17549999999999999</v>
      </c>
      <c r="E54" s="1">
        <v>1.328E-4</v>
      </c>
      <c r="F54">
        <v>16.329999999999998</v>
      </c>
      <c r="G54" t="s">
        <v>2</v>
      </c>
      <c r="H54">
        <v>7871</v>
      </c>
      <c r="I54" t="s">
        <v>1</v>
      </c>
      <c r="J54">
        <v>9972</v>
      </c>
      <c r="K54" t="s">
        <v>1</v>
      </c>
      <c r="M54">
        <f t="array" ref="M54:M131">B54:B131</f>
        <v>1</v>
      </c>
      <c r="N54">
        <v>1</v>
      </c>
      <c r="O54">
        <v>0.17549999999999999</v>
      </c>
      <c r="P54">
        <v>1.328E-4</v>
      </c>
      <c r="Q54">
        <v>1.6329999999999997E-2</v>
      </c>
    </row>
    <row r="55" spans="2:17">
      <c r="B55">
        <v>1.1000000000000001</v>
      </c>
      <c r="C55" t="s">
        <v>3</v>
      </c>
      <c r="D55" s="1">
        <v>0.1663</v>
      </c>
      <c r="E55" s="1">
        <v>1.225E-4</v>
      </c>
      <c r="F55">
        <v>18.84</v>
      </c>
      <c r="G55" t="s">
        <v>2</v>
      </c>
      <c r="H55">
        <v>8926</v>
      </c>
      <c r="I55" t="s">
        <v>1</v>
      </c>
      <c r="J55">
        <v>1.1299999999999999</v>
      </c>
      <c r="K55" t="s">
        <v>2</v>
      </c>
      <c r="M55">
        <v>1.1000000000000001</v>
      </c>
      <c r="N55">
        <v>1.1000000000000001</v>
      </c>
      <c r="O55">
        <v>0.1663</v>
      </c>
      <c r="P55">
        <v>1.225E-4</v>
      </c>
      <c r="Q55">
        <v>1.8839999999999999E-2</v>
      </c>
    </row>
    <row r="56" spans="2:17">
      <c r="B56">
        <v>1.2</v>
      </c>
      <c r="C56" t="s">
        <v>3</v>
      </c>
      <c r="D56" s="1">
        <v>0.15709999999999999</v>
      </c>
      <c r="E56" s="1">
        <v>1.137E-4</v>
      </c>
      <c r="F56">
        <v>21.48</v>
      </c>
      <c r="G56" t="s">
        <v>2</v>
      </c>
      <c r="H56">
        <v>9986</v>
      </c>
      <c r="I56" t="s">
        <v>1</v>
      </c>
      <c r="J56">
        <v>1.26</v>
      </c>
      <c r="K56" t="s">
        <v>2</v>
      </c>
      <c r="M56">
        <v>1.2</v>
      </c>
      <c r="N56">
        <v>1.2</v>
      </c>
      <c r="O56">
        <v>0.15709999999999999</v>
      </c>
      <c r="P56">
        <v>1.137E-4</v>
      </c>
      <c r="Q56">
        <v>2.1480000000000003E-2</v>
      </c>
    </row>
    <row r="57" spans="2:17">
      <c r="B57">
        <v>1.3</v>
      </c>
      <c r="C57" t="s">
        <v>3</v>
      </c>
      <c r="D57" s="1">
        <v>0.1492</v>
      </c>
      <c r="E57" s="1">
        <v>1.0620000000000001E-4</v>
      </c>
      <c r="F57">
        <v>24.28</v>
      </c>
      <c r="G57" t="s">
        <v>2</v>
      </c>
      <c r="H57">
        <v>1.1100000000000001</v>
      </c>
      <c r="I57" t="s">
        <v>2</v>
      </c>
      <c r="J57">
        <v>1.4</v>
      </c>
      <c r="K57" t="s">
        <v>2</v>
      </c>
      <c r="M57">
        <v>1.3</v>
      </c>
      <c r="N57">
        <v>1.3</v>
      </c>
      <c r="O57">
        <v>0.1492</v>
      </c>
      <c r="P57">
        <v>1.0620000000000001E-4</v>
      </c>
      <c r="Q57">
        <v>2.4280000000000003E-2</v>
      </c>
    </row>
    <row r="58" spans="2:17">
      <c r="B58">
        <v>1.4</v>
      </c>
      <c r="C58" t="s">
        <v>3</v>
      </c>
      <c r="D58" s="1">
        <v>0.14230000000000001</v>
      </c>
      <c r="E58" s="1">
        <v>9.9649999999999996E-5</v>
      </c>
      <c r="F58">
        <v>27.22</v>
      </c>
      <c r="G58" t="s">
        <v>2</v>
      </c>
      <c r="H58">
        <v>1.21</v>
      </c>
      <c r="I58" t="s">
        <v>2</v>
      </c>
      <c r="J58">
        <v>1.55</v>
      </c>
      <c r="K58" t="s">
        <v>2</v>
      </c>
      <c r="M58">
        <v>1.4</v>
      </c>
      <c r="N58">
        <v>1.4</v>
      </c>
      <c r="O58">
        <v>0.14230000000000001</v>
      </c>
      <c r="P58">
        <v>9.9649999999999996E-5</v>
      </c>
      <c r="Q58">
        <v>2.7220000000000001E-2</v>
      </c>
    </row>
    <row r="59" spans="2:17">
      <c r="B59">
        <v>1.5</v>
      </c>
      <c r="C59" t="s">
        <v>3</v>
      </c>
      <c r="D59" s="1">
        <v>0.1361</v>
      </c>
      <c r="E59" s="1">
        <v>9.3919999999999995E-5</v>
      </c>
      <c r="F59">
        <v>30.29</v>
      </c>
      <c r="G59" t="s">
        <v>2</v>
      </c>
      <c r="H59">
        <v>1.32</v>
      </c>
      <c r="I59" t="s">
        <v>2</v>
      </c>
      <c r="J59">
        <v>1.71</v>
      </c>
      <c r="K59" t="s">
        <v>2</v>
      </c>
      <c r="M59">
        <v>1.5</v>
      </c>
      <c r="N59">
        <v>1.5</v>
      </c>
      <c r="O59">
        <v>0.1361</v>
      </c>
      <c r="P59">
        <v>9.3919999999999995E-5</v>
      </c>
      <c r="Q59">
        <v>3.0290000000000001E-2</v>
      </c>
    </row>
    <row r="60" spans="2:17">
      <c r="B60">
        <v>1.6</v>
      </c>
      <c r="C60" t="s">
        <v>3</v>
      </c>
      <c r="D60" s="1">
        <v>0.1305</v>
      </c>
      <c r="E60" s="1">
        <v>8.886E-5</v>
      </c>
      <c r="F60">
        <v>33.5</v>
      </c>
      <c r="G60" t="s">
        <v>2</v>
      </c>
      <c r="H60">
        <v>1.44</v>
      </c>
      <c r="I60" t="s">
        <v>2</v>
      </c>
      <c r="J60">
        <v>1.87</v>
      </c>
      <c r="K60" t="s">
        <v>2</v>
      </c>
      <c r="M60">
        <v>1.6</v>
      </c>
      <c r="N60">
        <v>1.6</v>
      </c>
      <c r="O60">
        <v>0.1305</v>
      </c>
      <c r="P60">
        <v>8.886E-5</v>
      </c>
      <c r="Q60">
        <v>3.3500000000000002E-2</v>
      </c>
    </row>
    <row r="61" spans="2:17">
      <c r="B61">
        <v>1.7</v>
      </c>
      <c r="C61" t="s">
        <v>3</v>
      </c>
      <c r="D61" s="1">
        <v>0.12529999999999999</v>
      </c>
      <c r="E61" s="1">
        <v>8.4339999999999995E-5</v>
      </c>
      <c r="F61">
        <v>36.85</v>
      </c>
      <c r="G61" t="s">
        <v>2</v>
      </c>
      <c r="H61">
        <v>1.55</v>
      </c>
      <c r="I61" t="s">
        <v>2</v>
      </c>
      <c r="J61">
        <v>2.0299999999999998</v>
      </c>
      <c r="K61" t="s">
        <v>2</v>
      </c>
      <c r="M61">
        <v>1.7</v>
      </c>
      <c r="N61">
        <v>1.7</v>
      </c>
      <c r="O61">
        <v>0.12529999999999999</v>
      </c>
      <c r="P61">
        <v>8.4339999999999995E-5</v>
      </c>
      <c r="Q61">
        <v>3.6850000000000001E-2</v>
      </c>
    </row>
    <row r="62" spans="2:17">
      <c r="B62">
        <v>1.8</v>
      </c>
      <c r="C62" t="s">
        <v>3</v>
      </c>
      <c r="D62" s="1">
        <v>0.1207</v>
      </c>
      <c r="E62" s="1">
        <v>8.0290000000000005E-5</v>
      </c>
      <c r="F62">
        <v>40.33</v>
      </c>
      <c r="G62" t="s">
        <v>2</v>
      </c>
      <c r="H62">
        <v>1.66</v>
      </c>
      <c r="I62" t="s">
        <v>2</v>
      </c>
      <c r="J62">
        <v>2.2000000000000002</v>
      </c>
      <c r="K62" t="s">
        <v>2</v>
      </c>
      <c r="M62">
        <v>1.8</v>
      </c>
      <c r="N62">
        <v>1.8</v>
      </c>
      <c r="O62">
        <v>0.1207</v>
      </c>
      <c r="P62">
        <v>8.0290000000000005E-5</v>
      </c>
      <c r="Q62">
        <v>4.0329999999999998E-2</v>
      </c>
    </row>
    <row r="63" spans="2:17">
      <c r="B63">
        <v>2</v>
      </c>
      <c r="C63" t="s">
        <v>3</v>
      </c>
      <c r="D63" s="1">
        <v>0.1124</v>
      </c>
      <c r="E63" s="1">
        <v>7.3310000000000001E-5</v>
      </c>
      <c r="F63">
        <v>47.69</v>
      </c>
      <c r="G63" t="s">
        <v>2</v>
      </c>
      <c r="H63">
        <v>2.04</v>
      </c>
      <c r="I63" t="s">
        <v>2</v>
      </c>
      <c r="J63">
        <v>2.56</v>
      </c>
      <c r="K63" t="s">
        <v>2</v>
      </c>
      <c r="M63">
        <v>2</v>
      </c>
      <c r="N63">
        <v>2</v>
      </c>
      <c r="O63">
        <v>0.1124</v>
      </c>
      <c r="P63">
        <v>7.3310000000000001E-5</v>
      </c>
      <c r="Q63">
        <v>4.7689999999999996E-2</v>
      </c>
    </row>
    <row r="64" spans="2:17">
      <c r="B64">
        <v>2.25</v>
      </c>
      <c r="C64" t="s">
        <v>3</v>
      </c>
      <c r="D64" s="1">
        <v>0.1037</v>
      </c>
      <c r="E64" s="1">
        <v>6.6199999999999996E-5</v>
      </c>
      <c r="F64">
        <v>57.61</v>
      </c>
      <c r="G64" t="s">
        <v>2</v>
      </c>
      <c r="H64">
        <v>2.56</v>
      </c>
      <c r="I64" t="s">
        <v>2</v>
      </c>
      <c r="J64">
        <v>3.03</v>
      </c>
      <c r="K64" t="s">
        <v>2</v>
      </c>
      <c r="M64">
        <v>2.25</v>
      </c>
      <c r="N64">
        <v>2.25</v>
      </c>
      <c r="O64">
        <v>0.1037</v>
      </c>
      <c r="P64">
        <v>6.6199999999999996E-5</v>
      </c>
      <c r="Q64">
        <v>5.7610000000000001E-2</v>
      </c>
    </row>
    <row r="65" spans="2:17">
      <c r="B65">
        <v>2.5</v>
      </c>
      <c r="C65" t="s">
        <v>3</v>
      </c>
      <c r="D65" s="1">
        <v>9.6439999999999998E-2</v>
      </c>
      <c r="E65" s="1">
        <v>6.0420000000000001E-5</v>
      </c>
      <c r="F65">
        <v>68.319999999999993</v>
      </c>
      <c r="G65" t="s">
        <v>2</v>
      </c>
      <c r="H65">
        <v>3.07</v>
      </c>
      <c r="I65" t="s">
        <v>2</v>
      </c>
      <c r="J65">
        <v>3.54</v>
      </c>
      <c r="K65" t="s">
        <v>2</v>
      </c>
      <c r="M65">
        <v>2.5</v>
      </c>
      <c r="N65">
        <v>2.5</v>
      </c>
      <c r="O65">
        <v>9.6439999999999998E-2</v>
      </c>
      <c r="P65">
        <v>6.0420000000000001E-5</v>
      </c>
      <c r="Q65">
        <v>6.8319999999999992E-2</v>
      </c>
    </row>
    <row r="66" spans="2:17">
      <c r="B66">
        <v>2.75</v>
      </c>
      <c r="C66" t="s">
        <v>3</v>
      </c>
      <c r="D66" s="1">
        <v>9.0230000000000005E-2</v>
      </c>
      <c r="E66" s="1">
        <v>5.5619999999999999E-5</v>
      </c>
      <c r="F66">
        <v>79.8</v>
      </c>
      <c r="G66" t="s">
        <v>2</v>
      </c>
      <c r="H66">
        <v>3.56</v>
      </c>
      <c r="I66" t="s">
        <v>2</v>
      </c>
      <c r="J66">
        <v>4.08</v>
      </c>
      <c r="K66" t="s">
        <v>2</v>
      </c>
      <c r="M66">
        <v>2.75</v>
      </c>
      <c r="N66">
        <v>2.75</v>
      </c>
      <c r="O66">
        <v>9.0230000000000005E-2</v>
      </c>
      <c r="P66">
        <v>5.5619999999999999E-5</v>
      </c>
      <c r="Q66">
        <v>7.9799999999999996E-2</v>
      </c>
    </row>
    <row r="67" spans="2:17">
      <c r="B67">
        <v>3</v>
      </c>
      <c r="C67" t="s">
        <v>3</v>
      </c>
      <c r="D67" s="1">
        <v>8.4860000000000005E-2</v>
      </c>
      <c r="E67" s="1">
        <v>5.1560000000000001E-5</v>
      </c>
      <c r="F67">
        <v>92.05</v>
      </c>
      <c r="G67" t="s">
        <v>2</v>
      </c>
      <c r="H67">
        <v>4.0599999999999996</v>
      </c>
      <c r="I67" t="s">
        <v>2</v>
      </c>
      <c r="J67">
        <v>4.66</v>
      </c>
      <c r="K67" t="s">
        <v>2</v>
      </c>
      <c r="M67">
        <v>3</v>
      </c>
      <c r="N67">
        <v>3</v>
      </c>
      <c r="O67">
        <v>8.4860000000000005E-2</v>
      </c>
      <c r="P67">
        <v>5.1560000000000001E-5</v>
      </c>
      <c r="Q67">
        <v>9.2049999999999993E-2</v>
      </c>
    </row>
    <row r="68" spans="2:17">
      <c r="B68">
        <v>3.25</v>
      </c>
      <c r="C68" t="s">
        <v>3</v>
      </c>
      <c r="D68" s="1">
        <v>8.0180000000000001E-2</v>
      </c>
      <c r="E68" s="1">
        <v>4.808E-5</v>
      </c>
      <c r="F68">
        <v>105.03</v>
      </c>
      <c r="G68" t="s">
        <v>2</v>
      </c>
      <c r="H68">
        <v>4.5599999999999996</v>
      </c>
      <c r="I68" t="s">
        <v>2</v>
      </c>
      <c r="J68">
        <v>5.26</v>
      </c>
      <c r="K68" t="s">
        <v>2</v>
      </c>
      <c r="M68">
        <v>3.25</v>
      </c>
      <c r="N68">
        <v>3.25</v>
      </c>
      <c r="O68">
        <v>8.0180000000000001E-2</v>
      </c>
      <c r="P68">
        <v>4.808E-5</v>
      </c>
      <c r="Q68">
        <v>0.10503</v>
      </c>
    </row>
    <row r="69" spans="2:17">
      <c r="B69">
        <v>3.5</v>
      </c>
      <c r="C69" t="s">
        <v>3</v>
      </c>
      <c r="D69" s="1">
        <v>7.6039999999999996E-2</v>
      </c>
      <c r="E69" s="1">
        <v>4.507E-5</v>
      </c>
      <c r="F69">
        <v>118.76</v>
      </c>
      <c r="G69" t="s">
        <v>2</v>
      </c>
      <c r="H69">
        <v>5.07</v>
      </c>
      <c r="I69" t="s">
        <v>2</v>
      </c>
      <c r="J69">
        <v>5.89</v>
      </c>
      <c r="K69" t="s">
        <v>2</v>
      </c>
      <c r="M69">
        <v>3.5</v>
      </c>
      <c r="N69">
        <v>3.5</v>
      </c>
      <c r="O69">
        <v>7.6039999999999996E-2</v>
      </c>
      <c r="P69">
        <v>4.507E-5</v>
      </c>
      <c r="Q69">
        <v>0.11876</v>
      </c>
    </row>
    <row r="70" spans="2:17">
      <c r="B70">
        <v>3.75</v>
      </c>
      <c r="C70" t="s">
        <v>3</v>
      </c>
      <c r="D70" s="1">
        <v>7.2359999999999994E-2</v>
      </c>
      <c r="E70" s="1">
        <v>4.2429999999999999E-5</v>
      </c>
      <c r="F70">
        <v>133.19999999999999</v>
      </c>
      <c r="G70" t="s">
        <v>2</v>
      </c>
      <c r="H70">
        <v>5.59</v>
      </c>
      <c r="I70" t="s">
        <v>2</v>
      </c>
      <c r="J70">
        <v>6.55</v>
      </c>
      <c r="K70" t="s">
        <v>2</v>
      </c>
      <c r="M70">
        <v>3.75</v>
      </c>
      <c r="N70">
        <v>3.75</v>
      </c>
      <c r="O70">
        <v>7.2359999999999994E-2</v>
      </c>
      <c r="P70">
        <v>4.2429999999999999E-5</v>
      </c>
      <c r="Q70">
        <v>0.13319999999999999</v>
      </c>
    </row>
    <row r="71" spans="2:17">
      <c r="B71">
        <v>4</v>
      </c>
      <c r="C71" t="s">
        <v>3</v>
      </c>
      <c r="D71" s="1">
        <v>6.9059999999999996E-2</v>
      </c>
      <c r="E71" s="1">
        <v>4.0099999999999999E-5</v>
      </c>
      <c r="F71">
        <v>148.36000000000001</v>
      </c>
      <c r="G71" t="s">
        <v>2</v>
      </c>
      <c r="H71">
        <v>6.11</v>
      </c>
      <c r="I71" t="s">
        <v>2</v>
      </c>
      <c r="J71">
        <v>7.24</v>
      </c>
      <c r="K71" t="s">
        <v>2</v>
      </c>
      <c r="M71">
        <v>4</v>
      </c>
      <c r="N71">
        <v>4</v>
      </c>
      <c r="O71">
        <v>6.9059999999999996E-2</v>
      </c>
      <c r="P71">
        <v>4.0099999999999999E-5</v>
      </c>
      <c r="Q71">
        <v>0.14836000000000002</v>
      </c>
    </row>
    <row r="72" spans="2:17">
      <c r="B72">
        <v>4.5</v>
      </c>
      <c r="C72" t="s">
        <v>3</v>
      </c>
      <c r="D72" s="1">
        <v>6.3380000000000006E-2</v>
      </c>
      <c r="E72" s="1">
        <v>3.6159999999999999E-5</v>
      </c>
      <c r="F72">
        <v>180.77</v>
      </c>
      <c r="G72" t="s">
        <v>2</v>
      </c>
      <c r="H72">
        <v>7.86</v>
      </c>
      <c r="I72" t="s">
        <v>2</v>
      </c>
      <c r="J72">
        <v>8.7100000000000009</v>
      </c>
      <c r="K72" t="s">
        <v>2</v>
      </c>
      <c r="M72">
        <v>4.5</v>
      </c>
      <c r="N72">
        <v>4.5</v>
      </c>
      <c r="O72">
        <v>6.3380000000000006E-2</v>
      </c>
      <c r="P72">
        <v>3.6159999999999999E-5</v>
      </c>
      <c r="Q72">
        <v>0.18077000000000001</v>
      </c>
    </row>
    <row r="73" spans="2:17">
      <c r="B73">
        <v>5</v>
      </c>
      <c r="C73" t="s">
        <v>3</v>
      </c>
      <c r="D73" s="1">
        <v>5.8659999999999997E-2</v>
      </c>
      <c r="E73" s="1">
        <v>3.2969999999999998E-5</v>
      </c>
      <c r="F73">
        <v>215.93</v>
      </c>
      <c r="G73" t="s">
        <v>2</v>
      </c>
      <c r="H73">
        <v>9.5399999999999991</v>
      </c>
      <c r="I73" t="s">
        <v>2</v>
      </c>
      <c r="J73">
        <v>10.29</v>
      </c>
      <c r="K73" t="s">
        <v>2</v>
      </c>
      <c r="M73">
        <v>5</v>
      </c>
      <c r="N73">
        <v>5</v>
      </c>
      <c r="O73">
        <v>5.8659999999999997E-2</v>
      </c>
      <c r="P73">
        <v>3.2969999999999998E-5</v>
      </c>
      <c r="Q73">
        <v>0.21593000000000001</v>
      </c>
    </row>
    <row r="74" spans="2:17">
      <c r="B74">
        <v>5.5</v>
      </c>
      <c r="C74" t="s">
        <v>3</v>
      </c>
      <c r="D74" s="1">
        <v>5.466E-2</v>
      </c>
      <c r="E74" s="1">
        <v>3.0309999999999999E-5</v>
      </c>
      <c r="F74">
        <v>253.8</v>
      </c>
      <c r="G74" t="s">
        <v>2</v>
      </c>
      <c r="H74">
        <v>11.19</v>
      </c>
      <c r="I74" t="s">
        <v>2</v>
      </c>
      <c r="J74">
        <v>11.97</v>
      </c>
      <c r="K74" t="s">
        <v>2</v>
      </c>
      <c r="M74">
        <v>5.5</v>
      </c>
      <c r="N74">
        <v>5.5</v>
      </c>
      <c r="O74">
        <v>5.466E-2</v>
      </c>
      <c r="P74">
        <v>3.0309999999999999E-5</v>
      </c>
      <c r="Q74">
        <v>0.25380000000000003</v>
      </c>
    </row>
    <row r="75" spans="2:17">
      <c r="B75">
        <v>6</v>
      </c>
      <c r="C75" t="s">
        <v>3</v>
      </c>
      <c r="D75" s="1">
        <v>5.1240000000000001E-2</v>
      </c>
      <c r="E75" s="1">
        <v>2.8070000000000001E-5</v>
      </c>
      <c r="F75">
        <v>294.32</v>
      </c>
      <c r="G75" t="s">
        <v>2</v>
      </c>
      <c r="H75">
        <v>12.84</v>
      </c>
      <c r="I75" t="s">
        <v>2</v>
      </c>
      <c r="J75">
        <v>13.76</v>
      </c>
      <c r="K75" t="s">
        <v>2</v>
      </c>
      <c r="M75">
        <v>6</v>
      </c>
      <c r="N75">
        <v>6</v>
      </c>
      <c r="O75">
        <v>5.1240000000000001E-2</v>
      </c>
      <c r="P75">
        <v>2.8070000000000001E-5</v>
      </c>
      <c r="Q75">
        <v>0.29432000000000003</v>
      </c>
    </row>
    <row r="76" spans="2:17">
      <c r="B76">
        <v>6.5</v>
      </c>
      <c r="C76" t="s">
        <v>3</v>
      </c>
      <c r="D76" s="1">
        <v>4.8259999999999997E-2</v>
      </c>
      <c r="E76" s="1">
        <v>2.616E-5</v>
      </c>
      <c r="F76">
        <v>337.45</v>
      </c>
      <c r="G76" t="s">
        <v>2</v>
      </c>
      <c r="H76">
        <v>14.5</v>
      </c>
      <c r="I76" t="s">
        <v>2</v>
      </c>
      <c r="J76">
        <v>15.66</v>
      </c>
      <c r="K76" t="s">
        <v>2</v>
      </c>
      <c r="M76">
        <v>6.5</v>
      </c>
      <c r="N76">
        <v>6.5</v>
      </c>
      <c r="O76">
        <v>4.8259999999999997E-2</v>
      </c>
      <c r="P76">
        <v>2.616E-5</v>
      </c>
      <c r="Q76">
        <v>0.33744999999999997</v>
      </c>
    </row>
    <row r="77" spans="2:17">
      <c r="B77">
        <v>7</v>
      </c>
      <c r="C77" t="s">
        <v>3</v>
      </c>
      <c r="D77" s="1">
        <v>4.564E-2</v>
      </c>
      <c r="E77" s="1">
        <v>2.4499999999999999E-5</v>
      </c>
      <c r="F77">
        <v>383.14</v>
      </c>
      <c r="G77" t="s">
        <v>2</v>
      </c>
      <c r="H77">
        <v>16.170000000000002</v>
      </c>
      <c r="I77" t="s">
        <v>2</v>
      </c>
      <c r="J77">
        <v>17.66</v>
      </c>
      <c r="K77" t="s">
        <v>2</v>
      </c>
      <c r="M77">
        <v>7</v>
      </c>
      <c r="N77">
        <v>7</v>
      </c>
      <c r="O77">
        <v>4.564E-2</v>
      </c>
      <c r="P77">
        <v>2.4499999999999999E-5</v>
      </c>
      <c r="Q77">
        <v>0.38313999999999998</v>
      </c>
    </row>
    <row r="78" spans="2:17">
      <c r="B78">
        <v>8</v>
      </c>
      <c r="C78" t="s">
        <v>3</v>
      </c>
      <c r="D78" s="1">
        <v>4.1250000000000002E-2</v>
      </c>
      <c r="E78" s="1">
        <v>2.177E-5</v>
      </c>
      <c r="F78">
        <v>482.01</v>
      </c>
      <c r="G78" t="s">
        <v>2</v>
      </c>
      <c r="H78">
        <v>21.92</v>
      </c>
      <c r="I78" t="s">
        <v>2</v>
      </c>
      <c r="J78">
        <v>21.95</v>
      </c>
      <c r="K78" t="s">
        <v>2</v>
      </c>
      <c r="M78">
        <v>8</v>
      </c>
      <c r="N78">
        <v>8</v>
      </c>
      <c r="O78">
        <v>4.1250000000000002E-2</v>
      </c>
      <c r="P78">
        <v>2.177E-5</v>
      </c>
      <c r="Q78">
        <v>0.48200999999999999</v>
      </c>
    </row>
    <row r="79" spans="2:17">
      <c r="B79">
        <v>9</v>
      </c>
      <c r="C79" t="s">
        <v>3</v>
      </c>
      <c r="D79" s="1">
        <v>3.771E-2</v>
      </c>
      <c r="E79" s="1">
        <v>1.961E-5</v>
      </c>
      <c r="F79">
        <v>590.78</v>
      </c>
      <c r="G79" t="s">
        <v>2</v>
      </c>
      <c r="H79">
        <v>27.36</v>
      </c>
      <c r="I79" t="s">
        <v>2</v>
      </c>
      <c r="J79">
        <v>26.64</v>
      </c>
      <c r="K79" t="s">
        <v>2</v>
      </c>
      <c r="M79">
        <v>9</v>
      </c>
      <c r="N79">
        <v>9</v>
      </c>
      <c r="O79">
        <v>3.771E-2</v>
      </c>
      <c r="P79">
        <v>1.961E-5</v>
      </c>
      <c r="Q79">
        <v>0.59077999999999997</v>
      </c>
    </row>
    <row r="80" spans="2:17">
      <c r="B80">
        <v>10</v>
      </c>
      <c r="C80" t="s">
        <v>3</v>
      </c>
      <c r="D80" s="1">
        <v>3.4790000000000001E-2</v>
      </c>
      <c r="E80" s="1">
        <v>1.7859999999999998E-5</v>
      </c>
      <c r="F80">
        <v>709.23</v>
      </c>
      <c r="G80" t="s">
        <v>2</v>
      </c>
      <c r="H80">
        <v>32.700000000000003</v>
      </c>
      <c r="I80" t="s">
        <v>2</v>
      </c>
      <c r="J80">
        <v>31.7</v>
      </c>
      <c r="K80" t="s">
        <v>2</v>
      </c>
      <c r="M80">
        <v>10</v>
      </c>
      <c r="N80">
        <v>10</v>
      </c>
      <c r="O80">
        <v>3.4790000000000001E-2</v>
      </c>
      <c r="P80">
        <v>1.7859999999999998E-5</v>
      </c>
      <c r="Q80">
        <v>0.70923000000000003</v>
      </c>
    </row>
    <row r="81" spans="2:17">
      <c r="B81">
        <v>11</v>
      </c>
      <c r="C81" t="s">
        <v>3</v>
      </c>
      <c r="D81" s="1">
        <v>3.2329999999999998E-2</v>
      </c>
      <c r="E81" s="1">
        <v>1.641E-5</v>
      </c>
      <c r="F81">
        <v>837.16</v>
      </c>
      <c r="G81" t="s">
        <v>2</v>
      </c>
      <c r="H81">
        <v>38.04</v>
      </c>
      <c r="I81" t="s">
        <v>2</v>
      </c>
      <c r="J81">
        <v>37.14</v>
      </c>
      <c r="K81" t="s">
        <v>2</v>
      </c>
      <c r="M81">
        <v>11</v>
      </c>
      <c r="N81">
        <v>11</v>
      </c>
      <c r="O81">
        <v>3.2329999999999998E-2</v>
      </c>
      <c r="P81">
        <v>1.641E-5</v>
      </c>
      <c r="Q81">
        <v>0.83716000000000002</v>
      </c>
    </row>
    <row r="82" spans="2:17">
      <c r="B82">
        <v>12</v>
      </c>
      <c r="C82" t="s">
        <v>3</v>
      </c>
      <c r="D82" s="1">
        <v>3.023E-2</v>
      </c>
      <c r="E82" s="1">
        <v>1.518E-5</v>
      </c>
      <c r="F82">
        <v>974.42</v>
      </c>
      <c r="G82" t="s">
        <v>2</v>
      </c>
      <c r="H82">
        <v>43.42</v>
      </c>
      <c r="I82" t="s">
        <v>2</v>
      </c>
      <c r="J82">
        <v>42.94</v>
      </c>
      <c r="K82" t="s">
        <v>2</v>
      </c>
      <c r="M82">
        <v>12</v>
      </c>
      <c r="N82">
        <v>12</v>
      </c>
      <c r="O82">
        <v>3.023E-2</v>
      </c>
      <c r="P82">
        <v>1.518E-5</v>
      </c>
      <c r="Q82">
        <v>0.97441999999999995</v>
      </c>
    </row>
    <row r="83" spans="2:17">
      <c r="B83">
        <v>13</v>
      </c>
      <c r="C83" t="s">
        <v>3</v>
      </c>
      <c r="D83" s="1">
        <v>2.8410000000000001E-2</v>
      </c>
      <c r="E83" s="1">
        <v>1.414E-5</v>
      </c>
      <c r="F83">
        <v>1.1200000000000001</v>
      </c>
      <c r="G83" t="s">
        <v>4</v>
      </c>
      <c r="H83">
        <v>48.89</v>
      </c>
      <c r="I83" t="s">
        <v>2</v>
      </c>
      <c r="J83">
        <v>49.09</v>
      </c>
      <c r="K83" t="s">
        <v>2</v>
      </c>
      <c r="M83">
        <v>13</v>
      </c>
      <c r="N83">
        <v>13</v>
      </c>
      <c r="O83">
        <v>2.8410000000000001E-2</v>
      </c>
      <c r="P83">
        <v>1.414E-5</v>
      </c>
      <c r="Q83">
        <f t="array" ref="Q83:Q128">F83:F128</f>
        <v>1.1200000000000001</v>
      </c>
    </row>
    <row r="84" spans="2:17">
      <c r="B84">
        <v>14</v>
      </c>
      <c r="C84" t="s">
        <v>3</v>
      </c>
      <c r="D84" s="1">
        <v>2.682E-2</v>
      </c>
      <c r="E84" s="1">
        <v>1.323E-5</v>
      </c>
      <c r="F84">
        <v>1.28</v>
      </c>
      <c r="G84" t="s">
        <v>4</v>
      </c>
      <c r="H84">
        <v>54.44</v>
      </c>
      <c r="I84" t="s">
        <v>2</v>
      </c>
      <c r="J84">
        <v>55.59</v>
      </c>
      <c r="K84" t="s">
        <v>2</v>
      </c>
      <c r="M84">
        <v>14</v>
      </c>
      <c r="N84">
        <v>14</v>
      </c>
      <c r="O84">
        <v>2.682E-2</v>
      </c>
      <c r="P84">
        <v>1.323E-5</v>
      </c>
      <c r="Q84">
        <v>1.28</v>
      </c>
    </row>
    <row r="85" spans="2:17">
      <c r="B85">
        <v>15</v>
      </c>
      <c r="C85" t="s">
        <v>3</v>
      </c>
      <c r="D85" s="1">
        <v>2.5420000000000002E-2</v>
      </c>
      <c r="E85" s="1">
        <v>1.2439999999999999E-5</v>
      </c>
      <c r="F85">
        <v>1.44</v>
      </c>
      <c r="G85" t="s">
        <v>4</v>
      </c>
      <c r="H85">
        <v>60.08</v>
      </c>
      <c r="I85" t="s">
        <v>2</v>
      </c>
      <c r="J85">
        <v>62.44</v>
      </c>
      <c r="K85" t="s">
        <v>2</v>
      </c>
      <c r="M85">
        <v>15</v>
      </c>
      <c r="N85">
        <v>15</v>
      </c>
      <c r="O85">
        <v>2.5420000000000002E-2</v>
      </c>
      <c r="P85">
        <v>1.2439999999999999E-5</v>
      </c>
      <c r="Q85">
        <v>1.44</v>
      </c>
    </row>
    <row r="86" spans="2:17">
      <c r="B86">
        <v>16</v>
      </c>
      <c r="C86" t="s">
        <v>3</v>
      </c>
      <c r="D86" s="1">
        <v>2.4170000000000001E-2</v>
      </c>
      <c r="E86" s="1">
        <v>1.1739999999999999E-5</v>
      </c>
      <c r="F86">
        <v>1.61</v>
      </c>
      <c r="G86" t="s">
        <v>4</v>
      </c>
      <c r="H86">
        <v>65.83</v>
      </c>
      <c r="I86" t="s">
        <v>2</v>
      </c>
      <c r="J86">
        <v>69.62</v>
      </c>
      <c r="K86" t="s">
        <v>2</v>
      </c>
      <c r="M86">
        <v>16</v>
      </c>
      <c r="N86">
        <v>16</v>
      </c>
      <c r="O86">
        <v>2.4170000000000001E-2</v>
      </c>
      <c r="P86">
        <v>1.1739999999999999E-5</v>
      </c>
      <c r="Q86">
        <v>1.61</v>
      </c>
    </row>
    <row r="87" spans="2:17">
      <c r="B87">
        <v>17</v>
      </c>
      <c r="C87" t="s">
        <v>3</v>
      </c>
      <c r="D87" s="1">
        <v>2.3050000000000001E-2</v>
      </c>
      <c r="E87" s="1">
        <v>1.112E-5</v>
      </c>
      <c r="F87">
        <v>1.8</v>
      </c>
      <c r="G87" t="s">
        <v>4</v>
      </c>
      <c r="H87">
        <v>71.69</v>
      </c>
      <c r="I87" t="s">
        <v>2</v>
      </c>
      <c r="J87">
        <v>77.13</v>
      </c>
      <c r="K87" t="s">
        <v>2</v>
      </c>
      <c r="M87">
        <v>17</v>
      </c>
      <c r="N87">
        <v>17</v>
      </c>
      <c r="O87">
        <v>2.3050000000000001E-2</v>
      </c>
      <c r="P87">
        <v>1.112E-5</v>
      </c>
      <c r="Q87">
        <v>1.8</v>
      </c>
    </row>
    <row r="88" spans="2:17">
      <c r="B88">
        <v>18</v>
      </c>
      <c r="C88" t="s">
        <v>3</v>
      </c>
      <c r="D88" s="1">
        <v>2.2040000000000001E-2</v>
      </c>
      <c r="E88" s="1">
        <v>1.057E-5</v>
      </c>
      <c r="F88">
        <v>1.99</v>
      </c>
      <c r="G88" t="s">
        <v>4</v>
      </c>
      <c r="H88">
        <v>77.650000000000006</v>
      </c>
      <c r="I88" t="s">
        <v>2</v>
      </c>
      <c r="J88">
        <v>84.97</v>
      </c>
      <c r="K88" t="s">
        <v>2</v>
      </c>
      <c r="M88">
        <v>18</v>
      </c>
      <c r="N88">
        <v>18</v>
      </c>
      <c r="O88">
        <v>2.2040000000000001E-2</v>
      </c>
      <c r="P88">
        <v>1.057E-5</v>
      </c>
      <c r="Q88">
        <v>1.99</v>
      </c>
    </row>
    <row r="89" spans="2:17">
      <c r="B89">
        <v>20</v>
      </c>
      <c r="C89" t="s">
        <v>3</v>
      </c>
      <c r="D89" s="1">
        <v>2.0289999999999999E-2</v>
      </c>
      <c r="E89" s="1">
        <v>9.6139999999999998E-6</v>
      </c>
      <c r="F89">
        <v>2.39</v>
      </c>
      <c r="G89" t="s">
        <v>4</v>
      </c>
      <c r="H89">
        <v>98.57</v>
      </c>
      <c r="I89" t="s">
        <v>2</v>
      </c>
      <c r="J89">
        <v>101.63</v>
      </c>
      <c r="K89" t="s">
        <v>2</v>
      </c>
      <c r="M89">
        <v>20</v>
      </c>
      <c r="N89">
        <v>20</v>
      </c>
      <c r="O89">
        <v>2.0289999999999999E-2</v>
      </c>
      <c r="P89">
        <v>9.6139999999999998E-6</v>
      </c>
      <c r="Q89">
        <v>2.39</v>
      </c>
    </row>
    <row r="90" spans="2:17">
      <c r="B90">
        <v>22.5</v>
      </c>
      <c r="C90" t="s">
        <v>3</v>
      </c>
      <c r="D90" s="1">
        <v>1.8499999999999999E-2</v>
      </c>
      <c r="E90" s="1">
        <v>8.6500000000000002E-6</v>
      </c>
      <c r="F90">
        <v>2.95</v>
      </c>
      <c r="G90" t="s">
        <v>4</v>
      </c>
      <c r="H90">
        <v>128.36000000000001</v>
      </c>
      <c r="I90" t="s">
        <v>2</v>
      </c>
      <c r="J90">
        <v>124.21</v>
      </c>
      <c r="K90" t="s">
        <v>2</v>
      </c>
      <c r="M90">
        <v>22.5</v>
      </c>
      <c r="N90">
        <v>22.5</v>
      </c>
      <c r="O90">
        <v>1.8499999999999999E-2</v>
      </c>
      <c r="P90">
        <v>8.6500000000000002E-6</v>
      </c>
      <c r="Q90">
        <v>2.95</v>
      </c>
    </row>
    <row r="91" spans="2:17">
      <c r="B91">
        <v>25</v>
      </c>
      <c r="C91" t="s">
        <v>3</v>
      </c>
      <c r="D91" s="1">
        <v>1.703E-2</v>
      </c>
      <c r="E91" s="1">
        <v>7.8679999999999999E-6</v>
      </c>
      <c r="F91">
        <v>3.55</v>
      </c>
      <c r="G91" t="s">
        <v>4</v>
      </c>
      <c r="H91">
        <v>156.85</v>
      </c>
      <c r="I91" t="s">
        <v>2</v>
      </c>
      <c r="J91">
        <v>148.71</v>
      </c>
      <c r="K91" t="s">
        <v>2</v>
      </c>
      <c r="M91">
        <v>25</v>
      </c>
      <c r="N91">
        <v>25</v>
      </c>
      <c r="O91">
        <v>1.703E-2</v>
      </c>
      <c r="P91">
        <v>7.8679999999999999E-6</v>
      </c>
      <c r="Q91">
        <v>3.55</v>
      </c>
    </row>
    <row r="92" spans="2:17">
      <c r="B92">
        <v>27.5</v>
      </c>
      <c r="C92" t="s">
        <v>3</v>
      </c>
      <c r="D92" s="1">
        <v>1.5800000000000002E-2</v>
      </c>
      <c r="E92" s="1">
        <v>7.221E-6</v>
      </c>
      <c r="F92">
        <v>4.2</v>
      </c>
      <c r="G92" t="s">
        <v>4</v>
      </c>
      <c r="H92">
        <v>184.92</v>
      </c>
      <c r="I92" t="s">
        <v>2</v>
      </c>
      <c r="J92">
        <v>175.06</v>
      </c>
      <c r="K92" t="s">
        <v>2</v>
      </c>
      <c r="M92">
        <v>27.5</v>
      </c>
      <c r="N92">
        <v>27.5</v>
      </c>
      <c r="O92">
        <v>1.5800000000000002E-2</v>
      </c>
      <c r="P92">
        <v>7.221E-6</v>
      </c>
      <c r="Q92">
        <v>4.2</v>
      </c>
    </row>
    <row r="93" spans="2:17">
      <c r="B93">
        <v>30</v>
      </c>
      <c r="C93" t="s">
        <v>3</v>
      </c>
      <c r="D93" s="1">
        <v>1.4760000000000001E-2</v>
      </c>
      <c r="E93" s="1">
        <v>6.6769999999999998E-6</v>
      </c>
      <c r="F93">
        <v>4.91</v>
      </c>
      <c r="G93" t="s">
        <v>4</v>
      </c>
      <c r="H93">
        <v>212.98</v>
      </c>
      <c r="I93" t="s">
        <v>2</v>
      </c>
      <c r="J93">
        <v>203.23</v>
      </c>
      <c r="K93" t="s">
        <v>2</v>
      </c>
      <c r="M93">
        <v>30</v>
      </c>
      <c r="N93">
        <v>30</v>
      </c>
      <c r="O93">
        <v>1.4760000000000001E-2</v>
      </c>
      <c r="P93">
        <v>6.6769999999999998E-6</v>
      </c>
      <c r="Q93">
        <v>4.91</v>
      </c>
    </row>
    <row r="94" spans="2:17">
      <c r="B94">
        <v>32.5</v>
      </c>
      <c r="C94" t="s">
        <v>3</v>
      </c>
      <c r="D94" s="1">
        <v>1.3860000000000001E-2</v>
      </c>
      <c r="E94" s="1">
        <v>6.212E-6</v>
      </c>
      <c r="F94">
        <v>5.66</v>
      </c>
      <c r="G94" t="s">
        <v>4</v>
      </c>
      <c r="H94">
        <v>241.23</v>
      </c>
      <c r="I94" t="s">
        <v>2</v>
      </c>
      <c r="J94">
        <v>233.17</v>
      </c>
      <c r="K94" t="s">
        <v>2</v>
      </c>
      <c r="M94">
        <v>32.5</v>
      </c>
      <c r="N94">
        <v>32.5</v>
      </c>
      <c r="O94">
        <v>1.3860000000000001E-2</v>
      </c>
      <c r="P94">
        <v>6.212E-6</v>
      </c>
      <c r="Q94">
        <v>5.66</v>
      </c>
    </row>
    <row r="95" spans="2:17">
      <c r="B95">
        <v>35</v>
      </c>
      <c r="C95" t="s">
        <v>3</v>
      </c>
      <c r="D95" s="1">
        <v>1.307E-2</v>
      </c>
      <c r="E95" s="1">
        <v>5.8100000000000003E-6</v>
      </c>
      <c r="F95">
        <v>6.46</v>
      </c>
      <c r="G95" t="s">
        <v>4</v>
      </c>
      <c r="H95">
        <v>269.8</v>
      </c>
      <c r="I95" t="s">
        <v>2</v>
      </c>
      <c r="J95">
        <v>264.83</v>
      </c>
      <c r="K95" t="s">
        <v>2</v>
      </c>
      <c r="M95">
        <v>35</v>
      </c>
      <c r="N95">
        <v>35</v>
      </c>
      <c r="O95">
        <v>1.307E-2</v>
      </c>
      <c r="P95">
        <v>5.8100000000000003E-6</v>
      </c>
      <c r="Q95">
        <v>6.46</v>
      </c>
    </row>
    <row r="96" spans="2:17">
      <c r="B96">
        <v>37.5</v>
      </c>
      <c r="C96" t="s">
        <v>3</v>
      </c>
      <c r="D96" s="1">
        <v>1.238E-2</v>
      </c>
      <c r="E96" s="1">
        <v>5.4589999999999997E-6</v>
      </c>
      <c r="F96">
        <v>7.3</v>
      </c>
      <c r="G96" t="s">
        <v>4</v>
      </c>
      <c r="H96">
        <v>298.76</v>
      </c>
      <c r="I96" t="s">
        <v>2</v>
      </c>
      <c r="J96">
        <v>298.18</v>
      </c>
      <c r="K96" t="s">
        <v>2</v>
      </c>
      <c r="M96">
        <v>37.5</v>
      </c>
      <c r="N96">
        <v>37.5</v>
      </c>
      <c r="O96">
        <v>1.238E-2</v>
      </c>
      <c r="P96">
        <v>5.4589999999999997E-6</v>
      </c>
      <c r="Q96">
        <v>7.3</v>
      </c>
    </row>
    <row r="97" spans="2:17">
      <c r="B97">
        <v>40</v>
      </c>
      <c r="C97" t="s">
        <v>3</v>
      </c>
      <c r="D97" s="1">
        <v>1.1769999999999999E-2</v>
      </c>
      <c r="E97" s="1">
        <v>5.1499999999999998E-6</v>
      </c>
      <c r="F97">
        <v>8.19</v>
      </c>
      <c r="G97" t="s">
        <v>4</v>
      </c>
      <c r="H97">
        <v>328.14</v>
      </c>
      <c r="I97" t="s">
        <v>2</v>
      </c>
      <c r="J97">
        <v>333.19</v>
      </c>
      <c r="K97" t="s">
        <v>2</v>
      </c>
      <c r="M97">
        <v>40</v>
      </c>
      <c r="N97">
        <v>40</v>
      </c>
      <c r="O97">
        <v>1.1769999999999999E-2</v>
      </c>
      <c r="P97">
        <v>5.1499999999999998E-6</v>
      </c>
      <c r="Q97">
        <v>8.19</v>
      </c>
    </row>
    <row r="98" spans="2:17">
      <c r="B98">
        <v>45</v>
      </c>
      <c r="C98" t="s">
        <v>3</v>
      </c>
      <c r="D98" s="1">
        <v>1.074E-2</v>
      </c>
      <c r="E98" s="1">
        <v>4.6290000000000001E-6</v>
      </c>
      <c r="F98">
        <v>10.1</v>
      </c>
      <c r="G98" t="s">
        <v>4</v>
      </c>
      <c r="H98">
        <v>432.32</v>
      </c>
      <c r="I98" t="s">
        <v>2</v>
      </c>
      <c r="J98">
        <v>408.06</v>
      </c>
      <c r="K98" t="s">
        <v>2</v>
      </c>
      <c r="M98">
        <v>45</v>
      </c>
      <c r="N98">
        <v>45</v>
      </c>
      <c r="O98">
        <v>1.074E-2</v>
      </c>
      <c r="P98">
        <v>4.6290000000000001E-6</v>
      </c>
      <c r="Q98">
        <v>10.1</v>
      </c>
    </row>
    <row r="99" spans="2:17">
      <c r="B99">
        <v>50</v>
      </c>
      <c r="C99" t="s">
        <v>3</v>
      </c>
      <c r="D99" s="1">
        <v>9.8949999999999993E-3</v>
      </c>
      <c r="E99" s="1">
        <v>4.2080000000000002E-6</v>
      </c>
      <c r="F99">
        <v>12.18</v>
      </c>
      <c r="G99" t="s">
        <v>4</v>
      </c>
      <c r="H99">
        <v>530.91999999999996</v>
      </c>
      <c r="I99" t="s">
        <v>2</v>
      </c>
      <c r="J99">
        <v>489.19</v>
      </c>
      <c r="K99" t="s">
        <v>2</v>
      </c>
      <c r="M99">
        <v>50</v>
      </c>
      <c r="N99">
        <v>50</v>
      </c>
      <c r="O99">
        <v>9.8949999999999993E-3</v>
      </c>
      <c r="P99">
        <v>4.2080000000000002E-6</v>
      </c>
      <c r="Q99">
        <v>12.18</v>
      </c>
    </row>
    <row r="100" spans="2:17">
      <c r="B100">
        <v>55</v>
      </c>
      <c r="C100" t="s">
        <v>3</v>
      </c>
      <c r="D100" s="1">
        <v>9.1909999999999995E-3</v>
      </c>
      <c r="E100" s="1">
        <v>3.8589999999999998E-6</v>
      </c>
      <c r="F100">
        <v>14.43</v>
      </c>
      <c r="G100" t="s">
        <v>4</v>
      </c>
      <c r="H100">
        <v>627.41999999999996</v>
      </c>
      <c r="I100" t="s">
        <v>2</v>
      </c>
      <c r="J100">
        <v>576.34</v>
      </c>
      <c r="K100" t="s">
        <v>2</v>
      </c>
      <c r="M100">
        <v>55</v>
      </c>
      <c r="N100">
        <v>55</v>
      </c>
      <c r="O100">
        <v>9.1909999999999995E-3</v>
      </c>
      <c r="P100">
        <v>3.8589999999999998E-6</v>
      </c>
      <c r="Q100">
        <v>14.43</v>
      </c>
    </row>
    <row r="101" spans="2:17">
      <c r="B101">
        <v>60</v>
      </c>
      <c r="C101" t="s">
        <v>3</v>
      </c>
      <c r="D101" s="1">
        <v>8.5959999999999995E-3</v>
      </c>
      <c r="E101" s="1">
        <v>3.5659999999999998E-6</v>
      </c>
      <c r="F101">
        <v>16.850000000000001</v>
      </c>
      <c r="G101" t="s">
        <v>4</v>
      </c>
      <c r="H101">
        <v>723.38</v>
      </c>
      <c r="I101" t="s">
        <v>2</v>
      </c>
      <c r="J101">
        <v>669.3</v>
      </c>
      <c r="K101" t="s">
        <v>2</v>
      </c>
      <c r="M101">
        <v>60</v>
      </c>
      <c r="N101">
        <v>60</v>
      </c>
      <c r="O101">
        <v>8.5959999999999995E-3</v>
      </c>
      <c r="P101">
        <v>3.5659999999999998E-6</v>
      </c>
      <c r="Q101">
        <v>16.850000000000001</v>
      </c>
    </row>
    <row r="102" spans="2:17">
      <c r="B102">
        <v>65</v>
      </c>
      <c r="C102" t="s">
        <v>3</v>
      </c>
      <c r="D102" s="1">
        <v>8.0850000000000002E-3</v>
      </c>
      <c r="E102" s="1">
        <v>3.3160000000000001E-6</v>
      </c>
      <c r="F102">
        <v>19.420000000000002</v>
      </c>
      <c r="G102" t="s">
        <v>4</v>
      </c>
      <c r="H102">
        <v>819.57</v>
      </c>
      <c r="I102" t="s">
        <v>2</v>
      </c>
      <c r="J102">
        <v>767.89</v>
      </c>
      <c r="K102" t="s">
        <v>2</v>
      </c>
      <c r="M102">
        <v>65</v>
      </c>
      <c r="N102">
        <v>65</v>
      </c>
      <c r="O102">
        <v>8.0850000000000002E-3</v>
      </c>
      <c r="P102">
        <v>3.3160000000000001E-6</v>
      </c>
      <c r="Q102">
        <v>19.420000000000002</v>
      </c>
    </row>
    <row r="103" spans="2:17">
      <c r="B103">
        <v>70</v>
      </c>
      <c r="C103" t="s">
        <v>3</v>
      </c>
      <c r="D103" s="1">
        <v>7.6410000000000002E-3</v>
      </c>
      <c r="E103" s="1">
        <v>3.1E-6</v>
      </c>
      <c r="F103">
        <v>22.16</v>
      </c>
      <c r="G103" t="s">
        <v>4</v>
      </c>
      <c r="H103">
        <v>916.43</v>
      </c>
      <c r="I103" t="s">
        <v>2</v>
      </c>
      <c r="J103">
        <v>871.91</v>
      </c>
      <c r="K103" t="s">
        <v>2</v>
      </c>
      <c r="M103">
        <v>70</v>
      </c>
      <c r="N103">
        <v>70</v>
      </c>
      <c r="O103">
        <v>7.6410000000000002E-3</v>
      </c>
      <c r="P103">
        <v>3.1E-6</v>
      </c>
      <c r="Q103">
        <v>22.16</v>
      </c>
    </row>
    <row r="104" spans="2:17">
      <c r="B104">
        <v>80</v>
      </c>
      <c r="C104" t="s">
        <v>3</v>
      </c>
      <c r="D104" s="1">
        <v>6.9090000000000002E-3</v>
      </c>
      <c r="E104" s="1">
        <v>2.7460000000000001E-6</v>
      </c>
      <c r="F104">
        <v>28.07</v>
      </c>
      <c r="G104" t="s">
        <v>4</v>
      </c>
      <c r="H104">
        <v>1.26</v>
      </c>
      <c r="I104" t="s">
        <v>4</v>
      </c>
      <c r="J104">
        <v>1.1000000000000001</v>
      </c>
      <c r="K104" t="s">
        <v>4</v>
      </c>
      <c r="M104">
        <v>80</v>
      </c>
      <c r="N104">
        <v>80</v>
      </c>
      <c r="O104">
        <v>6.9090000000000002E-3</v>
      </c>
      <c r="P104">
        <v>2.7460000000000001E-6</v>
      </c>
      <c r="Q104">
        <v>28.07</v>
      </c>
    </row>
    <row r="105" spans="2:17">
      <c r="B105">
        <v>90</v>
      </c>
      <c r="C105" t="s">
        <v>3</v>
      </c>
      <c r="D105" s="1">
        <v>6.3280000000000003E-3</v>
      </c>
      <c r="E105" s="1">
        <v>2.4669999999999998E-6</v>
      </c>
      <c r="F105">
        <v>34.56</v>
      </c>
      <c r="G105" t="s">
        <v>4</v>
      </c>
      <c r="H105">
        <v>1.58</v>
      </c>
      <c r="I105" t="s">
        <v>4</v>
      </c>
      <c r="J105">
        <v>1.34</v>
      </c>
      <c r="K105" t="s">
        <v>4</v>
      </c>
      <c r="M105">
        <v>90</v>
      </c>
      <c r="N105">
        <v>90</v>
      </c>
      <c r="O105">
        <v>6.3280000000000003E-3</v>
      </c>
      <c r="P105">
        <v>2.4669999999999998E-6</v>
      </c>
      <c r="Q105">
        <v>34.56</v>
      </c>
    </row>
    <row r="106" spans="2:17">
      <c r="B106">
        <v>100</v>
      </c>
      <c r="C106" t="s">
        <v>3</v>
      </c>
      <c r="D106" s="1">
        <v>5.8570000000000002E-3</v>
      </c>
      <c r="E106" s="1">
        <v>2.2409999999999998E-6</v>
      </c>
      <c r="F106">
        <v>41.62</v>
      </c>
      <c r="G106" t="s">
        <v>4</v>
      </c>
      <c r="H106">
        <v>1.89</v>
      </c>
      <c r="I106" t="s">
        <v>4</v>
      </c>
      <c r="J106">
        <v>1.6</v>
      </c>
      <c r="K106" t="s">
        <v>4</v>
      </c>
      <c r="M106">
        <v>100</v>
      </c>
      <c r="N106">
        <v>100</v>
      </c>
      <c r="O106">
        <v>5.8570000000000002E-3</v>
      </c>
      <c r="P106">
        <v>2.2409999999999998E-6</v>
      </c>
      <c r="Q106">
        <v>41.62</v>
      </c>
    </row>
    <row r="107" spans="2:17">
      <c r="B107">
        <v>110</v>
      </c>
      <c r="C107" t="s">
        <v>3</v>
      </c>
      <c r="D107" s="1">
        <v>5.4650000000000002E-3</v>
      </c>
      <c r="E107" s="1">
        <v>2.0540000000000002E-6</v>
      </c>
      <c r="F107">
        <v>49.21</v>
      </c>
      <c r="G107" t="s">
        <v>4</v>
      </c>
      <c r="H107">
        <v>2.2000000000000002</v>
      </c>
      <c r="I107" t="s">
        <v>4</v>
      </c>
      <c r="J107">
        <v>1.88</v>
      </c>
      <c r="K107" t="s">
        <v>4</v>
      </c>
      <c r="M107">
        <v>110</v>
      </c>
      <c r="N107">
        <v>110</v>
      </c>
      <c r="O107">
        <v>5.4650000000000002E-3</v>
      </c>
      <c r="P107">
        <v>2.0540000000000002E-6</v>
      </c>
      <c r="Q107">
        <v>49.21</v>
      </c>
    </row>
    <row r="108" spans="2:17">
      <c r="B108">
        <v>120</v>
      </c>
      <c r="C108" t="s">
        <v>3</v>
      </c>
      <c r="D108" s="1">
        <v>5.1349999999999998E-3</v>
      </c>
      <c r="E108" s="1">
        <v>1.897E-6</v>
      </c>
      <c r="F108">
        <v>57.32</v>
      </c>
      <c r="G108" t="s">
        <v>4</v>
      </c>
      <c r="H108">
        <v>2.5</v>
      </c>
      <c r="I108" t="s">
        <v>4</v>
      </c>
      <c r="J108">
        <v>2.1800000000000002</v>
      </c>
      <c r="K108" t="s">
        <v>4</v>
      </c>
      <c r="M108">
        <v>120</v>
      </c>
      <c r="N108">
        <v>120</v>
      </c>
      <c r="O108">
        <v>5.1349999999999998E-3</v>
      </c>
      <c r="P108">
        <v>1.897E-6</v>
      </c>
      <c r="Q108">
        <v>57.32</v>
      </c>
    </row>
    <row r="109" spans="2:17">
      <c r="B109">
        <v>130</v>
      </c>
      <c r="C109" t="s">
        <v>3</v>
      </c>
      <c r="D109" s="1">
        <v>4.8529999999999997E-3</v>
      </c>
      <c r="E109" s="1">
        <v>1.7630000000000001E-6</v>
      </c>
      <c r="F109">
        <v>65.930000000000007</v>
      </c>
      <c r="G109" t="s">
        <v>4</v>
      </c>
      <c r="H109">
        <v>2.81</v>
      </c>
      <c r="I109" t="s">
        <v>4</v>
      </c>
      <c r="J109">
        <v>2.4900000000000002</v>
      </c>
      <c r="K109" t="s">
        <v>4</v>
      </c>
      <c r="M109">
        <v>130</v>
      </c>
      <c r="N109">
        <v>130</v>
      </c>
      <c r="O109">
        <v>4.8529999999999997E-3</v>
      </c>
      <c r="P109">
        <v>1.7630000000000001E-6</v>
      </c>
      <c r="Q109">
        <v>65.930000000000007</v>
      </c>
    </row>
    <row r="110" spans="2:17">
      <c r="B110">
        <v>140</v>
      </c>
      <c r="C110" t="s">
        <v>3</v>
      </c>
      <c r="D110" s="1">
        <v>4.6090000000000002E-3</v>
      </c>
      <c r="E110" s="1">
        <v>1.6479999999999999E-6</v>
      </c>
      <c r="F110">
        <v>75.010000000000005</v>
      </c>
      <c r="G110" t="s">
        <v>4</v>
      </c>
      <c r="H110">
        <v>3.12</v>
      </c>
      <c r="I110" t="s">
        <v>4</v>
      </c>
      <c r="J110">
        <v>2.82</v>
      </c>
      <c r="K110" t="s">
        <v>4</v>
      </c>
      <c r="M110">
        <v>140</v>
      </c>
      <c r="N110">
        <v>140</v>
      </c>
      <c r="O110">
        <v>4.6090000000000002E-3</v>
      </c>
      <c r="P110">
        <v>1.6479999999999999E-6</v>
      </c>
      <c r="Q110">
        <v>75.010000000000005</v>
      </c>
    </row>
    <row r="111" spans="2:17">
      <c r="B111">
        <v>150</v>
      </c>
      <c r="C111" t="s">
        <v>3</v>
      </c>
      <c r="D111" s="1">
        <v>4.3959999999999997E-3</v>
      </c>
      <c r="E111" s="1">
        <v>1.547E-6</v>
      </c>
      <c r="F111">
        <v>84.55</v>
      </c>
      <c r="G111" t="s">
        <v>4</v>
      </c>
      <c r="H111">
        <v>3.43</v>
      </c>
      <c r="I111" t="s">
        <v>4</v>
      </c>
      <c r="J111">
        <v>3.16</v>
      </c>
      <c r="K111" t="s">
        <v>4</v>
      </c>
      <c r="M111">
        <v>150</v>
      </c>
      <c r="N111">
        <v>150</v>
      </c>
      <c r="O111">
        <v>4.3959999999999997E-3</v>
      </c>
      <c r="P111">
        <v>1.547E-6</v>
      </c>
      <c r="Q111">
        <v>84.55</v>
      </c>
    </row>
    <row r="112" spans="2:17">
      <c r="B112">
        <v>160</v>
      </c>
      <c r="C112" t="s">
        <v>3</v>
      </c>
      <c r="D112" s="1">
        <v>4.2079999999999999E-3</v>
      </c>
      <c r="E112" s="1">
        <v>1.4580000000000001E-6</v>
      </c>
      <c r="F112">
        <v>94.54</v>
      </c>
      <c r="G112" t="s">
        <v>4</v>
      </c>
      <c r="H112">
        <v>3.74</v>
      </c>
      <c r="I112" t="s">
        <v>4</v>
      </c>
      <c r="J112">
        <v>3.52</v>
      </c>
      <c r="K112" t="s">
        <v>4</v>
      </c>
      <c r="M112">
        <v>160</v>
      </c>
      <c r="N112">
        <v>160</v>
      </c>
      <c r="O112">
        <v>4.2079999999999999E-3</v>
      </c>
      <c r="P112">
        <v>1.4580000000000001E-6</v>
      </c>
      <c r="Q112">
        <v>94.54</v>
      </c>
    </row>
    <row r="113" spans="2:17">
      <c r="B113">
        <v>170</v>
      </c>
      <c r="C113" t="s">
        <v>3</v>
      </c>
      <c r="D113" s="1">
        <v>4.0419999999999996E-3</v>
      </c>
      <c r="E113" s="1">
        <v>1.3799999999999999E-6</v>
      </c>
      <c r="F113">
        <v>104.96</v>
      </c>
      <c r="G113" t="s">
        <v>4</v>
      </c>
      <c r="H113">
        <v>4.05</v>
      </c>
      <c r="I113" t="s">
        <v>4</v>
      </c>
      <c r="J113">
        <v>3.88</v>
      </c>
      <c r="K113" t="s">
        <v>4</v>
      </c>
      <c r="M113">
        <v>170</v>
      </c>
      <c r="N113">
        <v>170</v>
      </c>
      <c r="O113">
        <v>4.0419999999999996E-3</v>
      </c>
      <c r="P113">
        <v>1.3799999999999999E-6</v>
      </c>
      <c r="Q113">
        <v>104.96</v>
      </c>
    </row>
    <row r="114" spans="2:17">
      <c r="B114">
        <v>180</v>
      </c>
      <c r="C114" t="s">
        <v>3</v>
      </c>
      <c r="D114" s="1">
        <v>3.8920000000000001E-3</v>
      </c>
      <c r="E114" s="1">
        <v>1.3090000000000001E-6</v>
      </c>
      <c r="F114">
        <v>115.79</v>
      </c>
      <c r="G114" t="s">
        <v>4</v>
      </c>
      <c r="H114">
        <v>4.37</v>
      </c>
      <c r="I114" t="s">
        <v>4</v>
      </c>
      <c r="J114">
        <v>4.26</v>
      </c>
      <c r="K114" t="s">
        <v>4</v>
      </c>
      <c r="M114">
        <v>180</v>
      </c>
      <c r="N114">
        <v>180</v>
      </c>
      <c r="O114">
        <v>3.8920000000000001E-3</v>
      </c>
      <c r="P114">
        <v>1.3090000000000001E-6</v>
      </c>
      <c r="Q114">
        <v>115.79</v>
      </c>
    </row>
    <row r="115" spans="2:17">
      <c r="B115">
        <v>200</v>
      </c>
      <c r="C115" t="s">
        <v>3</v>
      </c>
      <c r="D115" s="1">
        <v>3.637E-3</v>
      </c>
      <c r="E115" s="1">
        <v>1.189E-6</v>
      </c>
      <c r="F115">
        <v>138.63</v>
      </c>
      <c r="G115" t="s">
        <v>4</v>
      </c>
      <c r="H115">
        <v>5.5</v>
      </c>
      <c r="I115" t="s">
        <v>4</v>
      </c>
      <c r="J115">
        <v>5.0599999999999996</v>
      </c>
      <c r="K115" t="s">
        <v>4</v>
      </c>
      <c r="M115">
        <v>200</v>
      </c>
      <c r="N115">
        <v>200</v>
      </c>
      <c r="O115">
        <v>3.637E-3</v>
      </c>
      <c r="P115">
        <v>1.189E-6</v>
      </c>
      <c r="Q115">
        <v>138.63</v>
      </c>
    </row>
    <row r="116" spans="2:17">
      <c r="B116">
        <v>225</v>
      </c>
      <c r="C116" t="s">
        <v>3</v>
      </c>
      <c r="D116" s="1">
        <v>3.3800000000000002E-3</v>
      </c>
      <c r="E116" s="1">
        <v>1.0669999999999999E-6</v>
      </c>
      <c r="F116">
        <v>169.27</v>
      </c>
      <c r="G116" t="s">
        <v>4</v>
      </c>
      <c r="H116">
        <v>7.08</v>
      </c>
      <c r="I116" t="s">
        <v>4</v>
      </c>
      <c r="J116">
        <v>6.11</v>
      </c>
      <c r="K116" t="s">
        <v>4</v>
      </c>
      <c r="M116">
        <v>225</v>
      </c>
      <c r="N116">
        <v>225</v>
      </c>
      <c r="O116">
        <v>3.3800000000000002E-3</v>
      </c>
      <c r="P116">
        <v>1.0669999999999999E-6</v>
      </c>
      <c r="Q116">
        <v>169.27</v>
      </c>
    </row>
    <row r="117" spans="2:17">
      <c r="B117">
        <v>250</v>
      </c>
      <c r="C117" t="s">
        <v>3</v>
      </c>
      <c r="D117" s="1">
        <v>3.173E-3</v>
      </c>
      <c r="E117" s="1">
        <v>9.6849999999999992E-7</v>
      </c>
      <c r="F117">
        <v>202.08</v>
      </c>
      <c r="G117" t="s">
        <v>4</v>
      </c>
      <c r="H117">
        <v>8.5500000000000007</v>
      </c>
      <c r="I117" t="s">
        <v>4</v>
      </c>
      <c r="J117">
        <v>7.22</v>
      </c>
      <c r="K117" t="s">
        <v>4</v>
      </c>
      <c r="M117">
        <v>250</v>
      </c>
      <c r="N117">
        <v>250</v>
      </c>
      <c r="O117">
        <v>3.173E-3</v>
      </c>
      <c r="P117">
        <v>9.6849999999999992E-7</v>
      </c>
      <c r="Q117">
        <v>202.08</v>
      </c>
    </row>
    <row r="118" spans="2:17">
      <c r="B118">
        <v>275</v>
      </c>
      <c r="C118" t="s">
        <v>3</v>
      </c>
      <c r="D118" s="1">
        <v>3.0019999999999999E-3</v>
      </c>
      <c r="E118" s="1">
        <v>8.8729999999999996E-7</v>
      </c>
      <c r="F118">
        <v>236.9</v>
      </c>
      <c r="G118" t="s">
        <v>4</v>
      </c>
      <c r="H118">
        <v>9.9499999999999993</v>
      </c>
      <c r="I118" t="s">
        <v>4</v>
      </c>
      <c r="J118">
        <v>8.39</v>
      </c>
      <c r="K118" t="s">
        <v>4</v>
      </c>
      <c r="M118">
        <v>275</v>
      </c>
      <c r="N118">
        <v>275</v>
      </c>
      <c r="O118">
        <v>3.0019999999999999E-3</v>
      </c>
      <c r="P118">
        <v>8.8729999999999996E-7</v>
      </c>
      <c r="Q118">
        <v>236.9</v>
      </c>
    </row>
    <row r="119" spans="2:17">
      <c r="B119">
        <v>300</v>
      </c>
      <c r="C119" t="s">
        <v>3</v>
      </c>
      <c r="D119" s="1">
        <v>2.8600000000000001E-3</v>
      </c>
      <c r="E119" s="1">
        <v>8.1900000000000001E-7</v>
      </c>
      <c r="F119">
        <v>273.57</v>
      </c>
      <c r="G119" t="s">
        <v>4</v>
      </c>
      <c r="H119">
        <v>11.31</v>
      </c>
      <c r="I119" t="s">
        <v>4</v>
      </c>
      <c r="J119">
        <v>9.59</v>
      </c>
      <c r="K119" t="s">
        <v>4</v>
      </c>
      <c r="M119">
        <v>300</v>
      </c>
      <c r="N119">
        <v>300</v>
      </c>
      <c r="O119">
        <v>2.8600000000000001E-3</v>
      </c>
      <c r="P119">
        <v>8.1900000000000001E-7</v>
      </c>
      <c r="Q119">
        <v>273.57</v>
      </c>
    </row>
    <row r="120" spans="2:17">
      <c r="B120">
        <v>325</v>
      </c>
      <c r="C120" t="s">
        <v>3</v>
      </c>
      <c r="D120" s="1">
        <v>2.7390000000000001E-3</v>
      </c>
      <c r="E120" s="1">
        <v>7.6089999999999999E-7</v>
      </c>
      <c r="F120">
        <v>311.95999999999998</v>
      </c>
      <c r="G120" t="s">
        <v>4</v>
      </c>
      <c r="H120">
        <v>12.64</v>
      </c>
      <c r="I120" t="s">
        <v>4</v>
      </c>
      <c r="J120">
        <v>10.84</v>
      </c>
      <c r="K120" t="s">
        <v>4</v>
      </c>
      <c r="M120">
        <v>325</v>
      </c>
      <c r="N120">
        <v>325</v>
      </c>
      <c r="O120">
        <v>2.7390000000000001E-3</v>
      </c>
      <c r="P120">
        <v>7.6089999999999999E-7</v>
      </c>
      <c r="Q120">
        <v>311.95999999999998</v>
      </c>
    </row>
    <row r="121" spans="2:17">
      <c r="B121">
        <v>350</v>
      </c>
      <c r="C121" t="s">
        <v>3</v>
      </c>
      <c r="D121" s="1">
        <v>2.6359999999999999E-3</v>
      </c>
      <c r="E121" s="1">
        <v>7.1070000000000003E-7</v>
      </c>
      <c r="F121">
        <v>351.95</v>
      </c>
      <c r="G121" t="s">
        <v>4</v>
      </c>
      <c r="H121">
        <v>13.95</v>
      </c>
      <c r="I121" t="s">
        <v>4</v>
      </c>
      <c r="J121">
        <v>12.13</v>
      </c>
      <c r="K121" t="s">
        <v>4</v>
      </c>
      <c r="M121">
        <v>350</v>
      </c>
      <c r="N121">
        <v>350</v>
      </c>
      <c r="O121">
        <v>2.6359999999999999E-3</v>
      </c>
      <c r="P121">
        <v>7.1070000000000003E-7</v>
      </c>
      <c r="Q121">
        <v>351.95</v>
      </c>
    </row>
    <row r="122" spans="2:17">
      <c r="B122">
        <v>375</v>
      </c>
      <c r="C122" t="s">
        <v>3</v>
      </c>
      <c r="D122" s="1">
        <v>2.5460000000000001E-3</v>
      </c>
      <c r="E122" s="1">
        <v>6.6700000000000003E-7</v>
      </c>
      <c r="F122">
        <v>393.43</v>
      </c>
      <c r="G122" t="s">
        <v>4</v>
      </c>
      <c r="H122">
        <v>15.23</v>
      </c>
      <c r="I122" t="s">
        <v>4</v>
      </c>
      <c r="J122">
        <v>13.44</v>
      </c>
      <c r="K122" t="s">
        <v>4</v>
      </c>
      <c r="M122">
        <v>375</v>
      </c>
      <c r="N122">
        <v>375</v>
      </c>
      <c r="O122">
        <v>2.5460000000000001E-3</v>
      </c>
      <c r="P122">
        <v>6.6700000000000003E-7</v>
      </c>
      <c r="Q122">
        <v>393.43</v>
      </c>
    </row>
    <row r="123" spans="2:17">
      <c r="B123">
        <v>400</v>
      </c>
      <c r="C123" t="s">
        <v>3</v>
      </c>
      <c r="D123" s="1">
        <v>2.4680000000000001E-3</v>
      </c>
      <c r="E123" s="1">
        <v>6.2839999999999999E-7</v>
      </c>
      <c r="F123">
        <v>436.3</v>
      </c>
      <c r="G123" t="s">
        <v>4</v>
      </c>
      <c r="H123">
        <v>16.5</v>
      </c>
      <c r="I123" t="s">
        <v>4</v>
      </c>
      <c r="J123">
        <v>14.78</v>
      </c>
      <c r="K123" t="s">
        <v>4</v>
      </c>
      <c r="M123">
        <v>400</v>
      </c>
      <c r="N123">
        <v>400</v>
      </c>
      <c r="O123">
        <v>2.4680000000000001E-3</v>
      </c>
      <c r="P123">
        <v>6.2839999999999999E-7</v>
      </c>
      <c r="Q123">
        <v>436.3</v>
      </c>
    </row>
    <row r="124" spans="2:17">
      <c r="B124">
        <v>450</v>
      </c>
      <c r="C124" t="s">
        <v>3</v>
      </c>
      <c r="D124" s="1">
        <v>2.3379999999999998E-3</v>
      </c>
      <c r="E124" s="1">
        <v>5.6380000000000001E-7</v>
      </c>
      <c r="F124">
        <v>525.79999999999995</v>
      </c>
      <c r="G124" t="s">
        <v>4</v>
      </c>
      <c r="H124">
        <v>20.98</v>
      </c>
      <c r="I124" t="s">
        <v>4</v>
      </c>
      <c r="J124">
        <v>17.54</v>
      </c>
      <c r="K124" t="s">
        <v>4</v>
      </c>
      <c r="M124">
        <v>450</v>
      </c>
      <c r="N124">
        <v>450</v>
      </c>
      <c r="O124">
        <v>2.3379999999999998E-3</v>
      </c>
      <c r="P124">
        <v>5.6380000000000001E-7</v>
      </c>
      <c r="Q124">
        <v>525.79999999999995</v>
      </c>
    </row>
    <row r="125" spans="2:17">
      <c r="B125">
        <v>500</v>
      </c>
      <c r="C125" t="s">
        <v>3</v>
      </c>
      <c r="D125" s="1">
        <v>2.235E-3</v>
      </c>
      <c r="E125" s="1">
        <v>5.1149999999999999E-7</v>
      </c>
      <c r="F125">
        <v>619.84</v>
      </c>
      <c r="G125" t="s">
        <v>4</v>
      </c>
      <c r="H125">
        <v>25.03</v>
      </c>
      <c r="I125" t="s">
        <v>4</v>
      </c>
      <c r="J125">
        <v>20.37</v>
      </c>
      <c r="K125" t="s">
        <v>4</v>
      </c>
      <c r="M125">
        <v>500</v>
      </c>
      <c r="N125">
        <v>500</v>
      </c>
      <c r="O125">
        <v>2.235E-3</v>
      </c>
      <c r="P125">
        <v>5.1149999999999999E-7</v>
      </c>
      <c r="Q125">
        <v>619.84</v>
      </c>
    </row>
    <row r="126" spans="2:17">
      <c r="B126">
        <v>550</v>
      </c>
      <c r="C126" t="s">
        <v>3</v>
      </c>
      <c r="D126" s="1">
        <v>2.1519999999999998E-3</v>
      </c>
      <c r="E126" s="1">
        <v>4.6849999999999999E-7</v>
      </c>
      <c r="F126">
        <v>717.86</v>
      </c>
      <c r="G126" t="s">
        <v>4</v>
      </c>
      <c r="H126">
        <v>28.8</v>
      </c>
      <c r="I126" t="s">
        <v>4</v>
      </c>
      <c r="J126">
        <v>23.25</v>
      </c>
      <c r="K126" t="s">
        <v>4</v>
      </c>
      <c r="M126">
        <v>550</v>
      </c>
      <c r="N126">
        <v>550</v>
      </c>
      <c r="O126">
        <v>2.1519999999999998E-3</v>
      </c>
      <c r="P126">
        <v>4.6849999999999999E-7</v>
      </c>
      <c r="Q126">
        <v>717.86</v>
      </c>
    </row>
    <row r="127" spans="2:17">
      <c r="B127">
        <v>600</v>
      </c>
      <c r="C127" t="s">
        <v>3</v>
      </c>
      <c r="D127" s="1">
        <v>2.0839999999999999E-3</v>
      </c>
      <c r="E127" s="1">
        <v>4.3230000000000003E-7</v>
      </c>
      <c r="F127">
        <v>819.4</v>
      </c>
      <c r="G127" t="s">
        <v>4</v>
      </c>
      <c r="H127">
        <v>32.380000000000003</v>
      </c>
      <c r="I127" t="s">
        <v>4</v>
      </c>
      <c r="J127">
        <v>26.18</v>
      </c>
      <c r="K127" t="s">
        <v>4</v>
      </c>
      <c r="M127">
        <v>600</v>
      </c>
      <c r="N127">
        <v>600</v>
      </c>
      <c r="O127">
        <v>2.0839999999999999E-3</v>
      </c>
      <c r="P127">
        <v>4.3230000000000003E-7</v>
      </c>
      <c r="Q127">
        <v>819.4</v>
      </c>
    </row>
    <row r="128" spans="2:17">
      <c r="B128">
        <v>650</v>
      </c>
      <c r="C128" t="s">
        <v>3</v>
      </c>
      <c r="D128" s="1">
        <v>2.0270000000000002E-3</v>
      </c>
      <c r="E128" s="1">
        <v>4.0139999999999998E-7</v>
      </c>
      <c r="F128">
        <v>924.02</v>
      </c>
      <c r="G128" t="s">
        <v>4</v>
      </c>
      <c r="H128">
        <v>35.79</v>
      </c>
      <c r="I128" t="s">
        <v>4</v>
      </c>
      <c r="J128">
        <v>29.13</v>
      </c>
      <c r="K128" t="s">
        <v>4</v>
      </c>
      <c r="M128">
        <v>650</v>
      </c>
      <c r="N128">
        <v>650</v>
      </c>
      <c r="O128">
        <v>2.0270000000000002E-3</v>
      </c>
      <c r="P128">
        <v>4.0139999999999998E-7</v>
      </c>
      <c r="Q128">
        <v>924.02</v>
      </c>
    </row>
    <row r="129" spans="2:17">
      <c r="B129">
        <v>700</v>
      </c>
      <c r="C129" t="s">
        <v>3</v>
      </c>
      <c r="D129" s="1">
        <v>1.9789999999999999E-3</v>
      </c>
      <c r="E129" s="1">
        <v>3.749E-7</v>
      </c>
      <c r="F129">
        <v>1.03</v>
      </c>
      <c r="G129" t="s">
        <v>13</v>
      </c>
      <c r="H129">
        <v>39.08</v>
      </c>
      <c r="I129" t="s">
        <v>4</v>
      </c>
      <c r="J129">
        <v>32.1</v>
      </c>
      <c r="K129" t="s">
        <v>4</v>
      </c>
      <c r="M129">
        <v>700</v>
      </c>
      <c r="N129">
        <v>700</v>
      </c>
      <c r="O129">
        <v>1.9789999999999999E-3</v>
      </c>
      <c r="P129">
        <v>3.749E-7</v>
      </c>
      <c r="Q129">
        <f>F129*1000</f>
        <v>1030</v>
      </c>
    </row>
    <row r="130" spans="2:17">
      <c r="B130">
        <v>800</v>
      </c>
      <c r="C130" t="s">
        <v>3</v>
      </c>
      <c r="D130" s="1">
        <v>1.9040000000000001E-3</v>
      </c>
      <c r="E130" s="1">
        <v>3.3130000000000001E-7</v>
      </c>
      <c r="F130">
        <v>1.25</v>
      </c>
      <c r="G130" t="s">
        <v>13</v>
      </c>
      <c r="H130">
        <v>50.43</v>
      </c>
      <c r="I130" t="s">
        <v>4</v>
      </c>
      <c r="J130">
        <v>38.06</v>
      </c>
      <c r="K130" t="s">
        <v>4</v>
      </c>
      <c r="M130">
        <v>800</v>
      </c>
      <c r="N130">
        <v>800</v>
      </c>
      <c r="O130">
        <v>1.9040000000000001E-3</v>
      </c>
      <c r="P130">
        <v>3.3130000000000001E-7</v>
      </c>
      <c r="Q130">
        <f t="shared" ref="Q130:Q132" si="0">F130*1000</f>
        <v>1250</v>
      </c>
    </row>
    <row r="131" spans="2:17">
      <c r="B131">
        <v>900</v>
      </c>
      <c r="C131" t="s">
        <v>3</v>
      </c>
      <c r="D131" s="1">
        <v>1.848E-3</v>
      </c>
      <c r="E131" s="1">
        <v>2.9700000000000003E-7</v>
      </c>
      <c r="F131">
        <v>1.48</v>
      </c>
      <c r="G131" t="s">
        <v>13</v>
      </c>
      <c r="H131">
        <v>60.29</v>
      </c>
      <c r="I131" t="s">
        <v>4</v>
      </c>
      <c r="J131">
        <v>44.01</v>
      </c>
      <c r="K131" t="s">
        <v>4</v>
      </c>
      <c r="M131">
        <v>900</v>
      </c>
      <c r="N131">
        <v>900</v>
      </c>
      <c r="O131">
        <v>1.848E-3</v>
      </c>
      <c r="P131">
        <v>2.9700000000000003E-7</v>
      </c>
      <c r="Q131">
        <f t="shared" si="0"/>
        <v>1480</v>
      </c>
    </row>
    <row r="132" spans="2:17">
      <c r="B132">
        <v>1</v>
      </c>
      <c r="C132" t="s">
        <v>5</v>
      </c>
      <c r="D132" s="1">
        <v>1.805E-3</v>
      </c>
      <c r="E132" s="1">
        <v>2.6940000000000002E-7</v>
      </c>
      <c r="F132">
        <v>1.72</v>
      </c>
      <c r="G132" t="s">
        <v>13</v>
      </c>
      <c r="H132">
        <v>69.2</v>
      </c>
      <c r="I132" t="s">
        <v>4</v>
      </c>
      <c r="J132">
        <v>49.91</v>
      </c>
      <c r="K132" t="s">
        <v>4</v>
      </c>
      <c r="M132">
        <f>B132*1000</f>
        <v>1000</v>
      </c>
      <c r="N132">
        <v>1000</v>
      </c>
      <c r="O132">
        <v>1.805E-3</v>
      </c>
      <c r="P132">
        <v>2.6940000000000002E-7</v>
      </c>
      <c r="Q132">
        <f t="shared" si="0"/>
        <v>1720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79"/>
  <sheetViews>
    <sheetView topLeftCell="A147" workbookViewId="0">
      <selection activeCell="Q144" sqref="Q144:Q179"/>
    </sheetView>
  </sheetViews>
  <sheetFormatPr baseColWidth="10" defaultRowHeight="15" x14ac:dyDescent="0"/>
  <cols>
    <col min="2" max="3" width="5.1640625" bestFit="1" customWidth="1"/>
    <col min="4" max="5" width="8.83203125" bestFit="1" customWidth="1"/>
    <col min="6" max="6" width="7.1640625" bestFit="1" customWidth="1"/>
    <col min="7" max="7" width="4.5" bestFit="1" customWidth="1"/>
    <col min="8" max="8" width="7.1640625" bestFit="1" customWidth="1"/>
    <col min="9" max="9" width="4.5" bestFit="1" customWidth="1"/>
    <col min="10" max="10" width="7.1640625" bestFit="1" customWidth="1"/>
    <col min="11" max="11" width="3.83203125" bestFit="1" customWidth="1"/>
  </cols>
  <sheetData>
    <row r="1" spans="2:17"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</row>
    <row r="2" spans="2:17">
      <c r="B2">
        <v>10</v>
      </c>
      <c r="C2" t="s">
        <v>0</v>
      </c>
      <c r="D2" s="1">
        <v>0.29020000000000001</v>
      </c>
      <c r="E2" s="1">
        <v>3.3570000000000002</v>
      </c>
      <c r="F2">
        <v>131</v>
      </c>
      <c r="G2" t="s">
        <v>1</v>
      </c>
      <c r="H2">
        <v>54</v>
      </c>
      <c r="I2" t="s">
        <v>1</v>
      </c>
      <c r="J2">
        <v>41</v>
      </c>
      <c r="K2" t="s">
        <v>1</v>
      </c>
      <c r="M2">
        <f t="array" ref="M2:M53">0.001*B2:B53</f>
        <v>0.01</v>
      </c>
      <c r="N2">
        <f>M2/56</f>
        <v>1.7857142857142857E-4</v>
      </c>
      <c r="O2">
        <f t="array" ref="O2:P179">D2:E179</f>
        <v>0.29020000000000001</v>
      </c>
      <c r="P2">
        <v>3.3570000000000002</v>
      </c>
      <c r="Q2">
        <f t="array" ref="Q2:Q55">F2:F55*0.0000001</f>
        <v>1.31E-5</v>
      </c>
    </row>
    <row r="3" spans="2:17">
      <c r="B3">
        <v>11</v>
      </c>
      <c r="C3" t="s">
        <v>0</v>
      </c>
      <c r="D3" s="1">
        <v>0.30430000000000001</v>
      </c>
      <c r="E3" s="1">
        <v>3.42</v>
      </c>
      <c r="F3">
        <v>140</v>
      </c>
      <c r="G3" t="s">
        <v>1</v>
      </c>
      <c r="H3">
        <v>57</v>
      </c>
      <c r="I3" t="s">
        <v>1</v>
      </c>
      <c r="J3">
        <v>43</v>
      </c>
      <c r="K3" t="s">
        <v>1</v>
      </c>
      <c r="M3">
        <v>1.0999999999999999E-2</v>
      </c>
      <c r="N3">
        <f t="shared" ref="N3:N66" si="0">M3/56</f>
        <v>1.9642857142857141E-4</v>
      </c>
      <c r="O3">
        <v>0.30430000000000001</v>
      </c>
      <c r="P3">
        <v>3.42</v>
      </c>
      <c r="Q3">
        <v>1.4E-5</v>
      </c>
    </row>
    <row r="4" spans="2:17">
      <c r="B4">
        <v>12</v>
      </c>
      <c r="C4" t="s">
        <v>0</v>
      </c>
      <c r="D4" s="1">
        <v>0.31790000000000002</v>
      </c>
      <c r="E4" s="1">
        <v>3.476</v>
      </c>
      <c r="F4">
        <v>148</v>
      </c>
      <c r="G4" t="s">
        <v>1</v>
      </c>
      <c r="H4">
        <v>60</v>
      </c>
      <c r="I4" t="s">
        <v>1</v>
      </c>
      <c r="J4">
        <v>45</v>
      </c>
      <c r="K4" t="s">
        <v>1</v>
      </c>
      <c r="M4">
        <v>1.2E-2</v>
      </c>
      <c r="N4">
        <f t="shared" si="0"/>
        <v>2.142857142857143E-4</v>
      </c>
      <c r="O4">
        <v>0.31790000000000002</v>
      </c>
      <c r="P4">
        <v>3.476</v>
      </c>
      <c r="Q4">
        <v>1.4799999999999999E-5</v>
      </c>
    </row>
    <row r="5" spans="2:17">
      <c r="B5">
        <v>13</v>
      </c>
      <c r="C5" t="s">
        <v>0</v>
      </c>
      <c r="D5" s="1">
        <v>0.33090000000000003</v>
      </c>
      <c r="E5" s="1">
        <v>3.524</v>
      </c>
      <c r="F5">
        <v>157</v>
      </c>
      <c r="G5" t="s">
        <v>1</v>
      </c>
      <c r="H5">
        <v>63</v>
      </c>
      <c r="I5" t="s">
        <v>1</v>
      </c>
      <c r="J5">
        <v>48</v>
      </c>
      <c r="K5" t="s">
        <v>1</v>
      </c>
      <c r="M5">
        <v>1.3000000000000001E-2</v>
      </c>
      <c r="N5">
        <f t="shared" si="0"/>
        <v>2.3214285714285717E-4</v>
      </c>
      <c r="O5">
        <v>0.33090000000000003</v>
      </c>
      <c r="P5">
        <v>3.524</v>
      </c>
      <c r="Q5">
        <v>1.5699999999999999E-5</v>
      </c>
    </row>
    <row r="6" spans="2:17">
      <c r="B6">
        <v>14</v>
      </c>
      <c r="C6" t="s">
        <v>0</v>
      </c>
      <c r="D6" s="1">
        <v>0.34329999999999999</v>
      </c>
      <c r="E6" s="1">
        <v>3.5680000000000001</v>
      </c>
      <c r="F6">
        <v>166</v>
      </c>
      <c r="G6" t="s">
        <v>1</v>
      </c>
      <c r="H6">
        <v>66</v>
      </c>
      <c r="I6" t="s">
        <v>1</v>
      </c>
      <c r="J6">
        <v>50</v>
      </c>
      <c r="K6" t="s">
        <v>1</v>
      </c>
      <c r="M6">
        <v>1.4E-2</v>
      </c>
      <c r="N6">
        <f t="shared" si="0"/>
        <v>2.5000000000000001E-4</v>
      </c>
      <c r="O6">
        <v>0.34329999999999999</v>
      </c>
      <c r="P6">
        <v>3.5680000000000001</v>
      </c>
      <c r="Q6">
        <v>1.66E-5</v>
      </c>
    </row>
    <row r="7" spans="2:17">
      <c r="B7">
        <v>15</v>
      </c>
      <c r="C7" t="s">
        <v>0</v>
      </c>
      <c r="D7" s="1">
        <v>0.35539999999999999</v>
      </c>
      <c r="E7" s="1">
        <v>3.6070000000000002</v>
      </c>
      <c r="F7">
        <v>174</v>
      </c>
      <c r="G7" t="s">
        <v>1</v>
      </c>
      <c r="H7">
        <v>69</v>
      </c>
      <c r="I7" t="s">
        <v>1</v>
      </c>
      <c r="J7">
        <v>52</v>
      </c>
      <c r="K7" t="s">
        <v>1</v>
      </c>
      <c r="M7">
        <v>1.4999999999999999E-2</v>
      </c>
      <c r="N7">
        <f t="shared" si="0"/>
        <v>2.6785714285714287E-4</v>
      </c>
      <c r="O7">
        <v>0.35539999999999999</v>
      </c>
      <c r="P7">
        <v>3.6070000000000002</v>
      </c>
      <c r="Q7">
        <v>1.7399999999999999E-5</v>
      </c>
    </row>
    <row r="8" spans="2:17">
      <c r="B8">
        <v>16</v>
      </c>
      <c r="C8" t="s">
        <v>0</v>
      </c>
      <c r="D8" s="1">
        <v>0.36709999999999998</v>
      </c>
      <c r="E8" s="1">
        <v>3.641</v>
      </c>
      <c r="F8">
        <v>182</v>
      </c>
      <c r="G8" t="s">
        <v>1</v>
      </c>
      <c r="H8">
        <v>72</v>
      </c>
      <c r="I8" t="s">
        <v>1</v>
      </c>
      <c r="J8">
        <v>54</v>
      </c>
      <c r="K8" t="s">
        <v>1</v>
      </c>
      <c r="M8">
        <v>1.6E-2</v>
      </c>
      <c r="N8">
        <f t="shared" si="0"/>
        <v>2.8571428571428574E-4</v>
      </c>
      <c r="O8">
        <v>0.36709999999999998</v>
      </c>
      <c r="P8">
        <v>3.641</v>
      </c>
      <c r="Q8">
        <v>1.8199999999999999E-5</v>
      </c>
    </row>
    <row r="9" spans="2:17">
      <c r="B9">
        <v>17</v>
      </c>
      <c r="C9" t="s">
        <v>0</v>
      </c>
      <c r="D9" s="1">
        <v>0.37830000000000003</v>
      </c>
      <c r="E9" s="1">
        <v>3.6720000000000002</v>
      </c>
      <c r="F9">
        <v>191</v>
      </c>
      <c r="G9" t="s">
        <v>1</v>
      </c>
      <c r="H9">
        <v>75</v>
      </c>
      <c r="I9" t="s">
        <v>1</v>
      </c>
      <c r="J9">
        <v>57</v>
      </c>
      <c r="K9" t="s">
        <v>1</v>
      </c>
      <c r="M9">
        <v>1.7000000000000001E-2</v>
      </c>
      <c r="N9">
        <f t="shared" si="0"/>
        <v>3.035714285714286E-4</v>
      </c>
      <c r="O9">
        <v>0.37830000000000003</v>
      </c>
      <c r="P9">
        <v>3.6720000000000002</v>
      </c>
      <c r="Q9">
        <v>1.91E-5</v>
      </c>
    </row>
    <row r="10" spans="2:17">
      <c r="B10">
        <v>18</v>
      </c>
      <c r="C10" t="s">
        <v>0</v>
      </c>
      <c r="D10" s="1">
        <v>0.38929999999999998</v>
      </c>
      <c r="E10" s="1">
        <v>3.7</v>
      </c>
      <c r="F10">
        <v>199</v>
      </c>
      <c r="G10" t="s">
        <v>1</v>
      </c>
      <c r="H10">
        <v>78</v>
      </c>
      <c r="I10" t="s">
        <v>1</v>
      </c>
      <c r="J10">
        <v>59</v>
      </c>
      <c r="K10" t="s">
        <v>1</v>
      </c>
      <c r="M10">
        <v>1.8000000000000002E-2</v>
      </c>
      <c r="N10">
        <f t="shared" si="0"/>
        <v>3.2142857142857147E-4</v>
      </c>
      <c r="O10">
        <v>0.38929999999999998</v>
      </c>
      <c r="P10">
        <v>3.7</v>
      </c>
      <c r="Q10">
        <v>1.9899999999999999E-5</v>
      </c>
    </row>
    <row r="11" spans="2:17">
      <c r="B11">
        <v>20</v>
      </c>
      <c r="C11" t="s">
        <v>0</v>
      </c>
      <c r="D11" s="1">
        <v>0.41039999999999999</v>
      </c>
      <c r="E11" s="1">
        <v>3.7480000000000002</v>
      </c>
      <c r="F11">
        <v>215</v>
      </c>
      <c r="G11" t="s">
        <v>1</v>
      </c>
      <c r="H11">
        <v>83</v>
      </c>
      <c r="I11" t="s">
        <v>1</v>
      </c>
      <c r="J11">
        <v>63</v>
      </c>
      <c r="K11" t="s">
        <v>1</v>
      </c>
      <c r="M11">
        <v>0.02</v>
      </c>
      <c r="N11">
        <f t="shared" si="0"/>
        <v>3.5714285714285714E-4</v>
      </c>
      <c r="O11">
        <v>0.41039999999999999</v>
      </c>
      <c r="P11">
        <v>3.7480000000000002</v>
      </c>
      <c r="Q11">
        <v>2.1499999999999997E-5</v>
      </c>
    </row>
    <row r="12" spans="2:17">
      <c r="B12">
        <v>22.5</v>
      </c>
      <c r="C12" t="s">
        <v>0</v>
      </c>
      <c r="D12" s="1">
        <v>0.43530000000000002</v>
      </c>
      <c r="E12" s="1">
        <v>3.7959999999999998</v>
      </c>
      <c r="F12">
        <v>235</v>
      </c>
      <c r="G12" t="s">
        <v>1</v>
      </c>
      <c r="H12">
        <v>90</v>
      </c>
      <c r="I12" t="s">
        <v>1</v>
      </c>
      <c r="J12">
        <v>68</v>
      </c>
      <c r="K12" t="s">
        <v>1</v>
      </c>
      <c r="M12">
        <v>2.2499999999999999E-2</v>
      </c>
      <c r="N12">
        <f t="shared" si="0"/>
        <v>4.0178571428571428E-4</v>
      </c>
      <c r="O12">
        <v>0.43530000000000002</v>
      </c>
      <c r="P12">
        <v>3.7959999999999998</v>
      </c>
      <c r="Q12">
        <v>2.3499999999999999E-5</v>
      </c>
    </row>
    <row r="13" spans="2:17">
      <c r="B13">
        <v>25</v>
      </c>
      <c r="C13" t="s">
        <v>0</v>
      </c>
      <c r="D13" s="1">
        <v>0.45879999999999999</v>
      </c>
      <c r="E13" s="1">
        <v>3.8330000000000002</v>
      </c>
      <c r="F13">
        <v>255</v>
      </c>
      <c r="G13" t="s">
        <v>1</v>
      </c>
      <c r="H13">
        <v>97</v>
      </c>
      <c r="I13" t="s">
        <v>1</v>
      </c>
      <c r="J13">
        <v>73</v>
      </c>
      <c r="K13" t="s">
        <v>1</v>
      </c>
      <c r="M13">
        <v>2.5000000000000001E-2</v>
      </c>
      <c r="N13">
        <f t="shared" si="0"/>
        <v>4.4642857142857147E-4</v>
      </c>
      <c r="O13">
        <v>0.45879999999999999</v>
      </c>
      <c r="P13">
        <v>3.8330000000000002</v>
      </c>
      <c r="Q13">
        <v>2.55E-5</v>
      </c>
    </row>
    <row r="14" spans="2:17">
      <c r="B14">
        <v>27.5</v>
      </c>
      <c r="C14" t="s">
        <v>0</v>
      </c>
      <c r="D14" s="1">
        <v>0.48120000000000002</v>
      </c>
      <c r="E14" s="1">
        <v>3.8620000000000001</v>
      </c>
      <c r="F14">
        <v>275</v>
      </c>
      <c r="G14" t="s">
        <v>1</v>
      </c>
      <c r="H14">
        <v>103</v>
      </c>
      <c r="I14" t="s">
        <v>1</v>
      </c>
      <c r="J14">
        <v>78</v>
      </c>
      <c r="K14" t="s">
        <v>1</v>
      </c>
      <c r="M14">
        <v>2.75E-2</v>
      </c>
      <c r="N14">
        <f t="shared" si="0"/>
        <v>4.910714285714286E-4</v>
      </c>
      <c r="O14">
        <v>0.48120000000000002</v>
      </c>
      <c r="P14">
        <v>3.8620000000000001</v>
      </c>
      <c r="Q14">
        <v>2.7499999999999998E-5</v>
      </c>
    </row>
    <row r="15" spans="2:17">
      <c r="B15">
        <v>30</v>
      </c>
      <c r="C15" t="s">
        <v>0</v>
      </c>
      <c r="D15" s="1">
        <v>0.50260000000000005</v>
      </c>
      <c r="E15" s="1">
        <v>3.883</v>
      </c>
      <c r="F15">
        <v>295</v>
      </c>
      <c r="G15" t="s">
        <v>1</v>
      </c>
      <c r="H15">
        <v>109</v>
      </c>
      <c r="I15" t="s">
        <v>1</v>
      </c>
      <c r="J15">
        <v>82</v>
      </c>
      <c r="K15" t="s">
        <v>1</v>
      </c>
      <c r="M15">
        <v>0.03</v>
      </c>
      <c r="N15">
        <f t="shared" si="0"/>
        <v>5.3571428571428574E-4</v>
      </c>
      <c r="O15">
        <v>0.50260000000000005</v>
      </c>
      <c r="P15">
        <v>3.883</v>
      </c>
      <c r="Q15">
        <v>2.9499999999999999E-5</v>
      </c>
    </row>
    <row r="16" spans="2:17">
      <c r="B16">
        <v>32.5</v>
      </c>
      <c r="C16" t="s">
        <v>0</v>
      </c>
      <c r="D16" s="1">
        <v>0.52310000000000001</v>
      </c>
      <c r="E16" s="1">
        <v>3.899</v>
      </c>
      <c r="F16">
        <v>314</v>
      </c>
      <c r="G16" t="s">
        <v>1</v>
      </c>
      <c r="H16">
        <v>116</v>
      </c>
      <c r="I16" t="s">
        <v>1</v>
      </c>
      <c r="J16">
        <v>87</v>
      </c>
      <c r="K16" t="s">
        <v>1</v>
      </c>
      <c r="M16">
        <v>3.2500000000000001E-2</v>
      </c>
      <c r="N16">
        <f t="shared" si="0"/>
        <v>5.8035714285714288E-4</v>
      </c>
      <c r="O16">
        <v>0.52310000000000001</v>
      </c>
      <c r="P16">
        <v>3.899</v>
      </c>
      <c r="Q16">
        <v>3.1399999999999998E-5</v>
      </c>
    </row>
    <row r="17" spans="2:17">
      <c r="B17">
        <v>35</v>
      </c>
      <c r="C17" t="s">
        <v>0</v>
      </c>
      <c r="D17" s="1">
        <v>0.54290000000000005</v>
      </c>
      <c r="E17" s="1">
        <v>3.911</v>
      </c>
      <c r="F17">
        <v>334</v>
      </c>
      <c r="G17" t="s">
        <v>1</v>
      </c>
      <c r="H17">
        <v>122</v>
      </c>
      <c r="I17" t="s">
        <v>1</v>
      </c>
      <c r="J17">
        <v>92</v>
      </c>
      <c r="K17" t="s">
        <v>1</v>
      </c>
      <c r="M17">
        <v>3.5000000000000003E-2</v>
      </c>
      <c r="N17">
        <f t="shared" si="0"/>
        <v>6.2500000000000001E-4</v>
      </c>
      <c r="O17">
        <v>0.54290000000000005</v>
      </c>
      <c r="P17">
        <v>3.911</v>
      </c>
      <c r="Q17">
        <v>3.3399999999999999E-5</v>
      </c>
    </row>
    <row r="18" spans="2:17">
      <c r="B18">
        <v>37.5</v>
      </c>
      <c r="C18" t="s">
        <v>0</v>
      </c>
      <c r="D18" s="1">
        <v>0.56189999999999996</v>
      </c>
      <c r="E18" s="1">
        <v>3.919</v>
      </c>
      <c r="F18">
        <v>353</v>
      </c>
      <c r="G18" t="s">
        <v>1</v>
      </c>
      <c r="H18">
        <v>128</v>
      </c>
      <c r="I18" t="s">
        <v>1</v>
      </c>
      <c r="J18">
        <v>96</v>
      </c>
      <c r="K18" t="s">
        <v>1</v>
      </c>
      <c r="M18">
        <v>3.7499999999999999E-2</v>
      </c>
      <c r="N18">
        <f t="shared" si="0"/>
        <v>6.6964285714285715E-4</v>
      </c>
      <c r="O18">
        <v>0.56189999999999996</v>
      </c>
      <c r="P18">
        <v>3.919</v>
      </c>
      <c r="Q18">
        <v>3.5299999999999997E-5</v>
      </c>
    </row>
    <row r="19" spans="2:17">
      <c r="B19">
        <v>40</v>
      </c>
      <c r="C19" t="s">
        <v>0</v>
      </c>
      <c r="D19" s="1">
        <v>0.58040000000000003</v>
      </c>
      <c r="E19" s="1">
        <v>3.923</v>
      </c>
      <c r="F19">
        <v>373</v>
      </c>
      <c r="G19" t="s">
        <v>1</v>
      </c>
      <c r="H19">
        <v>134</v>
      </c>
      <c r="I19" t="s">
        <v>1</v>
      </c>
      <c r="J19">
        <v>101</v>
      </c>
      <c r="K19" t="s">
        <v>1</v>
      </c>
      <c r="M19">
        <v>0.04</v>
      </c>
      <c r="N19">
        <f t="shared" si="0"/>
        <v>7.1428571428571429E-4</v>
      </c>
      <c r="O19">
        <v>0.58040000000000003</v>
      </c>
      <c r="P19">
        <v>3.923</v>
      </c>
      <c r="Q19">
        <v>3.7299999999999999E-5</v>
      </c>
    </row>
    <row r="20" spans="2:17">
      <c r="B20">
        <v>45</v>
      </c>
      <c r="C20" t="s">
        <v>0</v>
      </c>
      <c r="D20" s="1">
        <v>0.61560000000000004</v>
      </c>
      <c r="E20" s="1">
        <v>3.9249999999999998</v>
      </c>
      <c r="F20">
        <v>411</v>
      </c>
      <c r="G20" t="s">
        <v>1</v>
      </c>
      <c r="H20">
        <v>146</v>
      </c>
      <c r="I20" t="s">
        <v>1</v>
      </c>
      <c r="J20">
        <v>110</v>
      </c>
      <c r="K20" t="s">
        <v>1</v>
      </c>
      <c r="M20">
        <v>4.4999999999999998E-2</v>
      </c>
      <c r="N20">
        <f t="shared" si="0"/>
        <v>8.0357142857142856E-4</v>
      </c>
      <c r="O20">
        <v>0.61560000000000004</v>
      </c>
      <c r="P20">
        <v>3.9249999999999998</v>
      </c>
      <c r="Q20">
        <v>4.1099999999999996E-5</v>
      </c>
    </row>
    <row r="21" spans="2:17">
      <c r="B21">
        <v>50</v>
      </c>
      <c r="C21" t="s">
        <v>0</v>
      </c>
      <c r="D21" s="1">
        <v>0.64890000000000003</v>
      </c>
      <c r="E21" s="1">
        <v>3.919</v>
      </c>
      <c r="F21">
        <v>450</v>
      </c>
      <c r="G21" t="s">
        <v>1</v>
      </c>
      <c r="H21">
        <v>158</v>
      </c>
      <c r="I21" t="s">
        <v>1</v>
      </c>
      <c r="J21">
        <v>118</v>
      </c>
      <c r="K21" t="s">
        <v>1</v>
      </c>
      <c r="M21">
        <v>0.05</v>
      </c>
      <c r="N21">
        <f t="shared" si="0"/>
        <v>8.9285714285714294E-4</v>
      </c>
      <c r="O21">
        <v>0.64890000000000003</v>
      </c>
      <c r="P21">
        <v>3.919</v>
      </c>
      <c r="Q21">
        <v>4.4999999999999996E-5</v>
      </c>
    </row>
    <row r="22" spans="2:17">
      <c r="B22">
        <v>55</v>
      </c>
      <c r="C22" t="s">
        <v>0</v>
      </c>
      <c r="D22" s="1">
        <v>0.68049999999999999</v>
      </c>
      <c r="E22" s="1">
        <v>3.9060000000000001</v>
      </c>
      <c r="F22">
        <v>488</v>
      </c>
      <c r="G22" t="s">
        <v>1</v>
      </c>
      <c r="H22">
        <v>170</v>
      </c>
      <c r="I22" t="s">
        <v>1</v>
      </c>
      <c r="J22">
        <v>127</v>
      </c>
      <c r="K22" t="s">
        <v>1</v>
      </c>
      <c r="M22">
        <v>5.5E-2</v>
      </c>
      <c r="N22">
        <f t="shared" si="0"/>
        <v>9.8214285714285721E-4</v>
      </c>
      <c r="O22">
        <v>0.68049999999999999</v>
      </c>
      <c r="P22">
        <v>3.9060000000000001</v>
      </c>
      <c r="Q22">
        <v>4.88E-5</v>
      </c>
    </row>
    <row r="23" spans="2:17">
      <c r="B23">
        <v>60</v>
      </c>
      <c r="C23" t="s">
        <v>0</v>
      </c>
      <c r="D23" s="1">
        <v>0.71079999999999999</v>
      </c>
      <c r="E23" s="1">
        <v>3.89</v>
      </c>
      <c r="F23">
        <v>527</v>
      </c>
      <c r="G23" t="s">
        <v>1</v>
      </c>
      <c r="H23">
        <v>182</v>
      </c>
      <c r="I23" t="s">
        <v>1</v>
      </c>
      <c r="J23">
        <v>135</v>
      </c>
      <c r="K23" t="s">
        <v>1</v>
      </c>
      <c r="M23">
        <v>0.06</v>
      </c>
      <c r="N23">
        <f t="shared" si="0"/>
        <v>1.0714285714285715E-3</v>
      </c>
      <c r="O23">
        <v>0.71079999999999999</v>
      </c>
      <c r="P23">
        <v>3.89</v>
      </c>
      <c r="Q23">
        <v>5.27E-5</v>
      </c>
    </row>
    <row r="24" spans="2:17">
      <c r="B24">
        <v>65</v>
      </c>
      <c r="C24" t="s">
        <v>0</v>
      </c>
      <c r="D24" s="1">
        <v>0.73980000000000001</v>
      </c>
      <c r="E24" s="1">
        <v>3.87</v>
      </c>
      <c r="F24">
        <v>565</v>
      </c>
      <c r="G24" t="s">
        <v>1</v>
      </c>
      <c r="H24">
        <v>193</v>
      </c>
      <c r="I24" t="s">
        <v>1</v>
      </c>
      <c r="J24">
        <v>144</v>
      </c>
      <c r="K24" t="s">
        <v>1</v>
      </c>
      <c r="M24">
        <v>6.5000000000000002E-2</v>
      </c>
      <c r="N24">
        <f t="shared" si="0"/>
        <v>1.1607142857142858E-3</v>
      </c>
      <c r="O24">
        <v>0.73980000000000001</v>
      </c>
      <c r="P24">
        <v>3.87</v>
      </c>
      <c r="Q24">
        <v>5.6499999999999998E-5</v>
      </c>
    </row>
    <row r="25" spans="2:17">
      <c r="B25">
        <v>70</v>
      </c>
      <c r="C25" t="s">
        <v>0</v>
      </c>
      <c r="D25" s="1">
        <v>0.76770000000000005</v>
      </c>
      <c r="E25" s="1">
        <v>3.847</v>
      </c>
      <c r="F25">
        <v>604</v>
      </c>
      <c r="G25" t="s">
        <v>1</v>
      </c>
      <c r="H25">
        <v>205</v>
      </c>
      <c r="I25" t="s">
        <v>1</v>
      </c>
      <c r="J25">
        <v>152</v>
      </c>
      <c r="K25" t="s">
        <v>1</v>
      </c>
      <c r="M25">
        <v>7.0000000000000007E-2</v>
      </c>
      <c r="N25">
        <f t="shared" si="0"/>
        <v>1.25E-3</v>
      </c>
      <c r="O25">
        <v>0.76770000000000005</v>
      </c>
      <c r="P25">
        <v>3.847</v>
      </c>
      <c r="Q25">
        <v>6.0399999999999998E-5</v>
      </c>
    </row>
    <row r="26" spans="2:17">
      <c r="B26">
        <v>80</v>
      </c>
      <c r="C26" t="s">
        <v>0</v>
      </c>
      <c r="D26" s="1">
        <v>0.82079999999999997</v>
      </c>
      <c r="E26" s="1">
        <v>3.798</v>
      </c>
      <c r="F26">
        <v>681</v>
      </c>
      <c r="G26" t="s">
        <v>1</v>
      </c>
      <c r="H26">
        <v>227</v>
      </c>
      <c r="I26" t="s">
        <v>1</v>
      </c>
      <c r="J26">
        <v>169</v>
      </c>
      <c r="K26" t="s">
        <v>1</v>
      </c>
      <c r="M26">
        <v>0.08</v>
      </c>
      <c r="N26">
        <f t="shared" si="0"/>
        <v>1.4285714285714286E-3</v>
      </c>
      <c r="O26">
        <v>0.82079999999999997</v>
      </c>
      <c r="P26">
        <v>3.798</v>
      </c>
      <c r="Q26">
        <v>6.8100000000000002E-5</v>
      </c>
    </row>
    <row r="27" spans="2:17">
      <c r="B27">
        <v>90</v>
      </c>
      <c r="C27" t="s">
        <v>0</v>
      </c>
      <c r="D27" s="1">
        <v>0.87050000000000005</v>
      </c>
      <c r="E27" s="1">
        <v>3.7429999999999999</v>
      </c>
      <c r="F27">
        <v>759</v>
      </c>
      <c r="G27" t="s">
        <v>1</v>
      </c>
      <c r="H27">
        <v>250</v>
      </c>
      <c r="I27" t="s">
        <v>1</v>
      </c>
      <c r="J27">
        <v>185</v>
      </c>
      <c r="K27" t="s">
        <v>1</v>
      </c>
      <c r="M27">
        <v>0.09</v>
      </c>
      <c r="N27">
        <f t="shared" si="0"/>
        <v>1.6071428571428571E-3</v>
      </c>
      <c r="O27">
        <v>0.87050000000000005</v>
      </c>
      <c r="P27">
        <v>3.7429999999999999</v>
      </c>
      <c r="Q27">
        <v>7.5900000000000002E-5</v>
      </c>
    </row>
    <row r="28" spans="2:17">
      <c r="B28">
        <v>100</v>
      </c>
      <c r="C28" t="s">
        <v>0</v>
      </c>
      <c r="D28" s="1">
        <v>0.91759999999999997</v>
      </c>
      <c r="E28" s="1">
        <v>3.6869999999999998</v>
      </c>
      <c r="F28">
        <v>838</v>
      </c>
      <c r="G28" t="s">
        <v>1</v>
      </c>
      <c r="H28">
        <v>272</v>
      </c>
      <c r="I28" t="s">
        <v>1</v>
      </c>
      <c r="J28">
        <v>201</v>
      </c>
      <c r="K28" t="s">
        <v>1</v>
      </c>
      <c r="M28">
        <v>0.1</v>
      </c>
      <c r="N28">
        <f t="shared" si="0"/>
        <v>1.7857142857142859E-3</v>
      </c>
      <c r="O28">
        <v>0.91759999999999997</v>
      </c>
      <c r="P28">
        <v>3.6869999999999998</v>
      </c>
      <c r="Q28">
        <v>8.379999999999999E-5</v>
      </c>
    </row>
    <row r="29" spans="2:17">
      <c r="B29">
        <v>110</v>
      </c>
      <c r="C29" t="s">
        <v>0</v>
      </c>
      <c r="D29" s="1">
        <v>0.96240000000000003</v>
      </c>
      <c r="E29" s="1">
        <v>3.63</v>
      </c>
      <c r="F29">
        <v>917</v>
      </c>
      <c r="G29" t="s">
        <v>1</v>
      </c>
      <c r="H29">
        <v>294</v>
      </c>
      <c r="I29" t="s">
        <v>1</v>
      </c>
      <c r="J29">
        <v>217</v>
      </c>
      <c r="K29" t="s">
        <v>1</v>
      </c>
      <c r="M29">
        <v>0.11</v>
      </c>
      <c r="N29">
        <f t="shared" si="0"/>
        <v>1.9642857142857144E-3</v>
      </c>
      <c r="O29">
        <v>0.96240000000000003</v>
      </c>
      <c r="P29">
        <v>3.63</v>
      </c>
      <c r="Q29">
        <v>9.1699999999999993E-5</v>
      </c>
    </row>
    <row r="30" spans="2:17">
      <c r="B30">
        <v>120</v>
      </c>
      <c r="C30" t="s">
        <v>0</v>
      </c>
      <c r="D30" s="1">
        <v>1.0900000000000001</v>
      </c>
      <c r="E30" s="1">
        <v>3.573</v>
      </c>
      <c r="F30">
        <v>995</v>
      </c>
      <c r="G30" t="s">
        <v>1</v>
      </c>
      <c r="H30">
        <v>316</v>
      </c>
      <c r="I30" t="s">
        <v>1</v>
      </c>
      <c r="J30">
        <v>233</v>
      </c>
      <c r="K30" t="s">
        <v>1</v>
      </c>
      <c r="M30">
        <v>0.12</v>
      </c>
      <c r="N30">
        <f t="shared" si="0"/>
        <v>2.142857142857143E-3</v>
      </c>
      <c r="O30">
        <v>1.0900000000000001</v>
      </c>
      <c r="P30">
        <v>3.573</v>
      </c>
      <c r="Q30">
        <v>9.9499999999999993E-5</v>
      </c>
    </row>
    <row r="31" spans="2:17">
      <c r="B31">
        <v>130</v>
      </c>
      <c r="C31" t="s">
        <v>0</v>
      </c>
      <c r="D31" s="1">
        <v>1.2050000000000001</v>
      </c>
      <c r="E31" s="1">
        <v>3.5169999999999999</v>
      </c>
      <c r="F31">
        <v>1073</v>
      </c>
      <c r="G31" t="s">
        <v>1</v>
      </c>
      <c r="H31">
        <v>336</v>
      </c>
      <c r="I31" t="s">
        <v>1</v>
      </c>
      <c r="J31">
        <v>249</v>
      </c>
      <c r="K31" t="s">
        <v>1</v>
      </c>
      <c r="M31">
        <v>0.13</v>
      </c>
      <c r="N31">
        <f t="shared" si="0"/>
        <v>2.3214285714285715E-3</v>
      </c>
      <c r="O31">
        <v>1.2050000000000001</v>
      </c>
      <c r="P31">
        <v>3.5169999999999999</v>
      </c>
      <c r="Q31">
        <v>1.0729999999999999E-4</v>
      </c>
    </row>
    <row r="32" spans="2:17">
      <c r="B32">
        <v>140</v>
      </c>
      <c r="C32" t="s">
        <v>0</v>
      </c>
      <c r="D32" s="1">
        <v>1.2909999999999999</v>
      </c>
      <c r="E32" s="1">
        <v>3.4620000000000002</v>
      </c>
      <c r="F32">
        <v>1151</v>
      </c>
      <c r="G32" t="s">
        <v>1</v>
      </c>
      <c r="H32">
        <v>356</v>
      </c>
      <c r="I32" t="s">
        <v>1</v>
      </c>
      <c r="J32">
        <v>265</v>
      </c>
      <c r="K32" t="s">
        <v>1</v>
      </c>
      <c r="M32">
        <v>0.14000000000000001</v>
      </c>
      <c r="N32">
        <f t="shared" si="0"/>
        <v>2.5000000000000001E-3</v>
      </c>
      <c r="O32">
        <v>1.2909999999999999</v>
      </c>
      <c r="P32">
        <v>3.4620000000000002</v>
      </c>
      <c r="Q32">
        <v>1.1509999999999999E-4</v>
      </c>
    </row>
    <row r="33" spans="2:17">
      <c r="B33">
        <v>150</v>
      </c>
      <c r="C33" t="s">
        <v>0</v>
      </c>
      <c r="D33" s="1">
        <v>1.3560000000000001</v>
      </c>
      <c r="E33" s="1">
        <v>3.4079999999999999</v>
      </c>
      <c r="F33">
        <v>1228</v>
      </c>
      <c r="G33" t="s">
        <v>1</v>
      </c>
      <c r="H33">
        <v>376</v>
      </c>
      <c r="I33" t="s">
        <v>1</v>
      </c>
      <c r="J33">
        <v>280</v>
      </c>
      <c r="K33" t="s">
        <v>1</v>
      </c>
      <c r="M33">
        <v>0.15</v>
      </c>
      <c r="N33">
        <f t="shared" si="0"/>
        <v>2.6785714285714286E-3</v>
      </c>
      <c r="O33">
        <v>1.3560000000000001</v>
      </c>
      <c r="P33">
        <v>3.4079999999999999</v>
      </c>
      <c r="Q33">
        <v>1.228E-4</v>
      </c>
    </row>
    <row r="34" spans="2:17">
      <c r="B34">
        <v>160</v>
      </c>
      <c r="C34" t="s">
        <v>0</v>
      </c>
      <c r="D34" s="1">
        <v>1.4039999999999999</v>
      </c>
      <c r="E34" s="1">
        <v>3.355</v>
      </c>
      <c r="F34">
        <v>1306</v>
      </c>
      <c r="G34" t="s">
        <v>1</v>
      </c>
      <c r="H34">
        <v>395</v>
      </c>
      <c r="I34" t="s">
        <v>1</v>
      </c>
      <c r="J34">
        <v>296</v>
      </c>
      <c r="K34" t="s">
        <v>1</v>
      </c>
      <c r="M34">
        <v>0.16</v>
      </c>
      <c r="N34">
        <f t="shared" si="0"/>
        <v>2.8571428571428571E-3</v>
      </c>
      <c r="O34">
        <v>1.4039999999999999</v>
      </c>
      <c r="P34">
        <v>3.355</v>
      </c>
      <c r="Q34">
        <v>1.306E-4</v>
      </c>
    </row>
    <row r="35" spans="2:17">
      <c r="B35">
        <v>170</v>
      </c>
      <c r="C35" t="s">
        <v>0</v>
      </c>
      <c r="D35" s="1">
        <v>1.4419999999999999</v>
      </c>
      <c r="E35" s="1">
        <v>3.3029999999999999</v>
      </c>
      <c r="F35">
        <v>1384</v>
      </c>
      <c r="G35" t="s">
        <v>1</v>
      </c>
      <c r="H35">
        <v>415</v>
      </c>
      <c r="I35" t="s">
        <v>1</v>
      </c>
      <c r="J35">
        <v>311</v>
      </c>
      <c r="K35" t="s">
        <v>1</v>
      </c>
      <c r="M35">
        <v>0.17</v>
      </c>
      <c r="N35">
        <f t="shared" si="0"/>
        <v>3.0357142857142861E-3</v>
      </c>
      <c r="O35">
        <v>1.4419999999999999</v>
      </c>
      <c r="P35">
        <v>3.3029999999999999</v>
      </c>
      <c r="Q35">
        <v>1.384E-4</v>
      </c>
    </row>
    <row r="36" spans="2:17">
      <c r="B36">
        <v>180</v>
      </c>
      <c r="C36" t="s">
        <v>0</v>
      </c>
      <c r="D36" s="1">
        <v>1.47</v>
      </c>
      <c r="E36" s="1">
        <v>3.2530000000000001</v>
      </c>
      <c r="F36">
        <v>1462</v>
      </c>
      <c r="G36" t="s">
        <v>1</v>
      </c>
      <c r="H36">
        <v>434</v>
      </c>
      <c r="I36" t="s">
        <v>1</v>
      </c>
      <c r="J36">
        <v>326</v>
      </c>
      <c r="K36" t="s">
        <v>1</v>
      </c>
      <c r="M36">
        <v>0.18</v>
      </c>
      <c r="N36">
        <f t="shared" si="0"/>
        <v>3.2142857142857142E-3</v>
      </c>
      <c r="O36">
        <v>1.47</v>
      </c>
      <c r="P36">
        <v>3.2530000000000001</v>
      </c>
      <c r="Q36">
        <v>1.462E-4</v>
      </c>
    </row>
    <row r="37" spans="2:17">
      <c r="B37">
        <v>200</v>
      </c>
      <c r="C37" t="s">
        <v>0</v>
      </c>
      <c r="D37" s="1">
        <v>1.5129999999999999</v>
      </c>
      <c r="E37" s="1">
        <v>3.1579999999999999</v>
      </c>
      <c r="F37">
        <v>1621</v>
      </c>
      <c r="G37" t="s">
        <v>1</v>
      </c>
      <c r="H37">
        <v>472</v>
      </c>
      <c r="I37" t="s">
        <v>1</v>
      </c>
      <c r="J37">
        <v>356</v>
      </c>
      <c r="K37" t="s">
        <v>1</v>
      </c>
      <c r="M37">
        <v>0.2</v>
      </c>
      <c r="N37">
        <f t="shared" si="0"/>
        <v>3.5714285714285718E-3</v>
      </c>
      <c r="O37">
        <v>1.5129999999999999</v>
      </c>
      <c r="P37">
        <v>3.1579999999999999</v>
      </c>
      <c r="Q37">
        <v>1.6209999999999998E-4</v>
      </c>
    </row>
    <row r="38" spans="2:17">
      <c r="B38">
        <v>225</v>
      </c>
      <c r="C38" t="s">
        <v>0</v>
      </c>
      <c r="D38" s="1">
        <v>1.5529999999999999</v>
      </c>
      <c r="E38" s="1">
        <v>3.0459999999999998</v>
      </c>
      <c r="F38">
        <v>1824</v>
      </c>
      <c r="G38" t="s">
        <v>1</v>
      </c>
      <c r="H38">
        <v>520</v>
      </c>
      <c r="I38" t="s">
        <v>1</v>
      </c>
      <c r="J38">
        <v>394</v>
      </c>
      <c r="K38" t="s">
        <v>1</v>
      </c>
      <c r="M38">
        <v>0.22500000000000001</v>
      </c>
      <c r="N38">
        <f t="shared" si="0"/>
        <v>4.0178571428571433E-3</v>
      </c>
      <c r="O38">
        <v>1.5529999999999999</v>
      </c>
      <c r="P38">
        <v>3.0459999999999998</v>
      </c>
      <c r="Q38">
        <v>1.8239999999999999E-4</v>
      </c>
    </row>
    <row r="39" spans="2:17">
      <c r="B39">
        <v>250</v>
      </c>
      <c r="C39" t="s">
        <v>0</v>
      </c>
      <c r="D39" s="1">
        <v>1.589</v>
      </c>
      <c r="E39" s="1">
        <v>2.9430000000000001</v>
      </c>
      <c r="F39">
        <v>2031</v>
      </c>
      <c r="G39" t="s">
        <v>1</v>
      </c>
      <c r="H39">
        <v>568</v>
      </c>
      <c r="I39" t="s">
        <v>1</v>
      </c>
      <c r="J39">
        <v>431</v>
      </c>
      <c r="K39" t="s">
        <v>1</v>
      </c>
      <c r="M39">
        <v>0.25</v>
      </c>
      <c r="N39">
        <f t="shared" si="0"/>
        <v>4.464285714285714E-3</v>
      </c>
      <c r="O39">
        <v>1.589</v>
      </c>
      <c r="P39">
        <v>2.9430000000000001</v>
      </c>
      <c r="Q39">
        <v>2.031E-4</v>
      </c>
    </row>
    <row r="40" spans="2:17">
      <c r="B40">
        <v>275</v>
      </c>
      <c r="C40" t="s">
        <v>0</v>
      </c>
      <c r="D40" s="1">
        <v>1.6259999999999999</v>
      </c>
      <c r="E40" s="1">
        <v>2.847</v>
      </c>
      <c r="F40">
        <v>2242</v>
      </c>
      <c r="G40" t="s">
        <v>1</v>
      </c>
      <c r="H40">
        <v>615</v>
      </c>
      <c r="I40" t="s">
        <v>1</v>
      </c>
      <c r="J40">
        <v>468</v>
      </c>
      <c r="K40" t="s">
        <v>1</v>
      </c>
      <c r="M40">
        <v>0.27500000000000002</v>
      </c>
      <c r="N40">
        <f t="shared" si="0"/>
        <v>4.9107142857142865E-3</v>
      </c>
      <c r="O40">
        <v>1.6259999999999999</v>
      </c>
      <c r="P40">
        <v>2.847</v>
      </c>
      <c r="Q40">
        <v>2.242E-4</v>
      </c>
    </row>
    <row r="41" spans="2:17">
      <c r="B41">
        <v>300</v>
      </c>
      <c r="C41" t="s">
        <v>0</v>
      </c>
      <c r="D41" s="1">
        <v>1.665</v>
      </c>
      <c r="E41" s="1">
        <v>2.758</v>
      </c>
      <c r="F41">
        <v>2456</v>
      </c>
      <c r="G41" t="s">
        <v>1</v>
      </c>
      <c r="H41">
        <v>663</v>
      </c>
      <c r="I41" t="s">
        <v>1</v>
      </c>
      <c r="J41">
        <v>505</v>
      </c>
      <c r="K41" t="s">
        <v>1</v>
      </c>
      <c r="M41">
        <v>0.3</v>
      </c>
      <c r="N41">
        <f t="shared" si="0"/>
        <v>5.3571428571428572E-3</v>
      </c>
      <c r="O41">
        <v>1.665</v>
      </c>
      <c r="P41">
        <v>2.758</v>
      </c>
      <c r="Q41">
        <v>2.4560000000000001E-4</v>
      </c>
    </row>
    <row r="42" spans="2:17">
      <c r="B42">
        <v>325</v>
      </c>
      <c r="C42" t="s">
        <v>0</v>
      </c>
      <c r="D42" s="1">
        <v>1.706</v>
      </c>
      <c r="E42" s="1">
        <v>2.6749999999999998</v>
      </c>
      <c r="F42">
        <v>2673</v>
      </c>
      <c r="G42" t="s">
        <v>1</v>
      </c>
      <c r="H42">
        <v>709</v>
      </c>
      <c r="I42" t="s">
        <v>1</v>
      </c>
      <c r="J42">
        <v>543</v>
      </c>
      <c r="K42" t="s">
        <v>1</v>
      </c>
      <c r="M42">
        <v>0.32500000000000001</v>
      </c>
      <c r="N42">
        <f t="shared" si="0"/>
        <v>5.8035714285714288E-3</v>
      </c>
      <c r="O42">
        <v>1.706</v>
      </c>
      <c r="P42">
        <v>2.6749999999999998</v>
      </c>
      <c r="Q42">
        <v>2.6729999999999999E-4</v>
      </c>
    </row>
    <row r="43" spans="2:17">
      <c r="B43">
        <v>350</v>
      </c>
      <c r="C43" t="s">
        <v>0</v>
      </c>
      <c r="D43" s="1">
        <v>1.75</v>
      </c>
      <c r="E43" s="1">
        <v>2.5979999999999999</v>
      </c>
      <c r="F43">
        <v>2892</v>
      </c>
      <c r="G43" t="s">
        <v>1</v>
      </c>
      <c r="H43">
        <v>756</v>
      </c>
      <c r="I43" t="s">
        <v>1</v>
      </c>
      <c r="J43">
        <v>581</v>
      </c>
      <c r="K43" t="s">
        <v>1</v>
      </c>
      <c r="M43">
        <v>0.35000000000000003</v>
      </c>
      <c r="N43">
        <f t="shared" si="0"/>
        <v>6.2500000000000003E-3</v>
      </c>
      <c r="O43">
        <v>1.75</v>
      </c>
      <c r="P43">
        <v>2.5979999999999999</v>
      </c>
      <c r="Q43">
        <v>2.8919999999999998E-4</v>
      </c>
    </row>
    <row r="44" spans="2:17">
      <c r="B44">
        <v>375</v>
      </c>
      <c r="C44" t="s">
        <v>0</v>
      </c>
      <c r="D44" s="1">
        <v>1.796</v>
      </c>
      <c r="E44" s="1">
        <v>2.5259999999999998</v>
      </c>
      <c r="F44">
        <v>3114</v>
      </c>
      <c r="G44" t="s">
        <v>1</v>
      </c>
      <c r="H44">
        <v>801</v>
      </c>
      <c r="I44" t="s">
        <v>1</v>
      </c>
      <c r="J44">
        <v>619</v>
      </c>
      <c r="K44" t="s">
        <v>1</v>
      </c>
      <c r="M44">
        <v>0.375</v>
      </c>
      <c r="N44">
        <f t="shared" si="0"/>
        <v>6.6964285714285711E-3</v>
      </c>
      <c r="O44">
        <v>1.796</v>
      </c>
      <c r="P44">
        <v>2.5259999999999998</v>
      </c>
      <c r="Q44">
        <v>3.1139999999999998E-4</v>
      </c>
    </row>
    <row r="45" spans="2:17">
      <c r="B45">
        <v>400</v>
      </c>
      <c r="C45" t="s">
        <v>0</v>
      </c>
      <c r="D45" s="1">
        <v>1.843</v>
      </c>
      <c r="E45" s="1">
        <v>2.4580000000000002</v>
      </c>
      <c r="F45">
        <v>3338</v>
      </c>
      <c r="G45" t="s">
        <v>1</v>
      </c>
      <c r="H45">
        <v>846</v>
      </c>
      <c r="I45" t="s">
        <v>1</v>
      </c>
      <c r="J45">
        <v>657</v>
      </c>
      <c r="K45" t="s">
        <v>1</v>
      </c>
      <c r="M45">
        <v>0.4</v>
      </c>
      <c r="N45">
        <f t="shared" si="0"/>
        <v>7.1428571428571435E-3</v>
      </c>
      <c r="O45">
        <v>1.843</v>
      </c>
      <c r="P45">
        <v>2.4580000000000002</v>
      </c>
      <c r="Q45">
        <v>3.3379999999999998E-4</v>
      </c>
    </row>
    <row r="46" spans="2:17">
      <c r="B46">
        <v>450</v>
      </c>
      <c r="C46" t="s">
        <v>0</v>
      </c>
      <c r="D46" s="1">
        <v>1.944</v>
      </c>
      <c r="E46" s="1">
        <v>2.335</v>
      </c>
      <c r="F46">
        <v>3788</v>
      </c>
      <c r="G46" t="s">
        <v>1</v>
      </c>
      <c r="H46">
        <v>935</v>
      </c>
      <c r="I46" t="s">
        <v>1</v>
      </c>
      <c r="J46">
        <v>733</v>
      </c>
      <c r="K46" t="s">
        <v>1</v>
      </c>
      <c r="M46">
        <v>0.45</v>
      </c>
      <c r="N46">
        <f t="shared" si="0"/>
        <v>8.0357142857142867E-3</v>
      </c>
      <c r="O46">
        <v>1.944</v>
      </c>
      <c r="P46">
        <v>2.335</v>
      </c>
      <c r="Q46">
        <v>3.7879999999999999E-4</v>
      </c>
    </row>
    <row r="47" spans="2:17">
      <c r="B47">
        <v>500</v>
      </c>
      <c r="C47" t="s">
        <v>0</v>
      </c>
      <c r="D47" s="1">
        <v>2.0499999999999998</v>
      </c>
      <c r="E47" s="1">
        <v>2.226</v>
      </c>
      <c r="F47">
        <v>4243</v>
      </c>
      <c r="G47" t="s">
        <v>1</v>
      </c>
      <c r="H47">
        <v>1020</v>
      </c>
      <c r="I47" t="s">
        <v>1</v>
      </c>
      <c r="J47">
        <v>809</v>
      </c>
      <c r="K47" t="s">
        <v>1</v>
      </c>
      <c r="M47">
        <v>0.5</v>
      </c>
      <c r="N47">
        <f t="shared" si="0"/>
        <v>8.9285714285714281E-3</v>
      </c>
      <c r="O47">
        <v>2.0499999999999998</v>
      </c>
      <c r="P47">
        <v>2.226</v>
      </c>
      <c r="Q47">
        <v>4.2429999999999996E-4</v>
      </c>
    </row>
    <row r="48" spans="2:17">
      <c r="B48">
        <v>550</v>
      </c>
      <c r="C48" t="s">
        <v>0</v>
      </c>
      <c r="D48" s="1">
        <v>2.1589999999999998</v>
      </c>
      <c r="E48" s="1">
        <v>2.1280000000000001</v>
      </c>
      <c r="F48">
        <v>4698</v>
      </c>
      <c r="G48" t="s">
        <v>1</v>
      </c>
      <c r="H48">
        <v>1103</v>
      </c>
      <c r="I48" t="s">
        <v>1</v>
      </c>
      <c r="J48">
        <v>885</v>
      </c>
      <c r="K48" t="s">
        <v>1</v>
      </c>
      <c r="M48">
        <v>0.55000000000000004</v>
      </c>
      <c r="N48">
        <f t="shared" si="0"/>
        <v>9.821428571428573E-3</v>
      </c>
      <c r="O48">
        <v>2.1589999999999998</v>
      </c>
      <c r="P48">
        <v>2.1280000000000001</v>
      </c>
      <c r="Q48">
        <v>4.6979999999999998E-4</v>
      </c>
    </row>
    <row r="49" spans="2:17">
      <c r="B49">
        <v>600</v>
      </c>
      <c r="C49" t="s">
        <v>0</v>
      </c>
      <c r="D49" s="1">
        <v>2.27</v>
      </c>
      <c r="E49" s="1">
        <v>2.0390000000000001</v>
      </c>
      <c r="F49">
        <v>5153</v>
      </c>
      <c r="G49" t="s">
        <v>1</v>
      </c>
      <c r="H49">
        <v>1182</v>
      </c>
      <c r="I49" t="s">
        <v>1</v>
      </c>
      <c r="J49">
        <v>961</v>
      </c>
      <c r="K49" t="s">
        <v>1</v>
      </c>
      <c r="M49">
        <v>0.6</v>
      </c>
      <c r="N49">
        <f t="shared" si="0"/>
        <v>1.0714285714285714E-2</v>
      </c>
      <c r="O49">
        <v>2.27</v>
      </c>
      <c r="P49">
        <v>2.0390000000000001</v>
      </c>
      <c r="Q49">
        <v>5.153E-4</v>
      </c>
    </row>
    <row r="50" spans="2:17">
      <c r="B50">
        <v>650</v>
      </c>
      <c r="C50" t="s">
        <v>0</v>
      </c>
      <c r="D50" s="1">
        <v>2.3839999999999999</v>
      </c>
      <c r="E50" s="1">
        <v>1.9590000000000001</v>
      </c>
      <c r="F50">
        <v>5607</v>
      </c>
      <c r="G50" t="s">
        <v>1</v>
      </c>
      <c r="H50">
        <v>1257</v>
      </c>
      <c r="I50" t="s">
        <v>1</v>
      </c>
      <c r="J50">
        <v>1035</v>
      </c>
      <c r="K50" t="s">
        <v>1</v>
      </c>
      <c r="M50">
        <v>0.65</v>
      </c>
      <c r="N50">
        <f t="shared" si="0"/>
        <v>1.1607142857142858E-2</v>
      </c>
      <c r="O50">
        <v>2.3839999999999999</v>
      </c>
      <c r="P50">
        <v>1.9590000000000001</v>
      </c>
      <c r="Q50">
        <v>5.6070000000000002E-4</v>
      </c>
    </row>
    <row r="51" spans="2:17">
      <c r="B51">
        <v>700</v>
      </c>
      <c r="C51" t="s">
        <v>0</v>
      </c>
      <c r="D51" s="1">
        <v>2.4990000000000001</v>
      </c>
      <c r="E51" s="1">
        <v>1.8859999999999999</v>
      </c>
      <c r="F51">
        <v>6058</v>
      </c>
      <c r="G51" t="s">
        <v>1</v>
      </c>
      <c r="H51">
        <v>1330</v>
      </c>
      <c r="I51" t="s">
        <v>1</v>
      </c>
      <c r="J51">
        <v>1108</v>
      </c>
      <c r="K51" t="s">
        <v>1</v>
      </c>
      <c r="M51">
        <v>0.70000000000000007</v>
      </c>
      <c r="N51">
        <f t="shared" si="0"/>
        <v>1.2500000000000001E-2</v>
      </c>
      <c r="O51">
        <v>2.4990000000000001</v>
      </c>
      <c r="P51">
        <v>1.8859999999999999</v>
      </c>
      <c r="Q51">
        <v>6.0579999999999998E-4</v>
      </c>
    </row>
    <row r="52" spans="2:17">
      <c r="B52">
        <v>800</v>
      </c>
      <c r="C52" t="s">
        <v>0</v>
      </c>
      <c r="D52" s="1">
        <v>2.73</v>
      </c>
      <c r="E52" s="1">
        <v>1.758</v>
      </c>
      <c r="F52">
        <v>6949</v>
      </c>
      <c r="G52" t="s">
        <v>1</v>
      </c>
      <c r="H52">
        <v>1467</v>
      </c>
      <c r="I52" t="s">
        <v>1</v>
      </c>
      <c r="J52">
        <v>1251</v>
      </c>
      <c r="K52" t="s">
        <v>1</v>
      </c>
      <c r="M52">
        <v>0.8</v>
      </c>
      <c r="N52">
        <f t="shared" si="0"/>
        <v>1.4285714285714287E-2</v>
      </c>
      <c r="O52">
        <v>2.73</v>
      </c>
      <c r="P52">
        <v>1.758</v>
      </c>
      <c r="Q52">
        <v>6.9489999999999992E-4</v>
      </c>
    </row>
    <row r="53" spans="2:17">
      <c r="B53">
        <v>900</v>
      </c>
      <c r="C53" t="s">
        <v>0</v>
      </c>
      <c r="D53" s="1">
        <v>2.964</v>
      </c>
      <c r="E53" s="1">
        <v>1.6479999999999999</v>
      </c>
      <c r="F53">
        <v>7822</v>
      </c>
      <c r="G53" t="s">
        <v>1</v>
      </c>
      <c r="H53">
        <v>1592</v>
      </c>
      <c r="I53" t="s">
        <v>1</v>
      </c>
      <c r="J53">
        <v>1388</v>
      </c>
      <c r="K53" t="s">
        <v>1</v>
      </c>
      <c r="M53">
        <v>0.9</v>
      </c>
      <c r="N53">
        <f t="shared" si="0"/>
        <v>1.6071428571428573E-2</v>
      </c>
      <c r="O53">
        <v>2.964</v>
      </c>
      <c r="P53">
        <v>1.6479999999999999</v>
      </c>
      <c r="Q53">
        <v>7.8219999999999993E-4</v>
      </c>
    </row>
    <row r="54" spans="2:17">
      <c r="B54">
        <v>1</v>
      </c>
      <c r="C54" t="s">
        <v>3</v>
      </c>
      <c r="D54" s="1">
        <v>3.1970000000000001</v>
      </c>
      <c r="E54" s="1">
        <v>1.5529999999999999</v>
      </c>
      <c r="F54">
        <v>8674</v>
      </c>
      <c r="G54" t="s">
        <v>1</v>
      </c>
      <c r="H54">
        <v>1707</v>
      </c>
      <c r="I54" t="s">
        <v>1</v>
      </c>
      <c r="J54">
        <v>1519</v>
      </c>
      <c r="K54" t="s">
        <v>1</v>
      </c>
      <c r="M54">
        <f t="array" ref="M54:M131">B54:B131</f>
        <v>1</v>
      </c>
      <c r="N54">
        <f t="shared" si="0"/>
        <v>1.7857142857142856E-2</v>
      </c>
      <c r="O54">
        <v>3.1970000000000001</v>
      </c>
      <c r="P54">
        <v>1.5529999999999999</v>
      </c>
      <c r="Q54">
        <v>8.6739999999999994E-4</v>
      </c>
    </row>
    <row r="55" spans="2:17">
      <c r="B55">
        <v>1.1000000000000001</v>
      </c>
      <c r="C55" t="s">
        <v>3</v>
      </c>
      <c r="D55" s="1">
        <v>3.431</v>
      </c>
      <c r="E55" s="1">
        <v>1.47</v>
      </c>
      <c r="F55">
        <v>9505</v>
      </c>
      <c r="G55" t="s">
        <v>1</v>
      </c>
      <c r="H55">
        <v>1811</v>
      </c>
      <c r="I55" t="s">
        <v>1</v>
      </c>
      <c r="J55">
        <v>1642</v>
      </c>
      <c r="K55" t="s">
        <v>1</v>
      </c>
      <c r="M55">
        <v>1.1000000000000001</v>
      </c>
      <c r="N55">
        <f t="shared" si="0"/>
        <v>1.9642857142857146E-2</v>
      </c>
      <c r="O55">
        <v>3.431</v>
      </c>
      <c r="P55">
        <v>1.47</v>
      </c>
      <c r="Q55">
        <v>9.5049999999999996E-4</v>
      </c>
    </row>
    <row r="56" spans="2:17">
      <c r="B56">
        <v>1.2</v>
      </c>
      <c r="C56" t="s">
        <v>3</v>
      </c>
      <c r="D56" s="1">
        <v>3.6640000000000001</v>
      </c>
      <c r="E56" s="1">
        <v>1.397</v>
      </c>
      <c r="F56">
        <v>1.03</v>
      </c>
      <c r="G56" t="s">
        <v>2</v>
      </c>
      <c r="H56">
        <v>1906</v>
      </c>
      <c r="I56" t="s">
        <v>1</v>
      </c>
      <c r="J56">
        <v>1760</v>
      </c>
      <c r="K56" t="s">
        <v>1</v>
      </c>
      <c r="M56">
        <v>1.2</v>
      </c>
      <c r="N56">
        <f t="shared" si="0"/>
        <v>2.1428571428571429E-2</v>
      </c>
      <c r="O56">
        <v>3.6640000000000001</v>
      </c>
      <c r="P56">
        <v>1.397</v>
      </c>
      <c r="Q56">
        <f t="array" ref="Q56:Q143">F56:F143*0.001</f>
        <v>1.0300000000000001E-3</v>
      </c>
    </row>
    <row r="57" spans="2:17">
      <c r="B57">
        <v>1.3</v>
      </c>
      <c r="C57" t="s">
        <v>3</v>
      </c>
      <c r="D57" s="1">
        <v>3.8959999999999999</v>
      </c>
      <c r="E57" s="1">
        <v>1.3320000000000001</v>
      </c>
      <c r="F57">
        <v>1.1100000000000001</v>
      </c>
      <c r="G57" t="s">
        <v>2</v>
      </c>
      <c r="H57">
        <v>1994</v>
      </c>
      <c r="I57" t="s">
        <v>1</v>
      </c>
      <c r="J57">
        <v>1871</v>
      </c>
      <c r="K57" t="s">
        <v>1</v>
      </c>
      <c r="M57">
        <v>1.3</v>
      </c>
      <c r="N57">
        <f t="shared" si="0"/>
        <v>2.3214285714285715E-2</v>
      </c>
      <c r="O57">
        <v>3.8959999999999999</v>
      </c>
      <c r="P57">
        <v>1.3320000000000001</v>
      </c>
      <c r="Q57">
        <v>1.1100000000000001E-3</v>
      </c>
    </row>
    <row r="58" spans="2:17">
      <c r="B58">
        <v>1.4</v>
      </c>
      <c r="C58" t="s">
        <v>3</v>
      </c>
      <c r="D58" s="1">
        <v>4.1280000000000001</v>
      </c>
      <c r="E58" s="1">
        <v>1.274</v>
      </c>
      <c r="F58">
        <v>1.19</v>
      </c>
      <c r="G58" t="s">
        <v>2</v>
      </c>
      <c r="H58">
        <v>2074</v>
      </c>
      <c r="I58" t="s">
        <v>1</v>
      </c>
      <c r="J58">
        <v>1976</v>
      </c>
      <c r="K58" t="s">
        <v>1</v>
      </c>
      <c r="M58">
        <v>1.4</v>
      </c>
      <c r="N58">
        <f t="shared" si="0"/>
        <v>2.4999999999999998E-2</v>
      </c>
      <c r="O58">
        <v>4.1280000000000001</v>
      </c>
      <c r="P58">
        <v>1.274</v>
      </c>
      <c r="Q58">
        <v>1.1899999999999999E-3</v>
      </c>
    </row>
    <row r="59" spans="2:17">
      <c r="B59">
        <v>1.5</v>
      </c>
      <c r="C59" t="s">
        <v>3</v>
      </c>
      <c r="D59" s="1">
        <v>4.3579999999999997</v>
      </c>
      <c r="E59" s="1">
        <v>1.2210000000000001</v>
      </c>
      <c r="F59">
        <v>1.26</v>
      </c>
      <c r="G59" t="s">
        <v>2</v>
      </c>
      <c r="H59">
        <v>2147</v>
      </c>
      <c r="I59" t="s">
        <v>1</v>
      </c>
      <c r="J59">
        <v>2075</v>
      </c>
      <c r="K59" t="s">
        <v>1</v>
      </c>
      <c r="M59">
        <v>1.5</v>
      </c>
      <c r="N59">
        <f t="shared" si="0"/>
        <v>2.6785714285714284E-2</v>
      </c>
      <c r="O59">
        <v>4.3579999999999997</v>
      </c>
      <c r="P59">
        <v>1.2210000000000001</v>
      </c>
      <c r="Q59">
        <v>1.2600000000000001E-3</v>
      </c>
    </row>
    <row r="60" spans="2:17">
      <c r="B60">
        <v>1.6</v>
      </c>
      <c r="C60" t="s">
        <v>3</v>
      </c>
      <c r="D60" s="1">
        <v>4.5860000000000003</v>
      </c>
      <c r="E60" s="1">
        <v>1.173</v>
      </c>
      <c r="F60">
        <v>1.33</v>
      </c>
      <c r="G60" t="s">
        <v>2</v>
      </c>
      <c r="H60">
        <v>2215</v>
      </c>
      <c r="I60" t="s">
        <v>1</v>
      </c>
      <c r="J60">
        <v>2169</v>
      </c>
      <c r="K60" t="s">
        <v>1</v>
      </c>
      <c r="M60">
        <v>1.6</v>
      </c>
      <c r="N60">
        <f t="shared" si="0"/>
        <v>2.8571428571428574E-2</v>
      </c>
      <c r="O60">
        <v>4.5860000000000003</v>
      </c>
      <c r="P60">
        <v>1.173</v>
      </c>
      <c r="Q60">
        <v>1.33E-3</v>
      </c>
    </row>
    <row r="61" spans="2:17">
      <c r="B61">
        <v>1.7</v>
      </c>
      <c r="C61" t="s">
        <v>3</v>
      </c>
      <c r="D61" s="1">
        <v>4.8129999999999997</v>
      </c>
      <c r="E61" s="1">
        <v>1.129</v>
      </c>
      <c r="F61">
        <v>1.4</v>
      </c>
      <c r="G61" t="s">
        <v>2</v>
      </c>
      <c r="H61">
        <v>2278</v>
      </c>
      <c r="I61" t="s">
        <v>1</v>
      </c>
      <c r="J61">
        <v>2257</v>
      </c>
      <c r="K61" t="s">
        <v>1</v>
      </c>
      <c r="M61">
        <v>1.7</v>
      </c>
      <c r="N61">
        <f t="shared" si="0"/>
        <v>3.0357142857142857E-2</v>
      </c>
      <c r="O61">
        <v>4.8129999999999997</v>
      </c>
      <c r="P61">
        <v>1.129</v>
      </c>
      <c r="Q61">
        <v>1.4E-3</v>
      </c>
    </row>
    <row r="62" spans="2:17">
      <c r="B62">
        <v>1.8</v>
      </c>
      <c r="C62" t="s">
        <v>3</v>
      </c>
      <c r="D62" s="1">
        <v>5.0389999999999997</v>
      </c>
      <c r="E62" s="1">
        <v>1.0880000000000001</v>
      </c>
      <c r="F62">
        <v>1.47</v>
      </c>
      <c r="G62" t="s">
        <v>2</v>
      </c>
      <c r="H62">
        <v>2336</v>
      </c>
      <c r="I62" t="s">
        <v>1</v>
      </c>
      <c r="J62">
        <v>2341</v>
      </c>
      <c r="K62" t="s">
        <v>1</v>
      </c>
      <c r="M62">
        <v>1.8</v>
      </c>
      <c r="N62">
        <f t="shared" si="0"/>
        <v>3.2142857142857147E-2</v>
      </c>
      <c r="O62">
        <v>5.0389999999999997</v>
      </c>
      <c r="P62">
        <v>1.0880000000000001</v>
      </c>
      <c r="Q62">
        <v>1.47E-3</v>
      </c>
    </row>
    <row r="63" spans="2:17">
      <c r="B63">
        <v>2</v>
      </c>
      <c r="C63" t="s">
        <v>3</v>
      </c>
      <c r="D63" s="1">
        <v>5.4850000000000003</v>
      </c>
      <c r="E63" s="1">
        <v>1.0169999999999999</v>
      </c>
      <c r="F63">
        <v>1.6</v>
      </c>
      <c r="G63" t="s">
        <v>2</v>
      </c>
      <c r="H63">
        <v>2442</v>
      </c>
      <c r="I63" t="s">
        <v>1</v>
      </c>
      <c r="J63">
        <v>2496</v>
      </c>
      <c r="K63" t="s">
        <v>1</v>
      </c>
      <c r="M63">
        <v>2</v>
      </c>
      <c r="N63">
        <f t="shared" si="0"/>
        <v>3.5714285714285712E-2</v>
      </c>
      <c r="O63">
        <v>5.4850000000000003</v>
      </c>
      <c r="P63">
        <v>1.0169999999999999</v>
      </c>
      <c r="Q63">
        <v>1.6000000000000001E-3</v>
      </c>
    </row>
    <row r="64" spans="2:17">
      <c r="B64">
        <v>2.25</v>
      </c>
      <c r="C64" t="s">
        <v>3</v>
      </c>
      <c r="D64" s="1">
        <v>6.0330000000000004</v>
      </c>
      <c r="E64" s="1">
        <v>0.94159999999999999</v>
      </c>
      <c r="F64">
        <v>1.75</v>
      </c>
      <c r="G64" t="s">
        <v>2</v>
      </c>
      <c r="H64">
        <v>2558</v>
      </c>
      <c r="I64" t="s">
        <v>1</v>
      </c>
      <c r="J64">
        <v>2668</v>
      </c>
      <c r="K64" t="s">
        <v>1</v>
      </c>
      <c r="M64">
        <v>2.25</v>
      </c>
      <c r="N64">
        <f t="shared" si="0"/>
        <v>4.0178571428571432E-2</v>
      </c>
      <c r="O64">
        <v>6.0330000000000004</v>
      </c>
      <c r="P64">
        <v>0.94159999999999999</v>
      </c>
      <c r="Q64">
        <v>1.75E-3</v>
      </c>
    </row>
    <row r="65" spans="2:17">
      <c r="B65">
        <v>2.5</v>
      </c>
      <c r="C65" t="s">
        <v>3</v>
      </c>
      <c r="D65" s="1">
        <v>6.5679999999999996</v>
      </c>
      <c r="E65" s="1">
        <v>0.87780000000000002</v>
      </c>
      <c r="F65">
        <v>1.9</v>
      </c>
      <c r="G65" t="s">
        <v>2</v>
      </c>
      <c r="H65">
        <v>2655</v>
      </c>
      <c r="I65" t="s">
        <v>1</v>
      </c>
      <c r="J65">
        <v>2821</v>
      </c>
      <c r="K65" t="s">
        <v>1</v>
      </c>
      <c r="M65">
        <v>2.5</v>
      </c>
      <c r="N65">
        <f t="shared" si="0"/>
        <v>4.4642857142857144E-2</v>
      </c>
      <c r="O65">
        <v>6.5679999999999996</v>
      </c>
      <c r="P65">
        <v>0.87780000000000002</v>
      </c>
      <c r="Q65">
        <v>1.9E-3</v>
      </c>
    </row>
    <row r="66" spans="2:17">
      <c r="B66">
        <v>2.75</v>
      </c>
      <c r="C66" t="s">
        <v>3</v>
      </c>
      <c r="D66" s="1">
        <v>7.09</v>
      </c>
      <c r="E66" s="1">
        <v>0.82310000000000005</v>
      </c>
      <c r="F66">
        <v>2.0299999999999998</v>
      </c>
      <c r="G66" t="s">
        <v>2</v>
      </c>
      <c r="H66">
        <v>2738</v>
      </c>
      <c r="I66" t="s">
        <v>1</v>
      </c>
      <c r="J66">
        <v>2956</v>
      </c>
      <c r="K66" t="s">
        <v>1</v>
      </c>
      <c r="M66">
        <v>2.75</v>
      </c>
      <c r="N66">
        <f t="shared" si="0"/>
        <v>4.9107142857142856E-2</v>
      </c>
      <c r="O66">
        <v>7.09</v>
      </c>
      <c r="P66">
        <v>0.82310000000000005</v>
      </c>
      <c r="Q66">
        <v>2.0299999999999997E-3</v>
      </c>
    </row>
    <row r="67" spans="2:17">
      <c r="B67">
        <v>3</v>
      </c>
      <c r="C67" t="s">
        <v>3</v>
      </c>
      <c r="D67" s="1">
        <v>7.5979999999999999</v>
      </c>
      <c r="E67" s="1">
        <v>0.77559999999999996</v>
      </c>
      <c r="F67">
        <v>2.16</v>
      </c>
      <c r="G67" t="s">
        <v>2</v>
      </c>
      <c r="H67">
        <v>2811</v>
      </c>
      <c r="I67" t="s">
        <v>1</v>
      </c>
      <c r="J67">
        <v>3076</v>
      </c>
      <c r="K67" t="s">
        <v>1</v>
      </c>
      <c r="M67">
        <v>3</v>
      </c>
      <c r="N67">
        <f t="shared" ref="N67:N130" si="1">M67/56</f>
        <v>5.3571428571428568E-2</v>
      </c>
      <c r="O67">
        <v>7.5979999999999999</v>
      </c>
      <c r="P67">
        <v>0.77559999999999996</v>
      </c>
      <c r="Q67">
        <v>2.16E-3</v>
      </c>
    </row>
    <row r="68" spans="2:17">
      <c r="B68">
        <v>3.25</v>
      </c>
      <c r="C68" t="s">
        <v>3</v>
      </c>
      <c r="D68" s="1">
        <v>8.093</v>
      </c>
      <c r="E68" s="1">
        <v>0.7339</v>
      </c>
      <c r="F68">
        <v>2.2799999999999998</v>
      </c>
      <c r="G68" t="s">
        <v>2</v>
      </c>
      <c r="H68">
        <v>2874</v>
      </c>
      <c r="I68" t="s">
        <v>1</v>
      </c>
      <c r="J68">
        <v>3185</v>
      </c>
      <c r="K68" t="s">
        <v>1</v>
      </c>
      <c r="M68">
        <v>3.25</v>
      </c>
      <c r="N68">
        <f t="shared" si="1"/>
        <v>5.8035714285714288E-2</v>
      </c>
      <c r="O68">
        <v>8.093</v>
      </c>
      <c r="P68">
        <v>0.7339</v>
      </c>
      <c r="Q68">
        <v>2.2799999999999999E-3</v>
      </c>
    </row>
    <row r="69" spans="2:17">
      <c r="B69">
        <v>3.5</v>
      </c>
      <c r="C69" t="s">
        <v>3</v>
      </c>
      <c r="D69" s="1">
        <v>8.5730000000000004</v>
      </c>
      <c r="E69" s="1">
        <v>0.69699999999999995</v>
      </c>
      <c r="F69">
        <v>2.4</v>
      </c>
      <c r="G69" t="s">
        <v>2</v>
      </c>
      <c r="H69">
        <v>2930</v>
      </c>
      <c r="I69" t="s">
        <v>1</v>
      </c>
      <c r="J69">
        <v>3284</v>
      </c>
      <c r="K69" t="s">
        <v>1</v>
      </c>
      <c r="M69">
        <v>3.5</v>
      </c>
      <c r="N69">
        <f t="shared" si="1"/>
        <v>6.25E-2</v>
      </c>
      <c r="O69">
        <v>8.5730000000000004</v>
      </c>
      <c r="P69">
        <v>0.69699999999999995</v>
      </c>
      <c r="Q69">
        <v>2.3999999999999998E-3</v>
      </c>
    </row>
    <row r="70" spans="2:17">
      <c r="B70">
        <v>3.75</v>
      </c>
      <c r="C70" t="s">
        <v>3</v>
      </c>
      <c r="D70" s="1">
        <v>9.0389999999999997</v>
      </c>
      <c r="E70" s="1">
        <v>0.66400000000000003</v>
      </c>
      <c r="F70">
        <v>2.5099999999999998</v>
      </c>
      <c r="G70" t="s">
        <v>2</v>
      </c>
      <c r="H70">
        <v>2979</v>
      </c>
      <c r="I70" t="s">
        <v>1</v>
      </c>
      <c r="J70">
        <v>3373</v>
      </c>
      <c r="K70" t="s">
        <v>1</v>
      </c>
      <c r="M70">
        <v>3.75</v>
      </c>
      <c r="N70">
        <f t="shared" si="1"/>
        <v>6.6964285714285712E-2</v>
      </c>
      <c r="O70">
        <v>9.0389999999999997</v>
      </c>
      <c r="P70">
        <v>0.66400000000000003</v>
      </c>
      <c r="Q70">
        <v>2.5099999999999996E-3</v>
      </c>
    </row>
    <row r="71" spans="2:17">
      <c r="B71">
        <v>4</v>
      </c>
      <c r="C71" t="s">
        <v>3</v>
      </c>
      <c r="D71" s="1">
        <v>9.49</v>
      </c>
      <c r="E71" s="1">
        <v>0.63439999999999996</v>
      </c>
      <c r="F71">
        <v>2.61</v>
      </c>
      <c r="G71" t="s">
        <v>2</v>
      </c>
      <c r="H71">
        <v>3023</v>
      </c>
      <c r="I71" t="s">
        <v>1</v>
      </c>
      <c r="J71">
        <v>3455</v>
      </c>
      <c r="K71" t="s">
        <v>1</v>
      </c>
      <c r="M71">
        <v>4</v>
      </c>
      <c r="N71">
        <f t="shared" si="1"/>
        <v>7.1428571428571425E-2</v>
      </c>
      <c r="O71">
        <v>9.49</v>
      </c>
      <c r="P71">
        <v>0.63439999999999996</v>
      </c>
      <c r="Q71">
        <v>2.6099999999999999E-3</v>
      </c>
    </row>
    <row r="72" spans="2:17">
      <c r="B72">
        <v>4.5</v>
      </c>
      <c r="C72" t="s">
        <v>3</v>
      </c>
      <c r="D72" s="1">
        <v>10.35</v>
      </c>
      <c r="E72" s="1">
        <v>0.58320000000000005</v>
      </c>
      <c r="F72">
        <v>2.81</v>
      </c>
      <c r="G72" t="s">
        <v>2</v>
      </c>
      <c r="H72">
        <v>3106</v>
      </c>
      <c r="I72" t="s">
        <v>1</v>
      </c>
      <c r="J72">
        <v>3600</v>
      </c>
      <c r="K72" t="s">
        <v>1</v>
      </c>
      <c r="M72">
        <v>4.5</v>
      </c>
      <c r="N72">
        <f t="shared" si="1"/>
        <v>8.0357142857142863E-2</v>
      </c>
      <c r="O72">
        <v>10.35</v>
      </c>
      <c r="P72">
        <v>0.58320000000000005</v>
      </c>
      <c r="Q72">
        <v>2.81E-3</v>
      </c>
    </row>
    <row r="73" spans="2:17">
      <c r="B73">
        <v>5</v>
      </c>
      <c r="C73" t="s">
        <v>3</v>
      </c>
      <c r="D73" s="1">
        <v>11.15</v>
      </c>
      <c r="E73" s="1">
        <v>0.54049999999999998</v>
      </c>
      <c r="F73">
        <v>3</v>
      </c>
      <c r="G73" t="s">
        <v>2</v>
      </c>
      <c r="H73">
        <v>3174</v>
      </c>
      <c r="I73" t="s">
        <v>1</v>
      </c>
      <c r="J73">
        <v>3724</v>
      </c>
      <c r="K73" t="s">
        <v>1</v>
      </c>
      <c r="M73">
        <v>5</v>
      </c>
      <c r="N73">
        <f t="shared" si="1"/>
        <v>8.9285714285714288E-2</v>
      </c>
      <c r="O73">
        <v>11.15</v>
      </c>
      <c r="P73">
        <v>0.54049999999999998</v>
      </c>
      <c r="Q73">
        <v>3.0000000000000001E-3</v>
      </c>
    </row>
    <row r="74" spans="2:17">
      <c r="B74">
        <v>5.5</v>
      </c>
      <c r="C74" t="s">
        <v>3</v>
      </c>
      <c r="D74" s="1">
        <v>11.9</v>
      </c>
      <c r="E74" s="1">
        <v>0.50419999999999998</v>
      </c>
      <c r="F74">
        <v>3.17</v>
      </c>
      <c r="G74" t="s">
        <v>2</v>
      </c>
      <c r="H74">
        <v>3232</v>
      </c>
      <c r="I74" t="s">
        <v>1</v>
      </c>
      <c r="J74">
        <v>3833</v>
      </c>
      <c r="K74" t="s">
        <v>1</v>
      </c>
      <c r="M74">
        <v>5.5</v>
      </c>
      <c r="N74">
        <f t="shared" si="1"/>
        <v>9.8214285714285712E-2</v>
      </c>
      <c r="O74">
        <v>11.9</v>
      </c>
      <c r="P74">
        <v>0.50419999999999998</v>
      </c>
      <c r="Q74">
        <v>3.1700000000000001E-3</v>
      </c>
    </row>
    <row r="75" spans="2:17">
      <c r="B75">
        <v>6</v>
      </c>
      <c r="C75" t="s">
        <v>3</v>
      </c>
      <c r="D75" s="1">
        <v>12.6</v>
      </c>
      <c r="E75" s="1">
        <v>0.47299999999999998</v>
      </c>
      <c r="F75">
        <v>3.34</v>
      </c>
      <c r="G75" t="s">
        <v>2</v>
      </c>
      <c r="H75">
        <v>3282</v>
      </c>
      <c r="I75" t="s">
        <v>1</v>
      </c>
      <c r="J75">
        <v>3928</v>
      </c>
      <c r="K75" t="s">
        <v>1</v>
      </c>
      <c r="M75">
        <v>6</v>
      </c>
      <c r="N75">
        <f t="shared" si="1"/>
        <v>0.10714285714285714</v>
      </c>
      <c r="O75">
        <v>12.6</v>
      </c>
      <c r="P75">
        <v>0.47299999999999998</v>
      </c>
      <c r="Q75">
        <v>3.3400000000000001E-3</v>
      </c>
    </row>
    <row r="76" spans="2:17">
      <c r="B76">
        <v>6.5</v>
      </c>
      <c r="C76" t="s">
        <v>3</v>
      </c>
      <c r="D76" s="1">
        <v>13.26</v>
      </c>
      <c r="E76" s="1">
        <v>0.44579999999999997</v>
      </c>
      <c r="F76">
        <v>3.5</v>
      </c>
      <c r="G76" t="s">
        <v>2</v>
      </c>
      <c r="H76">
        <v>3326</v>
      </c>
      <c r="I76" t="s">
        <v>1</v>
      </c>
      <c r="J76">
        <v>4014</v>
      </c>
      <c r="K76" t="s">
        <v>1</v>
      </c>
      <c r="M76">
        <v>6.5</v>
      </c>
      <c r="N76">
        <f t="shared" si="1"/>
        <v>0.11607142857142858</v>
      </c>
      <c r="O76">
        <v>13.26</v>
      </c>
      <c r="P76">
        <v>0.44579999999999997</v>
      </c>
      <c r="Q76">
        <v>3.5000000000000001E-3</v>
      </c>
    </row>
    <row r="77" spans="2:17">
      <c r="B77">
        <v>7</v>
      </c>
      <c r="C77" t="s">
        <v>3</v>
      </c>
      <c r="D77" s="1">
        <v>13.87</v>
      </c>
      <c r="E77" s="1">
        <v>0.42180000000000001</v>
      </c>
      <c r="F77">
        <v>3.65</v>
      </c>
      <c r="G77" t="s">
        <v>2</v>
      </c>
      <c r="H77">
        <v>3365</v>
      </c>
      <c r="I77" t="s">
        <v>1</v>
      </c>
      <c r="J77">
        <v>4090</v>
      </c>
      <c r="K77" t="s">
        <v>1</v>
      </c>
      <c r="M77">
        <v>7</v>
      </c>
      <c r="N77">
        <f t="shared" si="1"/>
        <v>0.125</v>
      </c>
      <c r="O77">
        <v>13.87</v>
      </c>
      <c r="P77">
        <v>0.42180000000000001</v>
      </c>
      <c r="Q77">
        <v>3.65E-3</v>
      </c>
    </row>
    <row r="78" spans="2:17">
      <c r="B78">
        <v>8</v>
      </c>
      <c r="C78" t="s">
        <v>3</v>
      </c>
      <c r="D78" s="1">
        <v>14.97</v>
      </c>
      <c r="E78" s="1">
        <v>0.38150000000000001</v>
      </c>
      <c r="F78">
        <v>3.94</v>
      </c>
      <c r="G78" t="s">
        <v>2</v>
      </c>
      <c r="H78">
        <v>3443</v>
      </c>
      <c r="I78" t="s">
        <v>1</v>
      </c>
      <c r="J78">
        <v>4224</v>
      </c>
      <c r="K78" t="s">
        <v>1</v>
      </c>
      <c r="M78">
        <v>8</v>
      </c>
      <c r="N78">
        <f t="shared" si="1"/>
        <v>0.14285714285714285</v>
      </c>
      <c r="O78">
        <v>14.97</v>
      </c>
      <c r="P78">
        <v>0.38150000000000001</v>
      </c>
      <c r="Q78">
        <v>3.9399999999999999E-3</v>
      </c>
    </row>
    <row r="79" spans="2:17">
      <c r="B79">
        <v>9</v>
      </c>
      <c r="C79" t="s">
        <v>3</v>
      </c>
      <c r="D79" s="1">
        <v>15.94</v>
      </c>
      <c r="E79" s="1">
        <v>0.34889999999999999</v>
      </c>
      <c r="F79">
        <v>4.21</v>
      </c>
      <c r="G79" t="s">
        <v>2</v>
      </c>
      <c r="H79">
        <v>3508</v>
      </c>
      <c r="I79" t="s">
        <v>1</v>
      </c>
      <c r="J79">
        <v>4337</v>
      </c>
      <c r="K79" t="s">
        <v>1</v>
      </c>
      <c r="M79">
        <v>9</v>
      </c>
      <c r="N79">
        <f t="shared" si="1"/>
        <v>0.16071428571428573</v>
      </c>
      <c r="O79">
        <v>15.94</v>
      </c>
      <c r="P79">
        <v>0.34889999999999999</v>
      </c>
      <c r="Q79">
        <v>4.2100000000000002E-3</v>
      </c>
    </row>
    <row r="80" spans="2:17">
      <c r="B80">
        <v>10</v>
      </c>
      <c r="C80" t="s">
        <v>3</v>
      </c>
      <c r="D80" s="1">
        <v>16.79</v>
      </c>
      <c r="E80" s="1">
        <v>0.32190000000000002</v>
      </c>
      <c r="F80">
        <v>4.46</v>
      </c>
      <c r="G80" t="s">
        <v>2</v>
      </c>
      <c r="H80">
        <v>3563</v>
      </c>
      <c r="I80" t="s">
        <v>1</v>
      </c>
      <c r="J80">
        <v>4435</v>
      </c>
      <c r="K80" t="s">
        <v>1</v>
      </c>
      <c r="M80">
        <v>10</v>
      </c>
      <c r="N80">
        <f t="shared" si="1"/>
        <v>0.17857142857142858</v>
      </c>
      <c r="O80">
        <v>16.79</v>
      </c>
      <c r="P80">
        <v>0.32190000000000002</v>
      </c>
      <c r="Q80">
        <v>4.4600000000000004E-3</v>
      </c>
    </row>
    <row r="81" spans="2:17">
      <c r="B81">
        <v>11</v>
      </c>
      <c r="C81" t="s">
        <v>3</v>
      </c>
      <c r="D81" s="1">
        <v>17.55</v>
      </c>
      <c r="E81" s="1">
        <v>0.29920000000000002</v>
      </c>
      <c r="F81">
        <v>4.71</v>
      </c>
      <c r="G81" t="s">
        <v>2</v>
      </c>
      <c r="H81">
        <v>3612</v>
      </c>
      <c r="I81" t="s">
        <v>1</v>
      </c>
      <c r="J81">
        <v>4521</v>
      </c>
      <c r="K81" t="s">
        <v>1</v>
      </c>
      <c r="M81">
        <v>11</v>
      </c>
      <c r="N81">
        <f t="shared" si="1"/>
        <v>0.19642857142857142</v>
      </c>
      <c r="O81">
        <v>17.55</v>
      </c>
      <c r="P81">
        <v>0.29920000000000002</v>
      </c>
      <c r="Q81">
        <v>4.7099999999999998E-3</v>
      </c>
    </row>
    <row r="82" spans="2:17">
      <c r="B82">
        <v>12</v>
      </c>
      <c r="C82" t="s">
        <v>3</v>
      </c>
      <c r="D82" s="1">
        <v>18.23</v>
      </c>
      <c r="E82" s="1">
        <v>0.2797</v>
      </c>
      <c r="F82">
        <v>4.9400000000000004</v>
      </c>
      <c r="G82" t="s">
        <v>2</v>
      </c>
      <c r="H82">
        <v>3655</v>
      </c>
      <c r="I82" t="s">
        <v>1</v>
      </c>
      <c r="J82">
        <v>4598</v>
      </c>
      <c r="K82" t="s">
        <v>1</v>
      </c>
      <c r="M82">
        <v>12</v>
      </c>
      <c r="N82">
        <f t="shared" si="1"/>
        <v>0.21428571428571427</v>
      </c>
      <c r="O82">
        <v>18.23</v>
      </c>
      <c r="P82">
        <v>0.2797</v>
      </c>
      <c r="Q82">
        <v>4.9400000000000008E-3</v>
      </c>
    </row>
    <row r="83" spans="2:17">
      <c r="B83">
        <v>13</v>
      </c>
      <c r="C83" t="s">
        <v>3</v>
      </c>
      <c r="D83" s="1">
        <v>18.829999999999998</v>
      </c>
      <c r="E83" s="1">
        <v>0.26279999999999998</v>
      </c>
      <c r="F83">
        <v>5.17</v>
      </c>
      <c r="G83" t="s">
        <v>2</v>
      </c>
      <c r="H83">
        <v>3694</v>
      </c>
      <c r="I83" t="s">
        <v>1</v>
      </c>
      <c r="J83">
        <v>4667</v>
      </c>
      <c r="K83" t="s">
        <v>1</v>
      </c>
      <c r="M83">
        <v>13</v>
      </c>
      <c r="N83">
        <f t="shared" si="1"/>
        <v>0.23214285714285715</v>
      </c>
      <c r="O83">
        <v>18.829999999999998</v>
      </c>
      <c r="P83">
        <v>0.26279999999999998</v>
      </c>
      <c r="Q83">
        <v>5.1700000000000001E-3</v>
      </c>
    </row>
    <row r="84" spans="2:17">
      <c r="B84">
        <v>14</v>
      </c>
      <c r="C84" t="s">
        <v>3</v>
      </c>
      <c r="D84" s="1">
        <v>19.38</v>
      </c>
      <c r="E84" s="1">
        <v>0.248</v>
      </c>
      <c r="F84">
        <v>5.39</v>
      </c>
      <c r="G84" t="s">
        <v>2</v>
      </c>
      <c r="H84">
        <v>3729</v>
      </c>
      <c r="I84" t="s">
        <v>1</v>
      </c>
      <c r="J84">
        <v>4731</v>
      </c>
      <c r="K84" t="s">
        <v>1</v>
      </c>
      <c r="M84">
        <v>14</v>
      </c>
      <c r="N84">
        <f t="shared" si="1"/>
        <v>0.25</v>
      </c>
      <c r="O84">
        <v>19.38</v>
      </c>
      <c r="P84">
        <v>0.248</v>
      </c>
      <c r="Q84">
        <v>5.3899999999999998E-3</v>
      </c>
    </row>
    <row r="85" spans="2:17">
      <c r="B85">
        <v>15</v>
      </c>
      <c r="C85" t="s">
        <v>3</v>
      </c>
      <c r="D85" s="1">
        <v>19.88</v>
      </c>
      <c r="E85" s="1">
        <v>0.2349</v>
      </c>
      <c r="F85">
        <v>5.61</v>
      </c>
      <c r="G85" t="s">
        <v>2</v>
      </c>
      <c r="H85">
        <v>3762</v>
      </c>
      <c r="I85" t="s">
        <v>1</v>
      </c>
      <c r="J85">
        <v>4789</v>
      </c>
      <c r="K85" t="s">
        <v>1</v>
      </c>
      <c r="M85">
        <v>15</v>
      </c>
      <c r="N85">
        <f t="shared" si="1"/>
        <v>0.26785714285714285</v>
      </c>
      <c r="O85">
        <v>19.88</v>
      </c>
      <c r="P85">
        <v>0.2349</v>
      </c>
      <c r="Q85">
        <v>5.6100000000000004E-3</v>
      </c>
    </row>
    <row r="86" spans="2:17">
      <c r="B86">
        <v>16</v>
      </c>
      <c r="C86" t="s">
        <v>3</v>
      </c>
      <c r="D86" s="1">
        <v>20.34</v>
      </c>
      <c r="E86" s="1">
        <v>0.22320000000000001</v>
      </c>
      <c r="F86">
        <v>5.82</v>
      </c>
      <c r="G86" t="s">
        <v>2</v>
      </c>
      <c r="H86">
        <v>3792</v>
      </c>
      <c r="I86" t="s">
        <v>1</v>
      </c>
      <c r="J86">
        <v>4843</v>
      </c>
      <c r="K86" t="s">
        <v>1</v>
      </c>
      <c r="M86">
        <v>16</v>
      </c>
      <c r="N86">
        <f t="shared" si="1"/>
        <v>0.2857142857142857</v>
      </c>
      <c r="O86">
        <v>20.34</v>
      </c>
      <c r="P86">
        <v>0.22320000000000001</v>
      </c>
      <c r="Q86">
        <v>5.8200000000000005E-3</v>
      </c>
    </row>
    <row r="87" spans="2:17">
      <c r="B87">
        <v>17</v>
      </c>
      <c r="C87" t="s">
        <v>3</v>
      </c>
      <c r="D87" s="1">
        <v>20.76</v>
      </c>
      <c r="E87" s="1">
        <v>0.21279999999999999</v>
      </c>
      <c r="F87">
        <v>6.02</v>
      </c>
      <c r="G87" t="s">
        <v>2</v>
      </c>
      <c r="H87">
        <v>3821</v>
      </c>
      <c r="I87" t="s">
        <v>1</v>
      </c>
      <c r="J87">
        <v>4893</v>
      </c>
      <c r="K87" t="s">
        <v>1</v>
      </c>
      <c r="M87">
        <v>17</v>
      </c>
      <c r="N87">
        <f t="shared" si="1"/>
        <v>0.30357142857142855</v>
      </c>
      <c r="O87">
        <v>20.76</v>
      </c>
      <c r="P87">
        <v>0.21279999999999999</v>
      </c>
      <c r="Q87">
        <v>6.0199999999999993E-3</v>
      </c>
    </row>
    <row r="88" spans="2:17">
      <c r="B88">
        <v>18</v>
      </c>
      <c r="C88" t="s">
        <v>3</v>
      </c>
      <c r="D88" s="1">
        <v>21.15</v>
      </c>
      <c r="E88" s="1">
        <v>0.2034</v>
      </c>
      <c r="F88">
        <v>6.23</v>
      </c>
      <c r="G88" t="s">
        <v>2</v>
      </c>
      <c r="H88">
        <v>3847</v>
      </c>
      <c r="I88" t="s">
        <v>1</v>
      </c>
      <c r="J88">
        <v>4941</v>
      </c>
      <c r="K88" t="s">
        <v>1</v>
      </c>
      <c r="M88">
        <v>18</v>
      </c>
      <c r="N88">
        <f t="shared" si="1"/>
        <v>0.32142857142857145</v>
      </c>
      <c r="O88">
        <v>21.15</v>
      </c>
      <c r="P88">
        <v>0.2034</v>
      </c>
      <c r="Q88">
        <v>6.2300000000000003E-3</v>
      </c>
    </row>
    <row r="89" spans="2:17">
      <c r="B89">
        <v>20</v>
      </c>
      <c r="C89" t="s">
        <v>3</v>
      </c>
      <c r="D89" s="1">
        <v>21.85</v>
      </c>
      <c r="E89" s="1">
        <v>0.187</v>
      </c>
      <c r="F89">
        <v>6.62</v>
      </c>
      <c r="G89" t="s">
        <v>2</v>
      </c>
      <c r="H89">
        <v>3916</v>
      </c>
      <c r="I89" t="s">
        <v>1</v>
      </c>
      <c r="J89">
        <v>5027</v>
      </c>
      <c r="K89" t="s">
        <v>1</v>
      </c>
      <c r="M89">
        <v>20</v>
      </c>
      <c r="N89">
        <f t="shared" si="1"/>
        <v>0.35714285714285715</v>
      </c>
      <c r="O89">
        <v>21.85</v>
      </c>
      <c r="P89">
        <v>0.187</v>
      </c>
      <c r="Q89">
        <v>6.62E-3</v>
      </c>
    </row>
    <row r="90" spans="2:17">
      <c r="B90">
        <v>22.5</v>
      </c>
      <c r="C90" t="s">
        <v>3</v>
      </c>
      <c r="D90" s="1">
        <v>22.6</v>
      </c>
      <c r="E90" s="1">
        <v>0.1701</v>
      </c>
      <c r="F90">
        <v>7.1</v>
      </c>
      <c r="G90" t="s">
        <v>2</v>
      </c>
      <c r="H90">
        <v>4005</v>
      </c>
      <c r="I90" t="s">
        <v>1</v>
      </c>
      <c r="J90">
        <v>5123</v>
      </c>
      <c r="K90" t="s">
        <v>1</v>
      </c>
      <c r="M90">
        <v>22.5</v>
      </c>
      <c r="N90">
        <f t="shared" si="1"/>
        <v>0.4017857142857143</v>
      </c>
      <c r="O90">
        <v>22.6</v>
      </c>
      <c r="P90">
        <v>0.1701</v>
      </c>
      <c r="Q90">
        <v>7.0999999999999995E-3</v>
      </c>
    </row>
    <row r="91" spans="2:17">
      <c r="B91">
        <v>25</v>
      </c>
      <c r="C91" t="s">
        <v>3</v>
      </c>
      <c r="D91" s="1">
        <v>23.26</v>
      </c>
      <c r="E91" s="1">
        <v>0.15629999999999999</v>
      </c>
      <c r="F91">
        <v>7.57</v>
      </c>
      <c r="G91" t="s">
        <v>2</v>
      </c>
      <c r="H91">
        <v>4085</v>
      </c>
      <c r="I91" t="s">
        <v>1</v>
      </c>
      <c r="J91">
        <v>5208</v>
      </c>
      <c r="K91" t="s">
        <v>1</v>
      </c>
      <c r="M91">
        <v>25</v>
      </c>
      <c r="N91">
        <f t="shared" si="1"/>
        <v>0.44642857142857145</v>
      </c>
      <c r="O91">
        <v>23.26</v>
      </c>
      <c r="P91">
        <v>0.15629999999999999</v>
      </c>
      <c r="Q91">
        <v>7.5700000000000003E-3</v>
      </c>
    </row>
    <row r="92" spans="2:17">
      <c r="B92">
        <v>27.5</v>
      </c>
      <c r="C92" t="s">
        <v>3</v>
      </c>
      <c r="D92" s="1">
        <v>23.83</v>
      </c>
      <c r="E92" s="1">
        <v>0.1447</v>
      </c>
      <c r="F92">
        <v>8.02</v>
      </c>
      <c r="G92" t="s">
        <v>2</v>
      </c>
      <c r="H92">
        <v>4159</v>
      </c>
      <c r="I92" t="s">
        <v>1</v>
      </c>
      <c r="J92">
        <v>5286</v>
      </c>
      <c r="K92" t="s">
        <v>1</v>
      </c>
      <c r="M92">
        <v>27.5</v>
      </c>
      <c r="N92">
        <f t="shared" si="1"/>
        <v>0.49107142857142855</v>
      </c>
      <c r="O92">
        <v>23.83</v>
      </c>
      <c r="P92">
        <v>0.1447</v>
      </c>
      <c r="Q92">
        <v>8.0199999999999994E-3</v>
      </c>
    </row>
    <row r="93" spans="2:17">
      <c r="B93">
        <v>30</v>
      </c>
      <c r="C93" t="s">
        <v>3</v>
      </c>
      <c r="D93" s="1">
        <v>24.34</v>
      </c>
      <c r="E93" s="1">
        <v>0.1348</v>
      </c>
      <c r="F93">
        <v>8.4600000000000009</v>
      </c>
      <c r="G93" t="s">
        <v>2</v>
      </c>
      <c r="H93">
        <v>4227</v>
      </c>
      <c r="I93" t="s">
        <v>1</v>
      </c>
      <c r="J93">
        <v>5357</v>
      </c>
      <c r="K93" t="s">
        <v>1</v>
      </c>
      <c r="M93">
        <v>30</v>
      </c>
      <c r="N93">
        <f t="shared" si="1"/>
        <v>0.5357142857142857</v>
      </c>
      <c r="O93">
        <v>24.34</v>
      </c>
      <c r="P93">
        <v>0.1348</v>
      </c>
      <c r="Q93">
        <v>8.4600000000000005E-3</v>
      </c>
    </row>
    <row r="94" spans="2:17">
      <c r="B94">
        <v>32.5</v>
      </c>
      <c r="C94" t="s">
        <v>3</v>
      </c>
      <c r="D94" s="1">
        <v>24.8</v>
      </c>
      <c r="E94" s="1">
        <v>0.1263</v>
      </c>
      <c r="F94">
        <v>8.9</v>
      </c>
      <c r="G94" t="s">
        <v>2</v>
      </c>
      <c r="H94">
        <v>4291</v>
      </c>
      <c r="I94" t="s">
        <v>1</v>
      </c>
      <c r="J94">
        <v>5422</v>
      </c>
      <c r="K94" t="s">
        <v>1</v>
      </c>
      <c r="M94">
        <v>32.5</v>
      </c>
      <c r="N94">
        <f t="shared" si="1"/>
        <v>0.5803571428571429</v>
      </c>
      <c r="O94">
        <v>24.8</v>
      </c>
      <c r="P94">
        <v>0.1263</v>
      </c>
      <c r="Q94">
        <v>8.8999999999999999E-3</v>
      </c>
    </row>
    <row r="95" spans="2:17">
      <c r="B95">
        <v>35</v>
      </c>
      <c r="C95" t="s">
        <v>3</v>
      </c>
      <c r="D95" s="1">
        <v>25.21</v>
      </c>
      <c r="E95" s="1">
        <v>0.11890000000000001</v>
      </c>
      <c r="F95">
        <v>9.33</v>
      </c>
      <c r="G95" t="s">
        <v>2</v>
      </c>
      <c r="H95">
        <v>4352</v>
      </c>
      <c r="I95" t="s">
        <v>1</v>
      </c>
      <c r="J95">
        <v>5483</v>
      </c>
      <c r="K95" t="s">
        <v>1</v>
      </c>
      <c r="M95">
        <v>35</v>
      </c>
      <c r="N95">
        <f t="shared" si="1"/>
        <v>0.625</v>
      </c>
      <c r="O95">
        <v>25.21</v>
      </c>
      <c r="P95">
        <v>0.11890000000000001</v>
      </c>
      <c r="Q95">
        <v>9.3299999999999998E-3</v>
      </c>
    </row>
    <row r="96" spans="2:17">
      <c r="B96">
        <v>37.5</v>
      </c>
      <c r="C96" t="s">
        <v>3</v>
      </c>
      <c r="D96" s="1">
        <v>25.59</v>
      </c>
      <c r="E96" s="1">
        <v>0.1123</v>
      </c>
      <c r="F96">
        <v>9.75</v>
      </c>
      <c r="G96" t="s">
        <v>2</v>
      </c>
      <c r="H96">
        <v>4409</v>
      </c>
      <c r="I96" t="s">
        <v>1</v>
      </c>
      <c r="J96">
        <v>5541</v>
      </c>
      <c r="K96" t="s">
        <v>1</v>
      </c>
      <c r="M96">
        <v>37.5</v>
      </c>
      <c r="N96">
        <f t="shared" si="1"/>
        <v>0.6696428571428571</v>
      </c>
      <c r="O96">
        <v>25.59</v>
      </c>
      <c r="P96">
        <v>0.1123</v>
      </c>
      <c r="Q96">
        <v>9.75E-3</v>
      </c>
    </row>
    <row r="97" spans="2:17">
      <c r="B97">
        <v>40</v>
      </c>
      <c r="C97" t="s">
        <v>3</v>
      </c>
      <c r="D97" s="1">
        <v>25.93</v>
      </c>
      <c r="E97" s="1">
        <v>0.1065</v>
      </c>
      <c r="F97">
        <v>10.16</v>
      </c>
      <c r="G97" t="s">
        <v>2</v>
      </c>
      <c r="H97">
        <v>4463</v>
      </c>
      <c r="I97" t="s">
        <v>1</v>
      </c>
      <c r="J97">
        <v>5595</v>
      </c>
      <c r="K97" t="s">
        <v>1</v>
      </c>
      <c r="M97">
        <v>40</v>
      </c>
      <c r="N97">
        <f t="shared" si="1"/>
        <v>0.7142857142857143</v>
      </c>
      <c r="O97">
        <v>25.93</v>
      </c>
      <c r="P97">
        <v>0.1065</v>
      </c>
      <c r="Q97">
        <v>1.0160000000000001E-2</v>
      </c>
    </row>
    <row r="98" spans="2:17">
      <c r="B98">
        <v>45</v>
      </c>
      <c r="C98" t="s">
        <v>3</v>
      </c>
      <c r="D98" s="1">
        <v>26.54</v>
      </c>
      <c r="E98" s="1">
        <v>9.6640000000000004E-2</v>
      </c>
      <c r="F98">
        <v>10.98</v>
      </c>
      <c r="G98" t="s">
        <v>2</v>
      </c>
      <c r="H98">
        <v>4637</v>
      </c>
      <c r="I98" t="s">
        <v>1</v>
      </c>
      <c r="J98">
        <v>5695</v>
      </c>
      <c r="K98" t="s">
        <v>1</v>
      </c>
      <c r="M98">
        <v>45</v>
      </c>
      <c r="N98">
        <f t="shared" si="1"/>
        <v>0.8035714285714286</v>
      </c>
      <c r="O98">
        <v>26.54</v>
      </c>
      <c r="P98">
        <v>9.6640000000000004E-2</v>
      </c>
      <c r="Q98">
        <v>1.098E-2</v>
      </c>
    </row>
    <row r="99" spans="2:17">
      <c r="B99">
        <v>50</v>
      </c>
      <c r="C99" t="s">
        <v>3</v>
      </c>
      <c r="D99" s="1">
        <v>27.05</v>
      </c>
      <c r="E99" s="1">
        <v>8.856E-2</v>
      </c>
      <c r="F99">
        <v>11.78</v>
      </c>
      <c r="G99" t="s">
        <v>2</v>
      </c>
      <c r="H99">
        <v>4798</v>
      </c>
      <c r="I99" t="s">
        <v>1</v>
      </c>
      <c r="J99">
        <v>5786</v>
      </c>
      <c r="K99" t="s">
        <v>1</v>
      </c>
      <c r="M99">
        <v>50</v>
      </c>
      <c r="N99">
        <f t="shared" si="1"/>
        <v>0.8928571428571429</v>
      </c>
      <c r="O99">
        <v>27.05</v>
      </c>
      <c r="P99">
        <v>8.856E-2</v>
      </c>
      <c r="Q99">
        <v>1.1779999999999999E-2</v>
      </c>
    </row>
    <row r="100" spans="2:17">
      <c r="B100">
        <v>55</v>
      </c>
      <c r="C100" t="s">
        <v>3</v>
      </c>
      <c r="D100" s="1">
        <v>27.48</v>
      </c>
      <c r="E100" s="1">
        <v>8.1809999999999994E-2</v>
      </c>
      <c r="F100">
        <v>12.57</v>
      </c>
      <c r="G100" t="s">
        <v>2</v>
      </c>
      <c r="H100">
        <v>4946</v>
      </c>
      <c r="I100" t="s">
        <v>1</v>
      </c>
      <c r="J100">
        <v>5870</v>
      </c>
      <c r="K100" t="s">
        <v>1</v>
      </c>
      <c r="M100">
        <v>55</v>
      </c>
      <c r="N100">
        <f t="shared" si="1"/>
        <v>0.9821428571428571</v>
      </c>
      <c r="O100">
        <v>27.48</v>
      </c>
      <c r="P100">
        <v>8.1809999999999994E-2</v>
      </c>
      <c r="Q100">
        <v>1.2570000000000001E-2</v>
      </c>
    </row>
    <row r="101" spans="2:17">
      <c r="B101">
        <v>60</v>
      </c>
      <c r="C101" t="s">
        <v>3</v>
      </c>
      <c r="D101" s="1">
        <v>27.85</v>
      </c>
      <c r="E101" s="1">
        <v>7.6079999999999995E-2</v>
      </c>
      <c r="F101">
        <v>13.34</v>
      </c>
      <c r="G101" t="s">
        <v>2</v>
      </c>
      <c r="H101">
        <v>5086</v>
      </c>
      <c r="I101" t="s">
        <v>1</v>
      </c>
      <c r="J101">
        <v>5948</v>
      </c>
      <c r="K101" t="s">
        <v>1</v>
      </c>
      <c r="M101">
        <v>60</v>
      </c>
      <c r="N101">
        <f t="shared" si="1"/>
        <v>1.0714285714285714</v>
      </c>
      <c r="O101">
        <v>27.85</v>
      </c>
      <c r="P101">
        <v>7.6079999999999995E-2</v>
      </c>
      <c r="Q101">
        <v>1.3339999999999999E-2</v>
      </c>
    </row>
    <row r="102" spans="2:17">
      <c r="B102">
        <v>65</v>
      </c>
      <c r="C102" t="s">
        <v>3</v>
      </c>
      <c r="D102" s="1">
        <v>28.16</v>
      </c>
      <c r="E102" s="1">
        <v>7.1150000000000005E-2</v>
      </c>
      <c r="F102">
        <v>14.11</v>
      </c>
      <c r="G102" t="s">
        <v>2</v>
      </c>
      <c r="H102">
        <v>5219</v>
      </c>
      <c r="I102" t="s">
        <v>1</v>
      </c>
      <c r="J102">
        <v>6022</v>
      </c>
      <c r="K102" t="s">
        <v>1</v>
      </c>
      <c r="M102">
        <v>65</v>
      </c>
      <c r="N102">
        <f t="shared" si="1"/>
        <v>1.1607142857142858</v>
      </c>
      <c r="O102">
        <v>28.16</v>
      </c>
      <c r="P102">
        <v>7.1150000000000005E-2</v>
      </c>
      <c r="Q102">
        <v>1.4109999999999999E-2</v>
      </c>
    </row>
    <row r="103" spans="2:17">
      <c r="B103">
        <v>70</v>
      </c>
      <c r="C103" t="s">
        <v>3</v>
      </c>
      <c r="D103" s="1">
        <v>28.43</v>
      </c>
      <c r="E103" s="1">
        <v>6.6860000000000003E-2</v>
      </c>
      <c r="F103">
        <v>14.87</v>
      </c>
      <c r="G103" t="s">
        <v>2</v>
      </c>
      <c r="H103">
        <v>5344</v>
      </c>
      <c r="I103" t="s">
        <v>1</v>
      </c>
      <c r="J103">
        <v>6091</v>
      </c>
      <c r="K103" t="s">
        <v>1</v>
      </c>
      <c r="M103">
        <v>70</v>
      </c>
      <c r="N103">
        <f t="shared" si="1"/>
        <v>1.25</v>
      </c>
      <c r="O103">
        <v>28.43</v>
      </c>
      <c r="P103">
        <v>6.6860000000000003E-2</v>
      </c>
      <c r="Q103">
        <v>1.487E-2</v>
      </c>
    </row>
    <row r="104" spans="2:17">
      <c r="B104">
        <v>80</v>
      </c>
      <c r="C104" t="s">
        <v>3</v>
      </c>
      <c r="D104" s="1">
        <v>28.83</v>
      </c>
      <c r="E104" s="1">
        <v>5.9760000000000001E-2</v>
      </c>
      <c r="F104">
        <v>16.37</v>
      </c>
      <c r="G104" t="s">
        <v>2</v>
      </c>
      <c r="H104">
        <v>5779</v>
      </c>
      <c r="I104" t="s">
        <v>1</v>
      </c>
      <c r="J104">
        <v>6221</v>
      </c>
      <c r="K104" t="s">
        <v>1</v>
      </c>
      <c r="M104">
        <v>80</v>
      </c>
      <c r="N104">
        <f t="shared" si="1"/>
        <v>1.4285714285714286</v>
      </c>
      <c r="O104">
        <v>28.83</v>
      </c>
      <c r="P104">
        <v>5.9760000000000001E-2</v>
      </c>
      <c r="Q104">
        <v>1.6370000000000003E-2</v>
      </c>
    </row>
    <row r="105" spans="2:17">
      <c r="B105">
        <v>90</v>
      </c>
      <c r="C105" t="s">
        <v>3</v>
      </c>
      <c r="D105" s="1">
        <v>29.09</v>
      </c>
      <c r="E105" s="1">
        <v>5.4100000000000002E-2</v>
      </c>
      <c r="F105">
        <v>17.850000000000001</v>
      </c>
      <c r="G105" t="s">
        <v>2</v>
      </c>
      <c r="H105">
        <v>6173</v>
      </c>
      <c r="I105" t="s">
        <v>1</v>
      </c>
      <c r="J105">
        <v>6341</v>
      </c>
      <c r="K105" t="s">
        <v>1</v>
      </c>
      <c r="M105">
        <v>90</v>
      </c>
      <c r="N105">
        <f t="shared" si="1"/>
        <v>1.6071428571428572</v>
      </c>
      <c r="O105">
        <v>29.09</v>
      </c>
      <c r="P105">
        <v>5.4100000000000002E-2</v>
      </c>
      <c r="Q105">
        <v>1.7850000000000001E-2</v>
      </c>
    </row>
    <row r="106" spans="2:17">
      <c r="B106">
        <v>100</v>
      </c>
      <c r="C106" t="s">
        <v>3</v>
      </c>
      <c r="D106" s="1">
        <v>29.25</v>
      </c>
      <c r="E106" s="1">
        <v>4.9480000000000003E-2</v>
      </c>
      <c r="F106">
        <v>19.32</v>
      </c>
      <c r="G106" t="s">
        <v>2</v>
      </c>
      <c r="H106">
        <v>6538</v>
      </c>
      <c r="I106" t="s">
        <v>1</v>
      </c>
      <c r="J106">
        <v>6453</v>
      </c>
      <c r="K106" t="s">
        <v>1</v>
      </c>
      <c r="M106">
        <v>100</v>
      </c>
      <c r="N106">
        <f t="shared" si="1"/>
        <v>1.7857142857142858</v>
      </c>
      <c r="O106">
        <v>29.25</v>
      </c>
      <c r="P106">
        <v>4.9480000000000003E-2</v>
      </c>
      <c r="Q106">
        <v>1.932E-2</v>
      </c>
    </row>
    <row r="107" spans="2:17">
      <c r="B107">
        <v>110</v>
      </c>
      <c r="C107" t="s">
        <v>3</v>
      </c>
      <c r="D107" s="1">
        <v>29.31</v>
      </c>
      <c r="E107" s="1">
        <v>4.5629999999999997E-2</v>
      </c>
      <c r="F107">
        <v>20.79</v>
      </c>
      <c r="G107" t="s">
        <v>2</v>
      </c>
      <c r="H107">
        <v>6880</v>
      </c>
      <c r="I107" t="s">
        <v>1</v>
      </c>
      <c r="J107">
        <v>6560</v>
      </c>
      <c r="K107" t="s">
        <v>1</v>
      </c>
      <c r="M107">
        <v>110</v>
      </c>
      <c r="N107">
        <f t="shared" si="1"/>
        <v>1.9642857142857142</v>
      </c>
      <c r="O107">
        <v>29.31</v>
      </c>
      <c r="P107">
        <v>4.5629999999999997E-2</v>
      </c>
      <c r="Q107">
        <v>2.0789999999999999E-2</v>
      </c>
    </row>
    <row r="108" spans="2:17">
      <c r="B108">
        <v>120</v>
      </c>
      <c r="C108" t="s">
        <v>3</v>
      </c>
      <c r="D108" s="1">
        <v>29.31</v>
      </c>
      <c r="E108" s="1">
        <v>4.2369999999999998E-2</v>
      </c>
      <c r="F108">
        <v>22.26</v>
      </c>
      <c r="G108" t="s">
        <v>2</v>
      </c>
      <c r="H108">
        <v>7205</v>
      </c>
      <c r="I108" t="s">
        <v>1</v>
      </c>
      <c r="J108">
        <v>6662</v>
      </c>
      <c r="K108" t="s">
        <v>1</v>
      </c>
      <c r="M108">
        <v>120</v>
      </c>
      <c r="N108">
        <f t="shared" si="1"/>
        <v>2.1428571428571428</v>
      </c>
      <c r="O108">
        <v>29.31</v>
      </c>
      <c r="P108">
        <v>4.2369999999999998E-2</v>
      </c>
      <c r="Q108">
        <v>2.2260000000000002E-2</v>
      </c>
    </row>
    <row r="109" spans="2:17">
      <c r="B109">
        <v>130</v>
      </c>
      <c r="C109" t="s">
        <v>3</v>
      </c>
      <c r="D109" s="1">
        <v>29.05</v>
      </c>
      <c r="E109" s="1">
        <v>3.9570000000000001E-2</v>
      </c>
      <c r="F109">
        <v>23.73</v>
      </c>
      <c r="G109" t="s">
        <v>2</v>
      </c>
      <c r="H109">
        <v>7519</v>
      </c>
      <c r="I109" t="s">
        <v>1</v>
      </c>
      <c r="J109">
        <v>6760</v>
      </c>
      <c r="K109" t="s">
        <v>1</v>
      </c>
      <c r="M109">
        <v>130</v>
      </c>
      <c r="N109">
        <f t="shared" si="1"/>
        <v>2.3214285714285716</v>
      </c>
      <c r="O109">
        <v>29.05</v>
      </c>
      <c r="P109">
        <v>3.9570000000000001E-2</v>
      </c>
      <c r="Q109">
        <v>2.3730000000000001E-2</v>
      </c>
    </row>
    <row r="110" spans="2:17">
      <c r="B110">
        <v>140</v>
      </c>
      <c r="C110" t="s">
        <v>3</v>
      </c>
      <c r="D110" s="1">
        <v>28.74</v>
      </c>
      <c r="E110" s="1">
        <v>3.7139999999999999E-2</v>
      </c>
      <c r="F110">
        <v>25.22</v>
      </c>
      <c r="G110" t="s">
        <v>2</v>
      </c>
      <c r="H110">
        <v>7825</v>
      </c>
      <c r="I110" t="s">
        <v>1</v>
      </c>
      <c r="J110">
        <v>6856</v>
      </c>
      <c r="K110" t="s">
        <v>1</v>
      </c>
      <c r="M110">
        <v>140</v>
      </c>
      <c r="N110">
        <f t="shared" si="1"/>
        <v>2.5</v>
      </c>
      <c r="O110">
        <v>28.74</v>
      </c>
      <c r="P110">
        <v>3.7139999999999999E-2</v>
      </c>
      <c r="Q110">
        <v>2.5219999999999999E-2</v>
      </c>
    </row>
    <row r="111" spans="2:17">
      <c r="B111">
        <v>150</v>
      </c>
      <c r="C111" t="s">
        <v>3</v>
      </c>
      <c r="D111" s="1">
        <v>28.49</v>
      </c>
      <c r="E111" s="1">
        <v>3.5009999999999999E-2</v>
      </c>
      <c r="F111">
        <v>26.72</v>
      </c>
      <c r="G111" t="s">
        <v>2</v>
      </c>
      <c r="H111">
        <v>8125</v>
      </c>
      <c r="I111" t="s">
        <v>1</v>
      </c>
      <c r="J111">
        <v>6951</v>
      </c>
      <c r="K111" t="s">
        <v>1</v>
      </c>
      <c r="M111">
        <v>150</v>
      </c>
      <c r="N111">
        <f t="shared" si="1"/>
        <v>2.6785714285714284</v>
      </c>
      <c r="O111">
        <v>28.49</v>
      </c>
      <c r="P111">
        <v>3.5009999999999999E-2</v>
      </c>
      <c r="Q111">
        <v>2.6720000000000001E-2</v>
      </c>
    </row>
    <row r="112" spans="2:17">
      <c r="B112">
        <v>160</v>
      </c>
      <c r="C112" t="s">
        <v>3</v>
      </c>
      <c r="D112" s="1">
        <v>28.22</v>
      </c>
      <c r="E112" s="1">
        <v>3.3119999999999997E-2</v>
      </c>
      <c r="F112">
        <v>28.24</v>
      </c>
      <c r="G112" t="s">
        <v>2</v>
      </c>
      <c r="H112">
        <v>8420</v>
      </c>
      <c r="I112" t="s">
        <v>1</v>
      </c>
      <c r="J112">
        <v>7043</v>
      </c>
      <c r="K112" t="s">
        <v>1</v>
      </c>
      <c r="M112">
        <v>160</v>
      </c>
      <c r="N112">
        <f t="shared" si="1"/>
        <v>2.8571428571428572</v>
      </c>
      <c r="O112">
        <v>28.22</v>
      </c>
      <c r="P112">
        <v>3.3119999999999997E-2</v>
      </c>
      <c r="Q112">
        <v>2.8239999999999998E-2</v>
      </c>
    </row>
    <row r="113" spans="2:17">
      <c r="B113">
        <v>170</v>
      </c>
      <c r="C113" t="s">
        <v>3</v>
      </c>
      <c r="D113" s="1">
        <v>27.94</v>
      </c>
      <c r="E113" s="1">
        <v>3.1440000000000003E-2</v>
      </c>
      <c r="F113">
        <v>29.77</v>
      </c>
      <c r="G113" t="s">
        <v>2</v>
      </c>
      <c r="H113">
        <v>8709</v>
      </c>
      <c r="I113" t="s">
        <v>1</v>
      </c>
      <c r="J113">
        <v>7135</v>
      </c>
      <c r="K113" t="s">
        <v>1</v>
      </c>
      <c r="M113">
        <v>170</v>
      </c>
      <c r="N113">
        <f t="shared" si="1"/>
        <v>3.0357142857142856</v>
      </c>
      <c r="O113">
        <v>27.94</v>
      </c>
      <c r="P113">
        <v>3.1440000000000003E-2</v>
      </c>
      <c r="Q113">
        <v>2.9770000000000001E-2</v>
      </c>
    </row>
    <row r="114" spans="2:17">
      <c r="B114">
        <v>180</v>
      </c>
      <c r="C114" t="s">
        <v>3</v>
      </c>
      <c r="D114" s="1">
        <v>27.64</v>
      </c>
      <c r="E114" s="1">
        <v>2.9929999999999998E-2</v>
      </c>
      <c r="F114">
        <v>31.32</v>
      </c>
      <c r="G114" t="s">
        <v>2</v>
      </c>
      <c r="H114">
        <v>8995</v>
      </c>
      <c r="I114" t="s">
        <v>1</v>
      </c>
      <c r="J114">
        <v>7226</v>
      </c>
      <c r="K114" t="s">
        <v>1</v>
      </c>
      <c r="M114">
        <v>180</v>
      </c>
      <c r="N114">
        <f t="shared" si="1"/>
        <v>3.2142857142857144</v>
      </c>
      <c r="O114">
        <v>27.64</v>
      </c>
      <c r="P114">
        <v>2.9929999999999998E-2</v>
      </c>
      <c r="Q114">
        <v>3.1320000000000001E-2</v>
      </c>
    </row>
    <row r="115" spans="2:17">
      <c r="B115">
        <v>200</v>
      </c>
      <c r="C115" t="s">
        <v>3</v>
      </c>
      <c r="D115" s="1">
        <v>27.01</v>
      </c>
      <c r="E115" s="1">
        <v>2.733E-2</v>
      </c>
      <c r="F115">
        <v>34.47</v>
      </c>
      <c r="G115" t="s">
        <v>2</v>
      </c>
      <c r="H115">
        <v>1.01</v>
      </c>
      <c r="I115" t="s">
        <v>2</v>
      </c>
      <c r="J115">
        <v>7406</v>
      </c>
      <c r="K115" t="s">
        <v>1</v>
      </c>
      <c r="M115">
        <v>200</v>
      </c>
      <c r="N115">
        <f t="shared" si="1"/>
        <v>3.5714285714285716</v>
      </c>
      <c r="O115">
        <v>27.01</v>
      </c>
      <c r="P115">
        <v>2.733E-2</v>
      </c>
      <c r="Q115">
        <v>3.4470000000000001E-2</v>
      </c>
    </row>
    <row r="116" spans="2:17">
      <c r="B116">
        <v>225</v>
      </c>
      <c r="C116" t="s">
        <v>3</v>
      </c>
      <c r="D116" s="1">
        <v>26.2</v>
      </c>
      <c r="E116" s="1">
        <v>2.4680000000000001E-2</v>
      </c>
      <c r="F116">
        <v>38.520000000000003</v>
      </c>
      <c r="G116" t="s">
        <v>2</v>
      </c>
      <c r="H116">
        <v>1.1599999999999999</v>
      </c>
      <c r="I116" t="s">
        <v>2</v>
      </c>
      <c r="J116">
        <v>7630</v>
      </c>
      <c r="K116" t="s">
        <v>1</v>
      </c>
      <c r="M116">
        <v>225</v>
      </c>
      <c r="N116">
        <f t="shared" si="1"/>
        <v>4.0178571428571432</v>
      </c>
      <c r="O116">
        <v>26.2</v>
      </c>
      <c r="P116">
        <v>2.4680000000000001E-2</v>
      </c>
      <c r="Q116">
        <v>3.8520000000000006E-2</v>
      </c>
    </row>
    <row r="117" spans="2:17">
      <c r="B117">
        <v>250</v>
      </c>
      <c r="C117" t="s">
        <v>3</v>
      </c>
      <c r="D117" s="1">
        <v>25.4</v>
      </c>
      <c r="E117" s="1">
        <v>2.2530000000000001E-2</v>
      </c>
      <c r="F117">
        <v>42.69</v>
      </c>
      <c r="G117" t="s">
        <v>2</v>
      </c>
      <c r="H117">
        <v>1.3</v>
      </c>
      <c r="I117" t="s">
        <v>2</v>
      </c>
      <c r="J117">
        <v>7856</v>
      </c>
      <c r="K117" t="s">
        <v>1</v>
      </c>
      <c r="M117">
        <v>250</v>
      </c>
      <c r="N117">
        <f t="shared" si="1"/>
        <v>4.4642857142857144</v>
      </c>
      <c r="O117">
        <v>25.4</v>
      </c>
      <c r="P117">
        <v>2.2530000000000001E-2</v>
      </c>
      <c r="Q117">
        <v>4.2689999999999999E-2</v>
      </c>
    </row>
    <row r="118" spans="2:17">
      <c r="B118">
        <v>275</v>
      </c>
      <c r="C118" t="s">
        <v>3</v>
      </c>
      <c r="D118" s="1">
        <v>24.61</v>
      </c>
      <c r="E118" s="1">
        <v>2.0740000000000001E-2</v>
      </c>
      <c r="F118">
        <v>46.99</v>
      </c>
      <c r="G118" t="s">
        <v>2</v>
      </c>
      <c r="H118">
        <v>1.44</v>
      </c>
      <c r="I118" t="s">
        <v>2</v>
      </c>
      <c r="J118">
        <v>8084</v>
      </c>
      <c r="K118" t="s">
        <v>1</v>
      </c>
      <c r="M118">
        <v>275</v>
      </c>
      <c r="N118">
        <f t="shared" si="1"/>
        <v>4.9107142857142856</v>
      </c>
      <c r="O118">
        <v>24.61</v>
      </c>
      <c r="P118">
        <v>2.0740000000000001E-2</v>
      </c>
      <c r="Q118">
        <v>4.6990000000000004E-2</v>
      </c>
    </row>
    <row r="119" spans="2:17">
      <c r="B119">
        <v>300</v>
      </c>
      <c r="C119" t="s">
        <v>3</v>
      </c>
      <c r="D119" s="1">
        <v>23.85</v>
      </c>
      <c r="E119" s="1">
        <v>1.9230000000000001E-2</v>
      </c>
      <c r="F119">
        <v>51.44</v>
      </c>
      <c r="G119" t="s">
        <v>2</v>
      </c>
      <c r="H119">
        <v>1.58</v>
      </c>
      <c r="I119" t="s">
        <v>2</v>
      </c>
      <c r="J119">
        <v>8316</v>
      </c>
      <c r="K119" t="s">
        <v>1</v>
      </c>
      <c r="M119">
        <v>300</v>
      </c>
      <c r="N119">
        <f t="shared" si="1"/>
        <v>5.3571428571428568</v>
      </c>
      <c r="O119">
        <v>23.85</v>
      </c>
      <c r="P119">
        <v>1.9230000000000001E-2</v>
      </c>
      <c r="Q119">
        <v>5.144E-2</v>
      </c>
    </row>
    <row r="120" spans="2:17">
      <c r="B120">
        <v>325</v>
      </c>
      <c r="C120" t="s">
        <v>3</v>
      </c>
      <c r="D120" s="1">
        <v>23.12</v>
      </c>
      <c r="E120" s="1">
        <v>1.7930000000000001E-2</v>
      </c>
      <c r="F120">
        <v>56.02</v>
      </c>
      <c r="G120" t="s">
        <v>2</v>
      </c>
      <c r="H120">
        <v>1.71</v>
      </c>
      <c r="I120" t="s">
        <v>2</v>
      </c>
      <c r="J120">
        <v>8553</v>
      </c>
      <c r="K120" t="s">
        <v>1</v>
      </c>
      <c r="M120">
        <v>325</v>
      </c>
      <c r="N120">
        <f t="shared" si="1"/>
        <v>5.8035714285714288</v>
      </c>
      <c r="O120">
        <v>23.12</v>
      </c>
      <c r="P120">
        <v>1.7930000000000001E-2</v>
      </c>
      <c r="Q120">
        <v>5.6020000000000007E-2</v>
      </c>
    </row>
    <row r="121" spans="2:17">
      <c r="B121">
        <v>350</v>
      </c>
      <c r="C121" t="s">
        <v>3</v>
      </c>
      <c r="D121" s="1">
        <v>22.42</v>
      </c>
      <c r="E121" s="1">
        <v>1.6809999999999999E-2</v>
      </c>
      <c r="F121">
        <v>60.75</v>
      </c>
      <c r="G121" t="s">
        <v>2</v>
      </c>
      <c r="H121">
        <v>1.84</v>
      </c>
      <c r="I121" t="s">
        <v>2</v>
      </c>
      <c r="J121">
        <v>8795</v>
      </c>
      <c r="K121" t="s">
        <v>1</v>
      </c>
      <c r="M121">
        <v>350</v>
      </c>
      <c r="N121">
        <f t="shared" si="1"/>
        <v>6.25</v>
      </c>
      <c r="O121">
        <v>22.42</v>
      </c>
      <c r="P121">
        <v>1.6809999999999999E-2</v>
      </c>
      <c r="Q121">
        <v>6.0749999999999998E-2</v>
      </c>
    </row>
    <row r="122" spans="2:17">
      <c r="B122">
        <v>375</v>
      </c>
      <c r="C122" t="s">
        <v>3</v>
      </c>
      <c r="D122" s="1">
        <v>21.76</v>
      </c>
      <c r="E122" s="1">
        <v>1.583E-2</v>
      </c>
      <c r="F122">
        <v>65.62</v>
      </c>
      <c r="G122" t="s">
        <v>2</v>
      </c>
      <c r="H122">
        <v>1.96</v>
      </c>
      <c r="I122" t="s">
        <v>2</v>
      </c>
      <c r="J122">
        <v>9044</v>
      </c>
      <c r="K122" t="s">
        <v>1</v>
      </c>
      <c r="M122">
        <v>375</v>
      </c>
      <c r="N122">
        <f t="shared" si="1"/>
        <v>6.6964285714285712</v>
      </c>
      <c r="O122">
        <v>21.76</v>
      </c>
      <c r="P122">
        <v>1.583E-2</v>
      </c>
      <c r="Q122">
        <v>6.5620000000000012E-2</v>
      </c>
    </row>
    <row r="123" spans="2:17">
      <c r="B123">
        <v>400</v>
      </c>
      <c r="C123" t="s">
        <v>3</v>
      </c>
      <c r="D123" s="1">
        <v>21.14</v>
      </c>
      <c r="E123" s="1">
        <v>1.4959999999999999E-2</v>
      </c>
      <c r="F123">
        <v>70.64</v>
      </c>
      <c r="G123" t="s">
        <v>2</v>
      </c>
      <c r="H123">
        <v>2.09</v>
      </c>
      <c r="I123" t="s">
        <v>2</v>
      </c>
      <c r="J123">
        <v>9299</v>
      </c>
      <c r="K123" t="s">
        <v>1</v>
      </c>
      <c r="M123">
        <v>400</v>
      </c>
      <c r="N123">
        <f t="shared" si="1"/>
        <v>7.1428571428571432</v>
      </c>
      <c r="O123">
        <v>21.14</v>
      </c>
      <c r="P123">
        <v>1.4959999999999999E-2</v>
      </c>
      <c r="Q123">
        <v>7.0640000000000008E-2</v>
      </c>
    </row>
    <row r="124" spans="2:17">
      <c r="B124">
        <v>450</v>
      </c>
      <c r="C124" t="s">
        <v>3</v>
      </c>
      <c r="D124" s="1">
        <v>19.98</v>
      </c>
      <c r="E124" s="1">
        <v>1.349E-2</v>
      </c>
      <c r="F124">
        <v>81.12</v>
      </c>
      <c r="G124" t="s">
        <v>2</v>
      </c>
      <c r="H124">
        <v>2.57</v>
      </c>
      <c r="I124" t="s">
        <v>2</v>
      </c>
      <c r="J124">
        <v>9830</v>
      </c>
      <c r="K124" t="s">
        <v>1</v>
      </c>
      <c r="M124">
        <v>450</v>
      </c>
      <c r="N124">
        <f t="shared" si="1"/>
        <v>8.0357142857142865</v>
      </c>
      <c r="O124">
        <v>19.98</v>
      </c>
      <c r="P124">
        <v>1.349E-2</v>
      </c>
      <c r="Q124">
        <v>8.1120000000000012E-2</v>
      </c>
    </row>
    <row r="125" spans="2:17">
      <c r="B125">
        <v>500</v>
      </c>
      <c r="C125" t="s">
        <v>3</v>
      </c>
      <c r="D125" s="1">
        <v>18.95</v>
      </c>
      <c r="E125" s="1">
        <v>1.23E-2</v>
      </c>
      <c r="F125">
        <v>92.18</v>
      </c>
      <c r="G125" t="s">
        <v>2</v>
      </c>
      <c r="H125">
        <v>3.01</v>
      </c>
      <c r="I125" t="s">
        <v>2</v>
      </c>
      <c r="J125">
        <v>1.04</v>
      </c>
      <c r="K125" t="s">
        <v>2</v>
      </c>
      <c r="M125">
        <v>500</v>
      </c>
      <c r="N125">
        <f t="shared" si="1"/>
        <v>8.9285714285714288</v>
      </c>
      <c r="O125">
        <v>18.95</v>
      </c>
      <c r="P125">
        <v>1.23E-2</v>
      </c>
      <c r="Q125">
        <v>9.2180000000000012E-2</v>
      </c>
    </row>
    <row r="126" spans="2:17">
      <c r="B126">
        <v>550</v>
      </c>
      <c r="C126" t="s">
        <v>3</v>
      </c>
      <c r="D126" s="1">
        <v>18.03</v>
      </c>
      <c r="E126" s="1">
        <v>1.1310000000000001E-2</v>
      </c>
      <c r="F126">
        <v>103.83</v>
      </c>
      <c r="G126" t="s">
        <v>2</v>
      </c>
      <c r="H126">
        <v>3.44</v>
      </c>
      <c r="I126" t="s">
        <v>2</v>
      </c>
      <c r="J126">
        <v>1.1000000000000001</v>
      </c>
      <c r="K126" t="s">
        <v>2</v>
      </c>
      <c r="M126">
        <v>550</v>
      </c>
      <c r="N126">
        <f t="shared" si="1"/>
        <v>9.8214285714285712</v>
      </c>
      <c r="O126">
        <v>18.03</v>
      </c>
      <c r="P126">
        <v>1.1310000000000001E-2</v>
      </c>
      <c r="Q126">
        <v>0.10383000000000001</v>
      </c>
    </row>
    <row r="127" spans="2:17">
      <c r="B127">
        <v>600</v>
      </c>
      <c r="C127" t="s">
        <v>3</v>
      </c>
      <c r="D127" s="1">
        <v>17.2</v>
      </c>
      <c r="E127" s="1">
        <v>1.048E-2</v>
      </c>
      <c r="F127">
        <v>116.05</v>
      </c>
      <c r="G127" t="s">
        <v>2</v>
      </c>
      <c r="H127">
        <v>3.85</v>
      </c>
      <c r="I127" t="s">
        <v>2</v>
      </c>
      <c r="J127">
        <v>1.1599999999999999</v>
      </c>
      <c r="K127" t="s">
        <v>2</v>
      </c>
      <c r="M127">
        <v>600</v>
      </c>
      <c r="N127">
        <f t="shared" si="1"/>
        <v>10.714285714285714</v>
      </c>
      <c r="O127">
        <v>17.2</v>
      </c>
      <c r="P127">
        <v>1.048E-2</v>
      </c>
      <c r="Q127">
        <v>0.11605</v>
      </c>
    </row>
    <row r="128" spans="2:17">
      <c r="B128">
        <v>650</v>
      </c>
      <c r="C128" t="s">
        <v>3</v>
      </c>
      <c r="D128" s="1">
        <v>16.45</v>
      </c>
      <c r="E128" s="1">
        <v>9.7610000000000006E-3</v>
      </c>
      <c r="F128">
        <v>128.85</v>
      </c>
      <c r="G128" t="s">
        <v>2</v>
      </c>
      <c r="H128">
        <v>4.26</v>
      </c>
      <c r="I128" t="s">
        <v>2</v>
      </c>
      <c r="J128">
        <v>1.23</v>
      </c>
      <c r="K128" t="s">
        <v>2</v>
      </c>
      <c r="M128">
        <v>650</v>
      </c>
      <c r="N128">
        <f t="shared" si="1"/>
        <v>11.607142857142858</v>
      </c>
      <c r="O128">
        <v>16.45</v>
      </c>
      <c r="P128">
        <v>9.7610000000000006E-3</v>
      </c>
      <c r="Q128">
        <v>0.12884999999999999</v>
      </c>
    </row>
    <row r="129" spans="2:17">
      <c r="B129">
        <v>700</v>
      </c>
      <c r="C129" t="s">
        <v>3</v>
      </c>
      <c r="D129" s="1">
        <v>15.78</v>
      </c>
      <c r="E129" s="1">
        <v>9.1430000000000001E-3</v>
      </c>
      <c r="F129">
        <v>142.22</v>
      </c>
      <c r="G129" t="s">
        <v>2</v>
      </c>
      <c r="H129">
        <v>4.66</v>
      </c>
      <c r="I129" t="s">
        <v>2</v>
      </c>
      <c r="J129">
        <v>1.29</v>
      </c>
      <c r="K129" t="s">
        <v>2</v>
      </c>
      <c r="M129">
        <v>700</v>
      </c>
      <c r="N129">
        <f t="shared" si="1"/>
        <v>12.5</v>
      </c>
      <c r="O129">
        <v>15.78</v>
      </c>
      <c r="P129">
        <v>9.1430000000000001E-3</v>
      </c>
      <c r="Q129">
        <v>0.14222000000000001</v>
      </c>
    </row>
    <row r="130" spans="2:17">
      <c r="B130">
        <v>800</v>
      </c>
      <c r="C130" t="s">
        <v>3</v>
      </c>
      <c r="D130" s="1">
        <v>14.6</v>
      </c>
      <c r="E130" s="1">
        <v>8.1239999999999993E-3</v>
      </c>
      <c r="F130">
        <v>170.59</v>
      </c>
      <c r="G130" t="s">
        <v>2</v>
      </c>
      <c r="H130">
        <v>6.16</v>
      </c>
      <c r="I130" t="s">
        <v>2</v>
      </c>
      <c r="J130">
        <v>1.44</v>
      </c>
      <c r="K130" t="s">
        <v>2</v>
      </c>
      <c r="M130">
        <v>800</v>
      </c>
      <c r="N130">
        <f t="shared" si="1"/>
        <v>14.285714285714286</v>
      </c>
      <c r="O130">
        <v>14.6</v>
      </c>
      <c r="P130">
        <v>8.1239999999999993E-3</v>
      </c>
      <c r="Q130">
        <v>0.17059000000000002</v>
      </c>
    </row>
    <row r="131" spans="2:17">
      <c r="B131">
        <v>900</v>
      </c>
      <c r="C131" t="s">
        <v>3</v>
      </c>
      <c r="D131" s="1">
        <v>13.61</v>
      </c>
      <c r="E131" s="1">
        <v>7.3179999999999999E-3</v>
      </c>
      <c r="F131">
        <v>201.15</v>
      </c>
      <c r="G131" t="s">
        <v>2</v>
      </c>
      <c r="H131">
        <v>7.53</v>
      </c>
      <c r="I131" t="s">
        <v>2</v>
      </c>
      <c r="J131">
        <v>1.6</v>
      </c>
      <c r="K131" t="s">
        <v>2</v>
      </c>
      <c r="M131">
        <v>900</v>
      </c>
      <c r="N131">
        <f t="shared" ref="N131:N179" si="2">M131/56</f>
        <v>16.071428571428573</v>
      </c>
      <c r="O131">
        <v>13.61</v>
      </c>
      <c r="P131">
        <v>7.3179999999999999E-3</v>
      </c>
      <c r="Q131">
        <v>0.20115000000000002</v>
      </c>
    </row>
    <row r="132" spans="2:17">
      <c r="B132">
        <v>1</v>
      </c>
      <c r="C132" t="s">
        <v>5</v>
      </c>
      <c r="D132" s="1">
        <v>12.77</v>
      </c>
      <c r="E132" s="1">
        <v>6.6649999999999999E-3</v>
      </c>
      <c r="F132">
        <v>233.82</v>
      </c>
      <c r="G132" t="s">
        <v>2</v>
      </c>
      <c r="H132">
        <v>8.84</v>
      </c>
      <c r="I132" t="s">
        <v>2</v>
      </c>
      <c r="J132">
        <v>1.76</v>
      </c>
      <c r="K132" t="s">
        <v>2</v>
      </c>
      <c r="M132">
        <f>B132*1000</f>
        <v>1000</v>
      </c>
      <c r="N132">
        <f t="shared" si="2"/>
        <v>17.857142857142858</v>
      </c>
      <c r="O132">
        <v>12.77</v>
      </c>
      <c r="P132">
        <v>6.6649999999999999E-3</v>
      </c>
      <c r="Q132">
        <v>0.23382</v>
      </c>
    </row>
    <row r="133" spans="2:17">
      <c r="B133">
        <v>1.1000000000000001</v>
      </c>
      <c r="C133" t="s">
        <v>5</v>
      </c>
      <c r="D133" s="1">
        <v>12.04</v>
      </c>
      <c r="E133" s="1">
        <v>6.123E-3</v>
      </c>
      <c r="F133">
        <v>268.57</v>
      </c>
      <c r="G133" t="s">
        <v>2</v>
      </c>
      <c r="H133">
        <v>10.130000000000001</v>
      </c>
      <c r="I133" t="s">
        <v>2</v>
      </c>
      <c r="J133">
        <v>1.94</v>
      </c>
      <c r="K133" t="s">
        <v>2</v>
      </c>
      <c r="M133">
        <f t="shared" ref="M133:M179" si="3">B133*1000</f>
        <v>1100</v>
      </c>
      <c r="N133">
        <f t="shared" si="2"/>
        <v>19.642857142857142</v>
      </c>
      <c r="O133">
        <v>12.04</v>
      </c>
      <c r="P133">
        <v>6.123E-3</v>
      </c>
      <c r="Q133">
        <v>0.26856999999999998</v>
      </c>
    </row>
    <row r="134" spans="2:17">
      <c r="B134">
        <v>1.2</v>
      </c>
      <c r="C134" t="s">
        <v>5</v>
      </c>
      <c r="D134" s="1">
        <v>11.39</v>
      </c>
      <c r="E134" s="1">
        <v>5.6670000000000002E-3</v>
      </c>
      <c r="F134">
        <v>305.35000000000002</v>
      </c>
      <c r="G134" t="s">
        <v>2</v>
      </c>
      <c r="H134">
        <v>11.39</v>
      </c>
      <c r="I134" t="s">
        <v>2</v>
      </c>
      <c r="J134">
        <v>2.13</v>
      </c>
      <c r="K134" t="s">
        <v>2</v>
      </c>
      <c r="M134">
        <f t="shared" si="3"/>
        <v>1200</v>
      </c>
      <c r="N134">
        <f t="shared" si="2"/>
        <v>21.428571428571427</v>
      </c>
      <c r="O134">
        <v>11.39</v>
      </c>
      <c r="P134">
        <v>5.6670000000000002E-3</v>
      </c>
      <c r="Q134">
        <v>0.30535000000000001</v>
      </c>
    </row>
    <row r="135" spans="2:17">
      <c r="B135">
        <v>1.3</v>
      </c>
      <c r="C135" t="s">
        <v>5</v>
      </c>
      <c r="D135" s="1">
        <v>10.82</v>
      </c>
      <c r="E135" s="1">
        <v>5.2769999999999996E-3</v>
      </c>
      <c r="F135">
        <v>344.14</v>
      </c>
      <c r="G135" t="s">
        <v>2</v>
      </c>
      <c r="H135">
        <v>12.65</v>
      </c>
      <c r="I135" t="s">
        <v>2</v>
      </c>
      <c r="J135">
        <v>2.33</v>
      </c>
      <c r="K135" t="s">
        <v>2</v>
      </c>
      <c r="M135">
        <f t="shared" si="3"/>
        <v>1300</v>
      </c>
      <c r="N135">
        <f t="shared" si="2"/>
        <v>23.214285714285715</v>
      </c>
      <c r="O135">
        <v>10.82</v>
      </c>
      <c r="P135">
        <v>5.2769999999999996E-3</v>
      </c>
      <c r="Q135">
        <v>0.34414</v>
      </c>
    </row>
    <row r="136" spans="2:17">
      <c r="B136">
        <v>1.4</v>
      </c>
      <c r="C136" t="s">
        <v>5</v>
      </c>
      <c r="D136" s="1">
        <v>10.31</v>
      </c>
      <c r="E136" s="1">
        <v>4.9389999999999998E-3</v>
      </c>
      <c r="F136">
        <v>384.91</v>
      </c>
      <c r="G136" t="s">
        <v>2</v>
      </c>
      <c r="H136">
        <v>13.91</v>
      </c>
      <c r="I136" t="s">
        <v>2</v>
      </c>
      <c r="J136">
        <v>2.54</v>
      </c>
      <c r="K136" t="s">
        <v>2</v>
      </c>
      <c r="M136">
        <f t="shared" si="3"/>
        <v>1400</v>
      </c>
      <c r="N136">
        <f t="shared" si="2"/>
        <v>25</v>
      </c>
      <c r="O136">
        <v>10.31</v>
      </c>
      <c r="P136">
        <v>4.9389999999999998E-3</v>
      </c>
      <c r="Q136">
        <v>0.38491000000000003</v>
      </c>
    </row>
    <row r="137" spans="2:17">
      <c r="B137">
        <v>1.5</v>
      </c>
      <c r="C137" t="s">
        <v>5</v>
      </c>
      <c r="D137" s="1">
        <v>9.85</v>
      </c>
      <c r="E137" s="1">
        <v>4.6439999999999997E-3</v>
      </c>
      <c r="F137">
        <v>427.65</v>
      </c>
      <c r="G137" t="s">
        <v>2</v>
      </c>
      <c r="H137">
        <v>15.18</v>
      </c>
      <c r="I137" t="s">
        <v>2</v>
      </c>
      <c r="J137">
        <v>2.76</v>
      </c>
      <c r="K137" t="s">
        <v>2</v>
      </c>
      <c r="M137">
        <f t="shared" si="3"/>
        <v>1500</v>
      </c>
      <c r="N137">
        <f t="shared" si="2"/>
        <v>26.785714285714285</v>
      </c>
      <c r="O137">
        <v>9.85</v>
      </c>
      <c r="P137">
        <v>4.6439999999999997E-3</v>
      </c>
      <c r="Q137">
        <v>0.42764999999999997</v>
      </c>
    </row>
    <row r="138" spans="2:17">
      <c r="B138">
        <v>1.6</v>
      </c>
      <c r="C138" t="s">
        <v>5</v>
      </c>
      <c r="D138" s="1">
        <v>9.43</v>
      </c>
      <c r="E138" s="1">
        <v>4.3839999999999999E-3</v>
      </c>
      <c r="F138">
        <v>472.34</v>
      </c>
      <c r="G138" t="s">
        <v>2</v>
      </c>
      <c r="H138">
        <v>16.45</v>
      </c>
      <c r="I138" t="s">
        <v>2</v>
      </c>
      <c r="J138">
        <v>2.98</v>
      </c>
      <c r="K138" t="s">
        <v>2</v>
      </c>
      <c r="M138">
        <f t="shared" si="3"/>
        <v>1600</v>
      </c>
      <c r="N138">
        <f t="shared" si="2"/>
        <v>28.571428571428573</v>
      </c>
      <c r="O138">
        <v>9.43</v>
      </c>
      <c r="P138">
        <v>4.3839999999999999E-3</v>
      </c>
      <c r="Q138">
        <v>0.47233999999999998</v>
      </c>
    </row>
    <row r="139" spans="2:17">
      <c r="B139">
        <v>1.7</v>
      </c>
      <c r="C139" t="s">
        <v>5</v>
      </c>
      <c r="D139" s="1">
        <v>9.0449999999999999</v>
      </c>
      <c r="E139" s="1">
        <v>4.1520000000000003E-3</v>
      </c>
      <c r="F139">
        <v>518.98</v>
      </c>
      <c r="G139" t="s">
        <v>2</v>
      </c>
      <c r="H139">
        <v>17.73</v>
      </c>
      <c r="I139" t="s">
        <v>2</v>
      </c>
      <c r="J139">
        <v>3.22</v>
      </c>
      <c r="K139" t="s">
        <v>2</v>
      </c>
      <c r="M139">
        <f t="shared" si="3"/>
        <v>1700</v>
      </c>
      <c r="N139">
        <f t="shared" si="2"/>
        <v>30.357142857142858</v>
      </c>
      <c r="O139">
        <v>9.0449999999999999</v>
      </c>
      <c r="P139">
        <v>4.1520000000000003E-3</v>
      </c>
      <c r="Q139">
        <v>0.51898</v>
      </c>
    </row>
    <row r="140" spans="2:17">
      <c r="B140">
        <v>1.8</v>
      </c>
      <c r="C140" t="s">
        <v>5</v>
      </c>
      <c r="D140" s="1">
        <v>8.6920000000000002</v>
      </c>
      <c r="E140" s="1">
        <v>3.9449999999999997E-3</v>
      </c>
      <c r="F140">
        <v>567.54999999999995</v>
      </c>
      <c r="G140" t="s">
        <v>2</v>
      </c>
      <c r="H140">
        <v>19.03</v>
      </c>
      <c r="I140" t="s">
        <v>2</v>
      </c>
      <c r="J140">
        <v>3.47</v>
      </c>
      <c r="K140" t="s">
        <v>2</v>
      </c>
      <c r="M140">
        <f t="shared" si="3"/>
        <v>1800</v>
      </c>
      <c r="N140">
        <f t="shared" si="2"/>
        <v>32.142857142857146</v>
      </c>
      <c r="O140">
        <v>8.6920000000000002</v>
      </c>
      <c r="P140">
        <v>3.9449999999999997E-3</v>
      </c>
      <c r="Q140">
        <v>0.56755</v>
      </c>
    </row>
    <row r="141" spans="2:17">
      <c r="B141">
        <v>2</v>
      </c>
      <c r="C141" t="s">
        <v>5</v>
      </c>
      <c r="D141" s="1">
        <v>8.0730000000000004</v>
      </c>
      <c r="E141" s="1">
        <v>3.5899999999999999E-3</v>
      </c>
      <c r="F141">
        <v>670.41</v>
      </c>
      <c r="G141" t="s">
        <v>2</v>
      </c>
      <c r="H141">
        <v>23.97</v>
      </c>
      <c r="I141" t="s">
        <v>2</v>
      </c>
      <c r="J141">
        <v>3.98</v>
      </c>
      <c r="K141" t="s">
        <v>2</v>
      </c>
      <c r="M141">
        <f t="shared" si="3"/>
        <v>2000</v>
      </c>
      <c r="N141">
        <f t="shared" si="2"/>
        <v>35.714285714285715</v>
      </c>
      <c r="O141">
        <v>8.0730000000000004</v>
      </c>
      <c r="P141">
        <v>3.5899999999999999E-3</v>
      </c>
      <c r="Q141">
        <v>0.67040999999999995</v>
      </c>
    </row>
    <row r="142" spans="2:17">
      <c r="B142">
        <v>2.25</v>
      </c>
      <c r="C142" t="s">
        <v>5</v>
      </c>
      <c r="D142" s="1">
        <v>7.4279999999999999</v>
      </c>
      <c r="E142" s="1">
        <v>3.2299999999999998E-3</v>
      </c>
      <c r="F142">
        <v>809.49</v>
      </c>
      <c r="G142" t="s">
        <v>2</v>
      </c>
      <c r="H142">
        <v>31.03</v>
      </c>
      <c r="I142" t="s">
        <v>2</v>
      </c>
      <c r="J142">
        <v>4.68</v>
      </c>
      <c r="K142" t="s">
        <v>2</v>
      </c>
      <c r="M142">
        <f t="shared" si="3"/>
        <v>2250</v>
      </c>
      <c r="N142">
        <f t="shared" si="2"/>
        <v>40.178571428571431</v>
      </c>
      <c r="O142">
        <v>7.4279999999999999</v>
      </c>
      <c r="P142">
        <v>3.2299999999999998E-3</v>
      </c>
      <c r="Q142">
        <v>0.80949000000000004</v>
      </c>
    </row>
    <row r="143" spans="2:17">
      <c r="B143">
        <v>2.5</v>
      </c>
      <c r="C143" t="s">
        <v>5</v>
      </c>
      <c r="D143" s="1">
        <v>6.8920000000000003</v>
      </c>
      <c r="E143" s="1">
        <v>2.9380000000000001E-3</v>
      </c>
      <c r="F143">
        <v>960.02</v>
      </c>
      <c r="G143" t="s">
        <v>2</v>
      </c>
      <c r="H143">
        <v>37.659999999999997</v>
      </c>
      <c r="I143" t="s">
        <v>2</v>
      </c>
      <c r="J143">
        <v>5.43</v>
      </c>
      <c r="K143" t="s">
        <v>2</v>
      </c>
      <c r="M143">
        <f t="shared" si="3"/>
        <v>2500</v>
      </c>
      <c r="N143">
        <f t="shared" si="2"/>
        <v>44.642857142857146</v>
      </c>
      <c r="O143">
        <v>6.8920000000000003</v>
      </c>
      <c r="P143">
        <v>2.9380000000000001E-3</v>
      </c>
      <c r="Q143">
        <v>0.96001999999999998</v>
      </c>
    </row>
    <row r="144" spans="2:17">
      <c r="B144">
        <v>2.75</v>
      </c>
      <c r="C144" t="s">
        <v>5</v>
      </c>
      <c r="D144" s="1">
        <v>6.4379999999999997</v>
      </c>
      <c r="E144" s="1">
        <v>2.6970000000000002E-3</v>
      </c>
      <c r="F144">
        <v>1.1200000000000001</v>
      </c>
      <c r="G144" t="s">
        <v>4</v>
      </c>
      <c r="H144">
        <v>44.08</v>
      </c>
      <c r="I144" t="s">
        <v>2</v>
      </c>
      <c r="J144">
        <v>6.23</v>
      </c>
      <c r="K144" t="s">
        <v>2</v>
      </c>
      <c r="M144">
        <f t="shared" si="3"/>
        <v>2750</v>
      </c>
      <c r="N144">
        <f t="shared" si="2"/>
        <v>49.107142857142854</v>
      </c>
      <c r="O144">
        <v>6.4379999999999997</v>
      </c>
      <c r="P144">
        <v>2.6970000000000002E-3</v>
      </c>
      <c r="Q144">
        <f>F144</f>
        <v>1.1200000000000001</v>
      </c>
    </row>
    <row r="145" spans="2:17">
      <c r="B145">
        <v>3</v>
      </c>
      <c r="C145" t="s">
        <v>5</v>
      </c>
      <c r="D145" s="1">
        <v>6.05</v>
      </c>
      <c r="E145" s="1">
        <v>2.493E-3</v>
      </c>
      <c r="F145">
        <v>1.29</v>
      </c>
      <c r="G145" t="s">
        <v>4</v>
      </c>
      <c r="H145">
        <v>50.41</v>
      </c>
      <c r="I145" t="s">
        <v>2</v>
      </c>
      <c r="J145">
        <v>7.07</v>
      </c>
      <c r="K145" t="s">
        <v>2</v>
      </c>
      <c r="M145">
        <f t="shared" si="3"/>
        <v>3000</v>
      </c>
      <c r="N145">
        <f t="shared" si="2"/>
        <v>53.571428571428569</v>
      </c>
      <c r="O145">
        <v>6.05</v>
      </c>
      <c r="P145">
        <v>2.493E-3</v>
      </c>
      <c r="Q145">
        <f t="shared" ref="Q145:Q179" si="4">F145</f>
        <v>1.29</v>
      </c>
    </row>
    <row r="146" spans="2:17">
      <c r="B146">
        <v>3.25</v>
      </c>
      <c r="C146" t="s">
        <v>5</v>
      </c>
      <c r="D146" s="1">
        <v>5.7130000000000001</v>
      </c>
      <c r="E146" s="1">
        <v>2.32E-3</v>
      </c>
      <c r="F146">
        <v>1.48</v>
      </c>
      <c r="G146" t="s">
        <v>4</v>
      </c>
      <c r="H146">
        <v>56.71</v>
      </c>
      <c r="I146" t="s">
        <v>2</v>
      </c>
      <c r="J146">
        <v>7.97</v>
      </c>
      <c r="K146" t="s">
        <v>2</v>
      </c>
      <c r="M146">
        <f t="shared" si="3"/>
        <v>3250</v>
      </c>
      <c r="N146">
        <f t="shared" si="2"/>
        <v>58.035714285714285</v>
      </c>
      <c r="O146">
        <v>5.7130000000000001</v>
      </c>
      <c r="P146">
        <v>2.32E-3</v>
      </c>
      <c r="Q146">
        <f t="shared" si="4"/>
        <v>1.48</v>
      </c>
    </row>
    <row r="147" spans="2:17">
      <c r="B147">
        <v>3.5</v>
      </c>
      <c r="C147" t="s">
        <v>5</v>
      </c>
      <c r="D147" s="1">
        <v>5.4180000000000001</v>
      </c>
      <c r="E147" s="1">
        <v>2.1700000000000001E-3</v>
      </c>
      <c r="F147">
        <v>1.67</v>
      </c>
      <c r="G147" t="s">
        <v>4</v>
      </c>
      <c r="H147">
        <v>63</v>
      </c>
      <c r="I147" t="s">
        <v>2</v>
      </c>
      <c r="J147">
        <v>8.9</v>
      </c>
      <c r="K147" t="s">
        <v>2</v>
      </c>
      <c r="M147">
        <f t="shared" si="3"/>
        <v>3500</v>
      </c>
      <c r="N147">
        <f t="shared" si="2"/>
        <v>62.5</v>
      </c>
      <c r="O147">
        <v>5.4180000000000001</v>
      </c>
      <c r="P147">
        <v>2.1700000000000001E-3</v>
      </c>
      <c r="Q147">
        <f t="shared" si="4"/>
        <v>1.67</v>
      </c>
    </row>
    <row r="148" spans="2:17">
      <c r="B148">
        <v>3.75</v>
      </c>
      <c r="C148" t="s">
        <v>5</v>
      </c>
      <c r="D148" s="1">
        <v>5.1580000000000004</v>
      </c>
      <c r="E148" s="1">
        <v>2.039E-3</v>
      </c>
      <c r="F148">
        <v>1.87</v>
      </c>
      <c r="G148" t="s">
        <v>4</v>
      </c>
      <c r="H148">
        <v>69.31</v>
      </c>
      <c r="I148" t="s">
        <v>2</v>
      </c>
      <c r="J148">
        <v>9.89</v>
      </c>
      <c r="K148" t="s">
        <v>2</v>
      </c>
      <c r="M148">
        <f t="shared" si="3"/>
        <v>3750</v>
      </c>
      <c r="N148">
        <f t="shared" si="2"/>
        <v>66.964285714285708</v>
      </c>
      <c r="O148">
        <v>5.1580000000000004</v>
      </c>
      <c r="P148">
        <v>2.039E-3</v>
      </c>
      <c r="Q148">
        <f t="shared" si="4"/>
        <v>1.87</v>
      </c>
    </row>
    <row r="149" spans="2:17">
      <c r="B149">
        <v>4</v>
      </c>
      <c r="C149" t="s">
        <v>5</v>
      </c>
      <c r="D149" s="1">
        <v>4.9219999999999997</v>
      </c>
      <c r="E149" s="1">
        <v>1.923E-3</v>
      </c>
      <c r="F149">
        <v>2.09</v>
      </c>
      <c r="G149" t="s">
        <v>4</v>
      </c>
      <c r="H149">
        <v>75.64</v>
      </c>
      <c r="I149" t="s">
        <v>2</v>
      </c>
      <c r="J149">
        <v>10.91</v>
      </c>
      <c r="K149" t="s">
        <v>2</v>
      </c>
      <c r="M149">
        <f t="shared" si="3"/>
        <v>4000</v>
      </c>
      <c r="N149">
        <f t="shared" si="2"/>
        <v>71.428571428571431</v>
      </c>
      <c r="O149">
        <v>4.9219999999999997</v>
      </c>
      <c r="P149">
        <v>1.923E-3</v>
      </c>
      <c r="Q149">
        <f t="shared" si="4"/>
        <v>2.09</v>
      </c>
    </row>
    <row r="150" spans="2:17">
      <c r="B150">
        <v>4.5</v>
      </c>
      <c r="C150" t="s">
        <v>5</v>
      </c>
      <c r="D150" s="1">
        <v>4.5110000000000001</v>
      </c>
      <c r="E150" s="1">
        <v>1.7290000000000001E-3</v>
      </c>
      <c r="F150">
        <v>2.5499999999999998</v>
      </c>
      <c r="G150" t="s">
        <v>4</v>
      </c>
      <c r="H150">
        <v>99.58</v>
      </c>
      <c r="I150" t="s">
        <v>2</v>
      </c>
      <c r="J150">
        <v>13.09</v>
      </c>
      <c r="K150" t="s">
        <v>2</v>
      </c>
      <c r="M150">
        <f t="shared" si="3"/>
        <v>4500</v>
      </c>
      <c r="N150">
        <f t="shared" si="2"/>
        <v>80.357142857142861</v>
      </c>
      <c r="O150">
        <v>4.5110000000000001</v>
      </c>
      <c r="P150">
        <v>1.7290000000000001E-3</v>
      </c>
      <c r="Q150">
        <f t="shared" si="4"/>
        <v>2.5499999999999998</v>
      </c>
    </row>
    <row r="151" spans="2:17">
      <c r="B151">
        <v>5</v>
      </c>
      <c r="C151" t="s">
        <v>5</v>
      </c>
      <c r="D151" s="1">
        <v>4.1760000000000002</v>
      </c>
      <c r="E151" s="1">
        <v>1.572E-3</v>
      </c>
      <c r="F151">
        <v>3.04</v>
      </c>
      <c r="G151" t="s">
        <v>4</v>
      </c>
      <c r="H151">
        <v>121.9</v>
      </c>
      <c r="I151" t="s">
        <v>2</v>
      </c>
      <c r="J151">
        <v>15.43</v>
      </c>
      <c r="K151" t="s">
        <v>2</v>
      </c>
      <c r="M151">
        <f t="shared" si="3"/>
        <v>5000</v>
      </c>
      <c r="N151">
        <f t="shared" si="2"/>
        <v>89.285714285714292</v>
      </c>
      <c r="O151">
        <v>4.1760000000000002</v>
      </c>
      <c r="P151">
        <v>1.572E-3</v>
      </c>
      <c r="Q151">
        <f t="shared" si="4"/>
        <v>3.04</v>
      </c>
    </row>
    <row r="152" spans="2:17">
      <c r="B152">
        <v>5.5</v>
      </c>
      <c r="C152" t="s">
        <v>5</v>
      </c>
      <c r="D152" s="1">
        <v>3.8969999999999998</v>
      </c>
      <c r="E152" s="1">
        <v>1.4419999999999999E-3</v>
      </c>
      <c r="F152">
        <v>3.58</v>
      </c>
      <c r="G152" t="s">
        <v>4</v>
      </c>
      <c r="H152">
        <v>143.47</v>
      </c>
      <c r="I152" t="s">
        <v>2</v>
      </c>
      <c r="J152">
        <v>17.93</v>
      </c>
      <c r="K152" t="s">
        <v>2</v>
      </c>
      <c r="M152">
        <f t="shared" si="3"/>
        <v>5500</v>
      </c>
      <c r="N152">
        <f t="shared" si="2"/>
        <v>98.214285714285708</v>
      </c>
      <c r="O152">
        <v>3.8969999999999998</v>
      </c>
      <c r="P152">
        <v>1.4419999999999999E-3</v>
      </c>
      <c r="Q152">
        <f t="shared" si="4"/>
        <v>3.58</v>
      </c>
    </row>
    <row r="153" spans="2:17">
      <c r="B153">
        <v>6</v>
      </c>
      <c r="C153" t="s">
        <v>5</v>
      </c>
      <c r="D153" s="1">
        <v>3.66</v>
      </c>
      <c r="E153" s="1">
        <v>1.3320000000000001E-3</v>
      </c>
      <c r="F153">
        <v>4.1500000000000004</v>
      </c>
      <c r="G153" t="s">
        <v>4</v>
      </c>
      <c r="H153">
        <v>164.66</v>
      </c>
      <c r="I153" t="s">
        <v>2</v>
      </c>
      <c r="J153">
        <v>20.59</v>
      </c>
      <c r="K153" t="s">
        <v>2</v>
      </c>
      <c r="M153">
        <f t="shared" si="3"/>
        <v>6000</v>
      </c>
      <c r="N153">
        <f t="shared" si="2"/>
        <v>107.14285714285714</v>
      </c>
      <c r="O153">
        <v>3.66</v>
      </c>
      <c r="P153">
        <v>1.3320000000000001E-3</v>
      </c>
      <c r="Q153">
        <f t="shared" si="4"/>
        <v>4.1500000000000004</v>
      </c>
    </row>
    <row r="154" spans="2:17">
      <c r="B154">
        <v>6.5</v>
      </c>
      <c r="C154" t="s">
        <v>5</v>
      </c>
      <c r="D154" s="1">
        <v>3.4569999999999999</v>
      </c>
      <c r="E154" s="1">
        <v>1.2390000000000001E-3</v>
      </c>
      <c r="F154">
        <v>4.75</v>
      </c>
      <c r="G154" t="s">
        <v>4</v>
      </c>
      <c r="H154">
        <v>185.68</v>
      </c>
      <c r="I154" t="s">
        <v>2</v>
      </c>
      <c r="J154">
        <v>23.39</v>
      </c>
      <c r="K154" t="s">
        <v>2</v>
      </c>
      <c r="M154">
        <f t="shared" si="3"/>
        <v>6500</v>
      </c>
      <c r="N154">
        <f t="shared" si="2"/>
        <v>116.07142857142857</v>
      </c>
      <c r="O154">
        <v>3.4569999999999999</v>
      </c>
      <c r="P154">
        <v>1.2390000000000001E-3</v>
      </c>
      <c r="Q154">
        <f t="shared" si="4"/>
        <v>4.75</v>
      </c>
    </row>
    <row r="155" spans="2:17">
      <c r="B155">
        <v>7</v>
      </c>
      <c r="C155" t="s">
        <v>5</v>
      </c>
      <c r="D155" s="1">
        <v>3.282</v>
      </c>
      <c r="E155" s="1">
        <v>1.158E-3</v>
      </c>
      <c r="F155">
        <v>5.39</v>
      </c>
      <c r="G155" t="s">
        <v>4</v>
      </c>
      <c r="H155">
        <v>206.61</v>
      </c>
      <c r="I155" t="s">
        <v>2</v>
      </c>
      <c r="J155">
        <v>26.32</v>
      </c>
      <c r="K155" t="s">
        <v>2</v>
      </c>
      <c r="M155">
        <f t="shared" si="3"/>
        <v>7000</v>
      </c>
      <c r="N155">
        <f t="shared" si="2"/>
        <v>125</v>
      </c>
      <c r="O155">
        <v>3.282</v>
      </c>
      <c r="P155">
        <v>1.158E-3</v>
      </c>
      <c r="Q155">
        <f t="shared" si="4"/>
        <v>5.39</v>
      </c>
    </row>
    <row r="156" spans="2:17">
      <c r="B156">
        <v>8</v>
      </c>
      <c r="C156" t="s">
        <v>5</v>
      </c>
      <c r="D156" s="1">
        <v>2.992</v>
      </c>
      <c r="E156" s="1">
        <v>1.026E-3</v>
      </c>
      <c r="F156">
        <v>6.77</v>
      </c>
      <c r="G156" t="s">
        <v>4</v>
      </c>
      <c r="H156">
        <v>283.92</v>
      </c>
      <c r="I156" t="s">
        <v>2</v>
      </c>
      <c r="J156">
        <v>32.58</v>
      </c>
      <c r="K156" t="s">
        <v>2</v>
      </c>
      <c r="M156">
        <f t="shared" si="3"/>
        <v>8000</v>
      </c>
      <c r="N156">
        <f t="shared" si="2"/>
        <v>142.85714285714286</v>
      </c>
      <c r="O156">
        <v>2.992</v>
      </c>
      <c r="P156">
        <v>1.026E-3</v>
      </c>
      <c r="Q156">
        <f t="shared" si="4"/>
        <v>6.77</v>
      </c>
    </row>
    <row r="157" spans="2:17">
      <c r="B157">
        <v>9</v>
      </c>
      <c r="C157" t="s">
        <v>5</v>
      </c>
      <c r="D157" s="1">
        <v>2.7629999999999999</v>
      </c>
      <c r="E157" s="1">
        <v>9.2150000000000001E-4</v>
      </c>
      <c r="F157">
        <v>8.27</v>
      </c>
      <c r="G157" t="s">
        <v>4</v>
      </c>
      <c r="H157">
        <v>354.47</v>
      </c>
      <c r="I157" t="s">
        <v>2</v>
      </c>
      <c r="J157">
        <v>39.33</v>
      </c>
      <c r="K157" t="s">
        <v>2</v>
      </c>
      <c r="M157">
        <f t="shared" si="3"/>
        <v>9000</v>
      </c>
      <c r="N157">
        <f t="shared" si="2"/>
        <v>160.71428571428572</v>
      </c>
      <c r="O157">
        <v>2.7629999999999999</v>
      </c>
      <c r="P157">
        <v>9.2150000000000001E-4</v>
      </c>
      <c r="Q157">
        <f t="shared" si="4"/>
        <v>8.27</v>
      </c>
    </row>
    <row r="158" spans="2:17">
      <c r="B158">
        <v>10</v>
      </c>
      <c r="C158" t="s">
        <v>5</v>
      </c>
      <c r="D158" s="1">
        <v>2.577</v>
      </c>
      <c r="E158" s="1">
        <v>8.3719999999999997E-4</v>
      </c>
      <c r="F158">
        <v>9.8800000000000008</v>
      </c>
      <c r="G158" t="s">
        <v>4</v>
      </c>
      <c r="H158">
        <v>421.83</v>
      </c>
      <c r="I158" t="s">
        <v>2</v>
      </c>
      <c r="J158">
        <v>46.53</v>
      </c>
      <c r="K158" t="s">
        <v>2</v>
      </c>
      <c r="M158">
        <f t="shared" si="3"/>
        <v>10000</v>
      </c>
      <c r="N158">
        <f t="shared" si="2"/>
        <v>178.57142857142858</v>
      </c>
      <c r="O158">
        <v>2.577</v>
      </c>
      <c r="P158">
        <v>8.3719999999999997E-4</v>
      </c>
      <c r="Q158">
        <f t="shared" si="4"/>
        <v>9.8800000000000008</v>
      </c>
    </row>
    <row r="159" spans="2:17">
      <c r="B159">
        <v>11</v>
      </c>
      <c r="C159" t="s">
        <v>5</v>
      </c>
      <c r="D159" s="1">
        <v>2.4239999999999999</v>
      </c>
      <c r="E159" s="1">
        <v>7.6749999999999995E-4</v>
      </c>
      <c r="F159">
        <v>11.6</v>
      </c>
      <c r="G159" t="s">
        <v>4</v>
      </c>
      <c r="H159">
        <v>487.39</v>
      </c>
      <c r="I159" t="s">
        <v>2</v>
      </c>
      <c r="J159">
        <v>54.12</v>
      </c>
      <c r="K159" t="s">
        <v>2</v>
      </c>
      <c r="M159">
        <f t="shared" si="3"/>
        <v>11000</v>
      </c>
      <c r="N159">
        <f t="shared" si="2"/>
        <v>196.42857142857142</v>
      </c>
      <c r="O159">
        <v>2.4239999999999999</v>
      </c>
      <c r="P159">
        <v>7.6749999999999995E-4</v>
      </c>
      <c r="Q159">
        <f t="shared" si="4"/>
        <v>11.6</v>
      </c>
    </row>
    <row r="160" spans="2:17">
      <c r="B160">
        <v>12</v>
      </c>
      <c r="C160" t="s">
        <v>5</v>
      </c>
      <c r="D160" s="1">
        <v>2.2949999999999999</v>
      </c>
      <c r="E160" s="1">
        <v>7.0890000000000005E-4</v>
      </c>
      <c r="F160">
        <v>13.43</v>
      </c>
      <c r="G160" t="s">
        <v>4</v>
      </c>
      <c r="H160">
        <v>551.80999999999995</v>
      </c>
      <c r="I160" t="s">
        <v>2</v>
      </c>
      <c r="J160">
        <v>62.1</v>
      </c>
      <c r="K160" t="s">
        <v>2</v>
      </c>
      <c r="M160">
        <f t="shared" si="3"/>
        <v>12000</v>
      </c>
      <c r="N160">
        <f t="shared" si="2"/>
        <v>214.28571428571428</v>
      </c>
      <c r="O160">
        <v>2.2949999999999999</v>
      </c>
      <c r="P160">
        <v>7.0890000000000005E-4</v>
      </c>
      <c r="Q160">
        <f t="shared" si="4"/>
        <v>13.43</v>
      </c>
    </row>
    <row r="161" spans="2:17">
      <c r="B161">
        <v>13</v>
      </c>
      <c r="C161" t="s">
        <v>5</v>
      </c>
      <c r="D161" s="1">
        <v>2.1850000000000001</v>
      </c>
      <c r="E161" s="1">
        <v>6.5890000000000002E-4</v>
      </c>
      <c r="F161">
        <v>15.35</v>
      </c>
      <c r="G161" t="s">
        <v>4</v>
      </c>
      <c r="H161">
        <v>615.42999999999995</v>
      </c>
      <c r="I161" t="s">
        <v>2</v>
      </c>
      <c r="J161">
        <v>70.41</v>
      </c>
      <c r="K161" t="s">
        <v>2</v>
      </c>
      <c r="M161">
        <f t="shared" si="3"/>
        <v>13000</v>
      </c>
      <c r="N161">
        <f t="shared" si="2"/>
        <v>232.14285714285714</v>
      </c>
      <c r="O161">
        <v>2.1850000000000001</v>
      </c>
      <c r="P161">
        <v>6.5890000000000002E-4</v>
      </c>
      <c r="Q161">
        <f t="shared" si="4"/>
        <v>15.35</v>
      </c>
    </row>
    <row r="162" spans="2:17">
      <c r="B162">
        <v>14</v>
      </c>
      <c r="C162" t="s">
        <v>5</v>
      </c>
      <c r="D162" s="1">
        <v>2.09</v>
      </c>
      <c r="E162" s="1">
        <v>6.1569999999999995E-4</v>
      </c>
      <c r="F162">
        <v>17.37</v>
      </c>
      <c r="G162" t="s">
        <v>4</v>
      </c>
      <c r="H162">
        <v>678.44</v>
      </c>
      <c r="I162" t="s">
        <v>2</v>
      </c>
      <c r="J162">
        <v>79.05</v>
      </c>
      <c r="K162" t="s">
        <v>2</v>
      </c>
      <c r="M162">
        <f t="shared" si="3"/>
        <v>14000</v>
      </c>
      <c r="N162">
        <f t="shared" si="2"/>
        <v>250</v>
      </c>
      <c r="O162">
        <v>2.09</v>
      </c>
      <c r="P162">
        <v>6.1569999999999995E-4</v>
      </c>
      <c r="Q162">
        <f t="shared" si="4"/>
        <v>17.37</v>
      </c>
    </row>
    <row r="163" spans="2:17">
      <c r="B163">
        <v>15</v>
      </c>
      <c r="C163" t="s">
        <v>5</v>
      </c>
      <c r="D163" s="1">
        <v>2.008</v>
      </c>
      <c r="E163" s="1">
        <v>5.7810000000000001E-4</v>
      </c>
      <c r="F163">
        <v>19.47</v>
      </c>
      <c r="G163" t="s">
        <v>4</v>
      </c>
      <c r="H163">
        <v>740.94</v>
      </c>
      <c r="I163" t="s">
        <v>2</v>
      </c>
      <c r="J163">
        <v>87.97</v>
      </c>
      <c r="K163" t="s">
        <v>2</v>
      </c>
      <c r="M163">
        <f t="shared" si="3"/>
        <v>15000</v>
      </c>
      <c r="N163">
        <f t="shared" si="2"/>
        <v>267.85714285714283</v>
      </c>
      <c r="O163">
        <v>2.008</v>
      </c>
      <c r="P163">
        <v>5.7810000000000001E-4</v>
      </c>
      <c r="Q163">
        <f t="shared" si="4"/>
        <v>19.47</v>
      </c>
    </row>
    <row r="164" spans="2:17">
      <c r="B164">
        <v>16</v>
      </c>
      <c r="C164" t="s">
        <v>5</v>
      </c>
      <c r="D164" s="1">
        <v>1.9359999999999999</v>
      </c>
      <c r="E164" s="1">
        <v>5.4489999999999996E-4</v>
      </c>
      <c r="F164">
        <v>21.66</v>
      </c>
      <c r="G164" t="s">
        <v>4</v>
      </c>
      <c r="H164">
        <v>802.98</v>
      </c>
      <c r="I164" t="s">
        <v>2</v>
      </c>
      <c r="J164">
        <v>97.16</v>
      </c>
      <c r="K164" t="s">
        <v>2</v>
      </c>
      <c r="M164">
        <f t="shared" si="3"/>
        <v>16000</v>
      </c>
      <c r="N164">
        <f t="shared" si="2"/>
        <v>285.71428571428572</v>
      </c>
      <c r="O164">
        <v>1.9359999999999999</v>
      </c>
      <c r="P164">
        <v>5.4489999999999996E-4</v>
      </c>
      <c r="Q164">
        <f t="shared" si="4"/>
        <v>21.66</v>
      </c>
    </row>
    <row r="165" spans="2:17">
      <c r="B165">
        <v>17</v>
      </c>
      <c r="C165" t="s">
        <v>5</v>
      </c>
      <c r="D165" s="1">
        <v>1.8720000000000001</v>
      </c>
      <c r="E165" s="1">
        <v>5.1550000000000001E-4</v>
      </c>
      <c r="F165">
        <v>23.92</v>
      </c>
      <c r="G165" t="s">
        <v>4</v>
      </c>
      <c r="H165">
        <v>864.61</v>
      </c>
      <c r="I165" t="s">
        <v>2</v>
      </c>
      <c r="J165">
        <v>106.59</v>
      </c>
      <c r="K165" t="s">
        <v>2</v>
      </c>
      <c r="M165">
        <f t="shared" si="3"/>
        <v>17000</v>
      </c>
      <c r="N165">
        <f t="shared" si="2"/>
        <v>303.57142857142856</v>
      </c>
      <c r="O165">
        <v>1.8720000000000001</v>
      </c>
      <c r="P165">
        <v>5.1550000000000001E-4</v>
      </c>
      <c r="Q165">
        <f t="shared" si="4"/>
        <v>23.92</v>
      </c>
    </row>
    <row r="166" spans="2:17">
      <c r="B166">
        <v>18</v>
      </c>
      <c r="C166" t="s">
        <v>5</v>
      </c>
      <c r="D166" s="1">
        <v>1.8149999999999999</v>
      </c>
      <c r="E166" s="1">
        <v>4.8919999999999996E-4</v>
      </c>
      <c r="F166">
        <v>26.26</v>
      </c>
      <c r="G166" t="s">
        <v>4</v>
      </c>
      <c r="H166">
        <v>925.83</v>
      </c>
      <c r="I166" t="s">
        <v>2</v>
      </c>
      <c r="J166">
        <v>116.25</v>
      </c>
      <c r="K166" t="s">
        <v>2</v>
      </c>
      <c r="M166">
        <f t="shared" si="3"/>
        <v>18000</v>
      </c>
      <c r="N166">
        <f t="shared" si="2"/>
        <v>321.42857142857144</v>
      </c>
      <c r="O166">
        <v>1.8149999999999999</v>
      </c>
      <c r="P166">
        <v>4.8919999999999996E-4</v>
      </c>
      <c r="Q166">
        <f t="shared" si="4"/>
        <v>26.26</v>
      </c>
    </row>
    <row r="167" spans="2:17">
      <c r="B167">
        <v>20</v>
      </c>
      <c r="C167" t="s">
        <v>5</v>
      </c>
      <c r="D167" s="1">
        <v>1.7190000000000001</v>
      </c>
      <c r="E167" s="1">
        <v>4.4420000000000001E-4</v>
      </c>
      <c r="F167">
        <v>31.14</v>
      </c>
      <c r="G167" t="s">
        <v>4</v>
      </c>
      <c r="H167">
        <v>1.1599999999999999</v>
      </c>
      <c r="I167" t="s">
        <v>4</v>
      </c>
      <c r="J167">
        <v>136.16999999999999</v>
      </c>
      <c r="K167" t="s">
        <v>2</v>
      </c>
      <c r="M167">
        <f t="shared" si="3"/>
        <v>20000</v>
      </c>
      <c r="N167">
        <f t="shared" si="2"/>
        <v>357.14285714285717</v>
      </c>
      <c r="O167">
        <v>1.7190000000000001</v>
      </c>
      <c r="P167">
        <v>4.4420000000000001E-4</v>
      </c>
      <c r="Q167">
        <f t="shared" si="4"/>
        <v>31.14</v>
      </c>
    </row>
    <row r="168" spans="2:17">
      <c r="B168">
        <v>22.5</v>
      </c>
      <c r="C168" t="s">
        <v>5</v>
      </c>
      <c r="D168" s="1">
        <v>1.6220000000000001</v>
      </c>
      <c r="E168" s="1">
        <v>3.9869999999999999E-4</v>
      </c>
      <c r="F168">
        <v>37.590000000000003</v>
      </c>
      <c r="G168" t="s">
        <v>4</v>
      </c>
      <c r="H168">
        <v>1.47</v>
      </c>
      <c r="I168" t="s">
        <v>4</v>
      </c>
      <c r="J168">
        <v>162.04</v>
      </c>
      <c r="K168" t="s">
        <v>2</v>
      </c>
      <c r="M168">
        <f t="shared" si="3"/>
        <v>22500</v>
      </c>
      <c r="N168">
        <f t="shared" si="2"/>
        <v>401.78571428571428</v>
      </c>
      <c r="O168">
        <v>1.6220000000000001</v>
      </c>
      <c r="P168">
        <v>3.9869999999999999E-4</v>
      </c>
      <c r="Q168">
        <f t="shared" si="4"/>
        <v>37.590000000000003</v>
      </c>
    </row>
    <row r="169" spans="2:17">
      <c r="B169">
        <v>25</v>
      </c>
      <c r="C169" t="s">
        <v>5</v>
      </c>
      <c r="D169" s="1">
        <v>1.546</v>
      </c>
      <c r="E169" s="1">
        <v>3.6200000000000002E-4</v>
      </c>
      <c r="F169">
        <v>44.39</v>
      </c>
      <c r="G169" t="s">
        <v>4</v>
      </c>
      <c r="H169">
        <v>1.76</v>
      </c>
      <c r="I169" t="s">
        <v>4</v>
      </c>
      <c r="J169">
        <v>188.78</v>
      </c>
      <c r="K169" t="s">
        <v>2</v>
      </c>
      <c r="M169">
        <f t="shared" si="3"/>
        <v>25000</v>
      </c>
      <c r="N169">
        <f t="shared" si="2"/>
        <v>446.42857142857144</v>
      </c>
      <c r="O169">
        <v>1.546</v>
      </c>
      <c r="P169">
        <v>3.6200000000000002E-4</v>
      </c>
      <c r="Q169">
        <f t="shared" si="4"/>
        <v>44.39</v>
      </c>
    </row>
    <row r="170" spans="2:17">
      <c r="B170">
        <v>27.5</v>
      </c>
      <c r="C170" t="s">
        <v>5</v>
      </c>
      <c r="D170" s="1">
        <v>1.4830000000000001</v>
      </c>
      <c r="E170" s="1">
        <v>3.3159999999999998E-4</v>
      </c>
      <c r="F170">
        <v>51.5</v>
      </c>
      <c r="G170" t="s">
        <v>4</v>
      </c>
      <c r="H170">
        <v>2.0299999999999998</v>
      </c>
      <c r="I170" t="s">
        <v>4</v>
      </c>
      <c r="J170">
        <v>216.22</v>
      </c>
      <c r="K170" t="s">
        <v>2</v>
      </c>
      <c r="M170">
        <f t="shared" si="3"/>
        <v>27500</v>
      </c>
      <c r="N170">
        <f t="shared" si="2"/>
        <v>491.07142857142856</v>
      </c>
      <c r="O170">
        <v>1.4830000000000001</v>
      </c>
      <c r="P170">
        <v>3.3159999999999998E-4</v>
      </c>
      <c r="Q170">
        <f t="shared" si="4"/>
        <v>51.5</v>
      </c>
    </row>
    <row r="171" spans="2:17">
      <c r="B171">
        <v>30</v>
      </c>
      <c r="C171" t="s">
        <v>5</v>
      </c>
      <c r="D171" s="1">
        <v>1.4319999999999999</v>
      </c>
      <c r="E171" s="1">
        <v>3.0610000000000001E-4</v>
      </c>
      <c r="F171">
        <v>58.89</v>
      </c>
      <c r="G171" t="s">
        <v>4</v>
      </c>
      <c r="H171">
        <v>2.2799999999999998</v>
      </c>
      <c r="I171" t="s">
        <v>4</v>
      </c>
      <c r="J171">
        <v>244.2</v>
      </c>
      <c r="K171" t="s">
        <v>2</v>
      </c>
      <c r="M171">
        <f t="shared" si="3"/>
        <v>30000</v>
      </c>
      <c r="N171">
        <f t="shared" si="2"/>
        <v>535.71428571428567</v>
      </c>
      <c r="O171">
        <v>1.4319999999999999</v>
      </c>
      <c r="P171">
        <v>3.0610000000000001E-4</v>
      </c>
      <c r="Q171">
        <f t="shared" si="4"/>
        <v>58.89</v>
      </c>
    </row>
    <row r="172" spans="2:17">
      <c r="B172">
        <v>32.5</v>
      </c>
      <c r="C172" t="s">
        <v>5</v>
      </c>
      <c r="D172" s="1">
        <v>1.389</v>
      </c>
      <c r="E172" s="1">
        <v>2.8439999999999997E-4</v>
      </c>
      <c r="F172">
        <v>66.53</v>
      </c>
      <c r="G172" t="s">
        <v>4</v>
      </c>
      <c r="H172">
        <v>2.52</v>
      </c>
      <c r="I172" t="s">
        <v>4</v>
      </c>
      <c r="J172">
        <v>272.58999999999997</v>
      </c>
      <c r="K172" t="s">
        <v>2</v>
      </c>
      <c r="M172">
        <f t="shared" si="3"/>
        <v>32500</v>
      </c>
      <c r="N172">
        <f t="shared" si="2"/>
        <v>580.35714285714289</v>
      </c>
      <c r="O172">
        <v>1.389</v>
      </c>
      <c r="P172">
        <v>2.8439999999999997E-4</v>
      </c>
      <c r="Q172">
        <f t="shared" si="4"/>
        <v>66.53</v>
      </c>
    </row>
    <row r="173" spans="2:17">
      <c r="B173">
        <v>35</v>
      </c>
      <c r="C173" t="s">
        <v>5</v>
      </c>
      <c r="D173" s="1">
        <v>1.353</v>
      </c>
      <c r="E173" s="1">
        <v>2.656E-4</v>
      </c>
      <c r="F173">
        <v>74.38</v>
      </c>
      <c r="G173" t="s">
        <v>4</v>
      </c>
      <c r="H173">
        <v>2.76</v>
      </c>
      <c r="I173" t="s">
        <v>4</v>
      </c>
      <c r="J173">
        <v>301.3</v>
      </c>
      <c r="K173" t="s">
        <v>2</v>
      </c>
      <c r="M173">
        <f t="shared" si="3"/>
        <v>35000</v>
      </c>
      <c r="N173">
        <f t="shared" si="2"/>
        <v>625</v>
      </c>
      <c r="O173">
        <v>1.353</v>
      </c>
      <c r="P173">
        <v>2.656E-4</v>
      </c>
      <c r="Q173">
        <f t="shared" si="4"/>
        <v>74.38</v>
      </c>
    </row>
    <row r="174" spans="2:17">
      <c r="B174">
        <v>37.5</v>
      </c>
      <c r="C174" t="s">
        <v>5</v>
      </c>
      <c r="D174" s="1">
        <v>1.3220000000000001</v>
      </c>
      <c r="E174" s="1">
        <v>2.4929999999999999E-4</v>
      </c>
      <c r="F174">
        <v>82.44</v>
      </c>
      <c r="G174" t="s">
        <v>4</v>
      </c>
      <c r="H174">
        <v>2.98</v>
      </c>
      <c r="I174" t="s">
        <v>4</v>
      </c>
      <c r="J174">
        <v>330.23</v>
      </c>
      <c r="K174" t="s">
        <v>2</v>
      </c>
      <c r="M174">
        <f t="shared" si="3"/>
        <v>37500</v>
      </c>
      <c r="N174">
        <f t="shared" si="2"/>
        <v>669.64285714285711</v>
      </c>
      <c r="O174">
        <v>1.3220000000000001</v>
      </c>
      <c r="P174">
        <v>2.4929999999999999E-4</v>
      </c>
      <c r="Q174">
        <f t="shared" si="4"/>
        <v>82.44</v>
      </c>
    </row>
    <row r="175" spans="2:17">
      <c r="B175">
        <v>40</v>
      </c>
      <c r="C175" t="s">
        <v>5</v>
      </c>
      <c r="D175" s="1">
        <v>1.2949999999999999</v>
      </c>
      <c r="E175" s="1">
        <v>2.3489999999999999E-4</v>
      </c>
      <c r="F175">
        <v>90.67</v>
      </c>
      <c r="G175" t="s">
        <v>4</v>
      </c>
      <c r="H175">
        <v>3.2</v>
      </c>
      <c r="I175" t="s">
        <v>4</v>
      </c>
      <c r="J175">
        <v>359.31</v>
      </c>
      <c r="K175" t="s">
        <v>2</v>
      </c>
      <c r="M175">
        <f t="shared" si="3"/>
        <v>40000</v>
      </c>
      <c r="N175">
        <f t="shared" si="2"/>
        <v>714.28571428571433</v>
      </c>
      <c r="O175">
        <v>1.2949999999999999</v>
      </c>
      <c r="P175">
        <v>2.3489999999999999E-4</v>
      </c>
      <c r="Q175">
        <f t="shared" si="4"/>
        <v>90.67</v>
      </c>
    </row>
    <row r="176" spans="2:17">
      <c r="B176">
        <v>45</v>
      </c>
      <c r="C176" t="s">
        <v>5</v>
      </c>
      <c r="D176" s="1">
        <v>1.252</v>
      </c>
      <c r="E176" s="1">
        <v>2.107E-4</v>
      </c>
      <c r="F176">
        <v>107.59</v>
      </c>
      <c r="G176" t="s">
        <v>4</v>
      </c>
      <c r="H176">
        <v>4</v>
      </c>
      <c r="I176" t="s">
        <v>4</v>
      </c>
      <c r="J176">
        <v>417.7</v>
      </c>
      <c r="K176" t="s">
        <v>2</v>
      </c>
      <c r="M176">
        <f t="shared" si="3"/>
        <v>45000</v>
      </c>
      <c r="N176">
        <f t="shared" si="2"/>
        <v>803.57142857142856</v>
      </c>
      <c r="O176">
        <v>1.252</v>
      </c>
      <c r="P176">
        <v>2.107E-4</v>
      </c>
      <c r="Q176">
        <f t="shared" si="4"/>
        <v>107.59</v>
      </c>
    </row>
    <row r="177" spans="2:17">
      <c r="B177">
        <v>50</v>
      </c>
      <c r="C177" t="s">
        <v>5</v>
      </c>
      <c r="D177" s="1">
        <v>1.2190000000000001</v>
      </c>
      <c r="E177" s="1">
        <v>1.9120000000000001E-4</v>
      </c>
      <c r="F177">
        <v>125.02</v>
      </c>
      <c r="G177" t="s">
        <v>4</v>
      </c>
      <c r="H177">
        <v>4.7</v>
      </c>
      <c r="I177" t="s">
        <v>4</v>
      </c>
      <c r="J177">
        <v>476.05</v>
      </c>
      <c r="K177" t="s">
        <v>2</v>
      </c>
      <c r="M177">
        <f t="shared" si="3"/>
        <v>50000</v>
      </c>
      <c r="N177">
        <f t="shared" si="2"/>
        <v>892.85714285714289</v>
      </c>
      <c r="O177">
        <v>1.2190000000000001</v>
      </c>
      <c r="P177">
        <v>1.9120000000000001E-4</v>
      </c>
      <c r="Q177">
        <f t="shared" si="4"/>
        <v>125.02</v>
      </c>
    </row>
    <row r="178" spans="2:17">
      <c r="B178">
        <v>55</v>
      </c>
      <c r="C178" t="s">
        <v>5</v>
      </c>
      <c r="D178" s="1">
        <v>1.1930000000000001</v>
      </c>
      <c r="E178" s="1">
        <v>1.751E-4</v>
      </c>
      <c r="F178">
        <v>142.88999999999999</v>
      </c>
      <c r="G178" t="s">
        <v>4</v>
      </c>
      <c r="H178">
        <v>5.34</v>
      </c>
      <c r="I178" t="s">
        <v>4</v>
      </c>
      <c r="J178">
        <v>534.1</v>
      </c>
      <c r="K178" t="s">
        <v>2</v>
      </c>
      <c r="M178">
        <f t="shared" si="3"/>
        <v>55000</v>
      </c>
      <c r="N178">
        <f t="shared" si="2"/>
        <v>982.14285714285711</v>
      </c>
      <c r="O178">
        <v>1.1930000000000001</v>
      </c>
      <c r="P178">
        <v>1.751E-4</v>
      </c>
      <c r="Q178">
        <f t="shared" si="4"/>
        <v>142.88999999999999</v>
      </c>
    </row>
    <row r="179" spans="2:17">
      <c r="B179">
        <v>56</v>
      </c>
      <c r="C179" t="s">
        <v>5</v>
      </c>
      <c r="D179" s="1">
        <v>1.1890000000000001</v>
      </c>
      <c r="E179" s="1">
        <v>1.7220000000000001E-4</v>
      </c>
      <c r="F179">
        <v>146.5</v>
      </c>
      <c r="G179" t="s">
        <v>4</v>
      </c>
      <c r="H179">
        <v>5.36</v>
      </c>
      <c r="I179" t="s">
        <v>4</v>
      </c>
      <c r="J179">
        <v>545.64</v>
      </c>
      <c r="K179" t="s">
        <v>2</v>
      </c>
      <c r="M179">
        <f t="shared" si="3"/>
        <v>56000</v>
      </c>
      <c r="N179">
        <f t="shared" si="2"/>
        <v>1000</v>
      </c>
      <c r="O179">
        <v>1.1890000000000001</v>
      </c>
      <c r="P179">
        <v>1.7220000000000001E-4</v>
      </c>
      <c r="Q179">
        <f t="shared" si="4"/>
        <v>146.5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64"/>
  <sheetViews>
    <sheetView tabSelected="1" topLeftCell="A125" workbookViewId="0">
      <selection activeCell="Q124" sqref="Q124:Q164"/>
    </sheetView>
  </sheetViews>
  <sheetFormatPr baseColWidth="10" defaultRowHeight="15" x14ac:dyDescent="0"/>
  <cols>
    <col min="2" max="3" width="5.1640625" bestFit="1" customWidth="1"/>
    <col min="4" max="4" width="8.83203125" bestFit="1" customWidth="1"/>
    <col min="5" max="5" width="8.33203125" bestFit="1" customWidth="1"/>
    <col min="6" max="6" width="7.1640625" bestFit="1" customWidth="1"/>
    <col min="7" max="7" width="4.5" bestFit="1" customWidth="1"/>
    <col min="8" max="8" width="7.1640625" bestFit="1" customWidth="1"/>
    <col min="9" max="9" width="4.5" bestFit="1" customWidth="1"/>
    <col min="10" max="10" width="7.1640625" bestFit="1" customWidth="1"/>
    <col min="11" max="11" width="4.5" bestFit="1" customWidth="1"/>
    <col min="15" max="15" width="11" bestFit="1" customWidth="1"/>
    <col min="16" max="16" width="11.1640625" bestFit="1" customWidth="1"/>
  </cols>
  <sheetData>
    <row r="1" spans="2:17"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</row>
    <row r="2" spans="2:17">
      <c r="B2">
        <v>10</v>
      </c>
      <c r="C2" t="s">
        <v>0</v>
      </c>
      <c r="D2" s="1">
        <v>0.4199</v>
      </c>
      <c r="E2" s="1">
        <v>0.73839999999999995</v>
      </c>
      <c r="F2">
        <v>268</v>
      </c>
      <c r="G2" t="s">
        <v>1</v>
      </c>
      <c r="H2">
        <v>152</v>
      </c>
      <c r="I2" t="s">
        <v>1</v>
      </c>
      <c r="J2">
        <v>110</v>
      </c>
      <c r="K2" t="s">
        <v>1</v>
      </c>
      <c r="M2">
        <f t="array" ref="M2:M53">B2:B53*0.001</f>
        <v>0.01</v>
      </c>
      <c r="N2">
        <f>M2/16</f>
        <v>6.2500000000000001E-4</v>
      </c>
      <c r="O2">
        <f t="array" ref="O2:P164">D2:E164</f>
        <v>0.4199</v>
      </c>
      <c r="P2">
        <v>0.73839999999999995</v>
      </c>
      <c r="Q2">
        <f t="array" ref="Q2:Q48">F2:F48*0.0000001</f>
        <v>2.6799999999999998E-5</v>
      </c>
    </row>
    <row r="3" spans="2:17">
      <c r="B3">
        <v>11</v>
      </c>
      <c r="C3" t="s">
        <v>0</v>
      </c>
      <c r="D3" s="1">
        <v>0.44040000000000001</v>
      </c>
      <c r="E3" s="1">
        <v>0.73160000000000003</v>
      </c>
      <c r="F3">
        <v>292</v>
      </c>
      <c r="G3" t="s">
        <v>1</v>
      </c>
      <c r="H3">
        <v>163</v>
      </c>
      <c r="I3" t="s">
        <v>1</v>
      </c>
      <c r="J3">
        <v>119</v>
      </c>
      <c r="K3" t="s">
        <v>1</v>
      </c>
      <c r="M3">
        <v>1.0999999999999999E-2</v>
      </c>
      <c r="N3">
        <f t="shared" ref="N3:N66" si="0">M3/16</f>
        <v>6.8749999999999996E-4</v>
      </c>
      <c r="O3">
        <v>0.44040000000000001</v>
      </c>
      <c r="P3">
        <v>0.73160000000000003</v>
      </c>
      <c r="Q3">
        <v>2.9199999999999998E-5</v>
      </c>
    </row>
    <row r="4" spans="2:17">
      <c r="B4">
        <v>12</v>
      </c>
      <c r="C4" t="s">
        <v>0</v>
      </c>
      <c r="D4" s="1">
        <v>0.46</v>
      </c>
      <c r="E4" s="1">
        <v>0.72440000000000004</v>
      </c>
      <c r="F4">
        <v>315</v>
      </c>
      <c r="G4" t="s">
        <v>1</v>
      </c>
      <c r="H4">
        <v>174</v>
      </c>
      <c r="I4" t="s">
        <v>1</v>
      </c>
      <c r="J4">
        <v>127</v>
      </c>
      <c r="K4" t="s">
        <v>1</v>
      </c>
      <c r="M4">
        <v>1.2E-2</v>
      </c>
      <c r="N4">
        <f t="shared" si="0"/>
        <v>7.5000000000000002E-4</v>
      </c>
      <c r="O4">
        <v>0.46</v>
      </c>
      <c r="P4">
        <v>0.72440000000000004</v>
      </c>
      <c r="Q4">
        <v>3.15E-5</v>
      </c>
    </row>
    <row r="5" spans="2:17">
      <c r="B5">
        <v>13</v>
      </c>
      <c r="C5" t="s">
        <v>0</v>
      </c>
      <c r="D5" s="1">
        <v>0.4788</v>
      </c>
      <c r="E5" s="1">
        <v>0.71689999999999998</v>
      </c>
      <c r="F5">
        <v>339</v>
      </c>
      <c r="G5" t="s">
        <v>1</v>
      </c>
      <c r="H5">
        <v>185</v>
      </c>
      <c r="I5" t="s">
        <v>1</v>
      </c>
      <c r="J5">
        <v>135</v>
      </c>
      <c r="K5" t="s">
        <v>1</v>
      </c>
      <c r="M5">
        <v>1.3000000000000001E-2</v>
      </c>
      <c r="N5">
        <f t="shared" si="0"/>
        <v>8.1250000000000007E-4</v>
      </c>
      <c r="O5">
        <v>0.4788</v>
      </c>
      <c r="P5">
        <v>0.71689999999999998</v>
      </c>
      <c r="Q5">
        <v>3.3899999999999997E-5</v>
      </c>
    </row>
    <row r="6" spans="2:17">
      <c r="B6">
        <v>14</v>
      </c>
      <c r="C6" t="s">
        <v>0</v>
      </c>
      <c r="D6" s="1">
        <v>0.49690000000000001</v>
      </c>
      <c r="E6" s="1">
        <v>0.70920000000000005</v>
      </c>
      <c r="F6">
        <v>363</v>
      </c>
      <c r="G6" t="s">
        <v>1</v>
      </c>
      <c r="H6">
        <v>196</v>
      </c>
      <c r="I6" t="s">
        <v>1</v>
      </c>
      <c r="J6">
        <v>143</v>
      </c>
      <c r="K6" t="s">
        <v>1</v>
      </c>
      <c r="M6">
        <v>1.4E-2</v>
      </c>
      <c r="N6">
        <f t="shared" si="0"/>
        <v>8.7500000000000002E-4</v>
      </c>
      <c r="O6">
        <v>0.49690000000000001</v>
      </c>
      <c r="P6">
        <v>0.70920000000000005</v>
      </c>
      <c r="Q6">
        <v>3.6300000000000001E-5</v>
      </c>
    </row>
    <row r="7" spans="2:17">
      <c r="B7">
        <v>15</v>
      </c>
      <c r="C7" t="s">
        <v>0</v>
      </c>
      <c r="D7" s="1">
        <v>0.51429999999999998</v>
      </c>
      <c r="E7" s="1">
        <v>0.70140000000000002</v>
      </c>
      <c r="F7">
        <v>387</v>
      </c>
      <c r="G7" t="s">
        <v>1</v>
      </c>
      <c r="H7">
        <v>206</v>
      </c>
      <c r="I7" t="s">
        <v>1</v>
      </c>
      <c r="J7">
        <v>150</v>
      </c>
      <c r="K7" t="s">
        <v>1</v>
      </c>
      <c r="M7">
        <v>1.4999999999999999E-2</v>
      </c>
      <c r="N7">
        <f t="shared" si="0"/>
        <v>9.3749999999999997E-4</v>
      </c>
      <c r="O7">
        <v>0.51429999999999998</v>
      </c>
      <c r="P7">
        <v>0.70140000000000002</v>
      </c>
      <c r="Q7">
        <v>3.8699999999999999E-5</v>
      </c>
    </row>
    <row r="8" spans="2:17">
      <c r="B8">
        <v>16</v>
      </c>
      <c r="C8" t="s">
        <v>0</v>
      </c>
      <c r="D8" s="1">
        <v>0.53120000000000001</v>
      </c>
      <c r="E8" s="1">
        <v>0.69359999999999999</v>
      </c>
      <c r="F8">
        <v>411</v>
      </c>
      <c r="G8" t="s">
        <v>1</v>
      </c>
      <c r="H8">
        <v>217</v>
      </c>
      <c r="I8" t="s">
        <v>1</v>
      </c>
      <c r="J8">
        <v>158</v>
      </c>
      <c r="K8" t="s">
        <v>1</v>
      </c>
      <c r="M8">
        <v>1.6E-2</v>
      </c>
      <c r="N8">
        <f t="shared" si="0"/>
        <v>1E-3</v>
      </c>
      <c r="O8">
        <v>0.53120000000000001</v>
      </c>
      <c r="P8">
        <v>0.69359999999999999</v>
      </c>
      <c r="Q8">
        <v>4.1099999999999996E-5</v>
      </c>
    </row>
    <row r="9" spans="2:17">
      <c r="B9">
        <v>17</v>
      </c>
      <c r="C9" t="s">
        <v>0</v>
      </c>
      <c r="D9" s="1">
        <v>0.54749999999999999</v>
      </c>
      <c r="E9" s="1">
        <v>0.68589999999999995</v>
      </c>
      <c r="F9">
        <v>435</v>
      </c>
      <c r="G9" t="s">
        <v>1</v>
      </c>
      <c r="H9">
        <v>227</v>
      </c>
      <c r="I9" t="s">
        <v>1</v>
      </c>
      <c r="J9">
        <v>166</v>
      </c>
      <c r="K9" t="s">
        <v>1</v>
      </c>
      <c r="M9">
        <v>1.7000000000000001E-2</v>
      </c>
      <c r="N9">
        <f t="shared" si="0"/>
        <v>1.0625000000000001E-3</v>
      </c>
      <c r="O9">
        <v>0.54749999999999999</v>
      </c>
      <c r="P9">
        <v>0.68589999999999995</v>
      </c>
      <c r="Q9">
        <v>4.35E-5</v>
      </c>
    </row>
    <row r="10" spans="2:17">
      <c r="B10">
        <v>18</v>
      </c>
      <c r="C10" t="s">
        <v>0</v>
      </c>
      <c r="D10" s="1">
        <v>0.56340000000000001</v>
      </c>
      <c r="E10" s="1">
        <v>0.67820000000000003</v>
      </c>
      <c r="F10">
        <v>459</v>
      </c>
      <c r="G10" t="s">
        <v>1</v>
      </c>
      <c r="H10">
        <v>237</v>
      </c>
      <c r="I10" t="s">
        <v>1</v>
      </c>
      <c r="J10">
        <v>173</v>
      </c>
      <c r="K10" t="s">
        <v>1</v>
      </c>
      <c r="M10">
        <v>1.8000000000000002E-2</v>
      </c>
      <c r="N10">
        <f t="shared" si="0"/>
        <v>1.1250000000000001E-3</v>
      </c>
      <c r="O10">
        <v>0.56340000000000001</v>
      </c>
      <c r="P10">
        <v>0.67820000000000003</v>
      </c>
      <c r="Q10">
        <v>4.5899999999999998E-5</v>
      </c>
    </row>
    <row r="11" spans="2:17">
      <c r="B11">
        <v>20</v>
      </c>
      <c r="C11" t="s">
        <v>0</v>
      </c>
      <c r="D11" s="1">
        <v>0.59389999999999998</v>
      </c>
      <c r="E11" s="1">
        <v>0.66310000000000002</v>
      </c>
      <c r="F11">
        <v>507</v>
      </c>
      <c r="G11" t="s">
        <v>1</v>
      </c>
      <c r="H11">
        <v>256</v>
      </c>
      <c r="I11" t="s">
        <v>1</v>
      </c>
      <c r="J11">
        <v>188</v>
      </c>
      <c r="K11" t="s">
        <v>1</v>
      </c>
      <c r="M11">
        <v>0.02</v>
      </c>
      <c r="N11">
        <f t="shared" si="0"/>
        <v>1.25E-3</v>
      </c>
      <c r="O11">
        <v>0.59389999999999998</v>
      </c>
      <c r="P11">
        <v>0.66310000000000002</v>
      </c>
      <c r="Q11">
        <v>5.0699999999999999E-5</v>
      </c>
    </row>
    <row r="12" spans="2:17">
      <c r="B12">
        <v>22.5</v>
      </c>
      <c r="C12" t="s">
        <v>0</v>
      </c>
      <c r="D12" s="1">
        <v>0.62990000000000002</v>
      </c>
      <c r="E12" s="1">
        <v>0.64490000000000003</v>
      </c>
      <c r="F12">
        <v>567</v>
      </c>
      <c r="G12" t="s">
        <v>1</v>
      </c>
      <c r="H12">
        <v>280</v>
      </c>
      <c r="I12" t="s">
        <v>1</v>
      </c>
      <c r="J12">
        <v>206</v>
      </c>
      <c r="K12" t="s">
        <v>1</v>
      </c>
      <c r="M12">
        <v>2.2499999999999999E-2</v>
      </c>
      <c r="N12">
        <f t="shared" si="0"/>
        <v>1.4062499999999999E-3</v>
      </c>
      <c r="O12">
        <v>0.62990000000000002</v>
      </c>
      <c r="P12">
        <v>0.64490000000000003</v>
      </c>
      <c r="Q12">
        <v>5.6699999999999996E-5</v>
      </c>
    </row>
    <row r="13" spans="2:17">
      <c r="B13">
        <v>25</v>
      </c>
      <c r="C13" t="s">
        <v>0</v>
      </c>
      <c r="D13" s="1">
        <v>0.66400000000000003</v>
      </c>
      <c r="E13" s="1">
        <v>0.62760000000000005</v>
      </c>
      <c r="F13">
        <v>627</v>
      </c>
      <c r="G13" t="s">
        <v>1</v>
      </c>
      <c r="H13">
        <v>303</v>
      </c>
      <c r="I13" t="s">
        <v>1</v>
      </c>
      <c r="J13">
        <v>224</v>
      </c>
      <c r="K13" t="s">
        <v>1</v>
      </c>
      <c r="M13">
        <v>2.5000000000000001E-2</v>
      </c>
      <c r="N13">
        <f t="shared" si="0"/>
        <v>1.5625000000000001E-3</v>
      </c>
      <c r="O13">
        <v>0.66400000000000003</v>
      </c>
      <c r="P13">
        <v>0.62760000000000005</v>
      </c>
      <c r="Q13">
        <v>6.2699999999999993E-5</v>
      </c>
    </row>
    <row r="14" spans="2:17">
      <c r="B14">
        <v>27.5</v>
      </c>
      <c r="C14" t="s">
        <v>0</v>
      </c>
      <c r="D14" s="1">
        <v>0.69640000000000002</v>
      </c>
      <c r="E14" s="1">
        <v>0.61109999999999998</v>
      </c>
      <c r="F14">
        <v>687</v>
      </c>
      <c r="G14" t="s">
        <v>1</v>
      </c>
      <c r="H14">
        <v>325</v>
      </c>
      <c r="I14" t="s">
        <v>1</v>
      </c>
      <c r="J14">
        <v>242</v>
      </c>
      <c r="K14" t="s">
        <v>1</v>
      </c>
      <c r="M14">
        <v>2.75E-2</v>
      </c>
      <c r="N14">
        <f t="shared" si="0"/>
        <v>1.71875E-3</v>
      </c>
      <c r="O14">
        <v>0.69640000000000002</v>
      </c>
      <c r="P14">
        <v>0.61109999999999998</v>
      </c>
      <c r="Q14">
        <v>6.8700000000000003E-5</v>
      </c>
    </row>
    <row r="15" spans="2:17">
      <c r="B15">
        <v>30</v>
      </c>
      <c r="C15" t="s">
        <v>0</v>
      </c>
      <c r="D15" s="1">
        <v>0.72729999999999995</v>
      </c>
      <c r="E15" s="1">
        <v>0.59550000000000003</v>
      </c>
      <c r="F15">
        <v>746</v>
      </c>
      <c r="G15" t="s">
        <v>1</v>
      </c>
      <c r="H15">
        <v>346</v>
      </c>
      <c r="I15" t="s">
        <v>1</v>
      </c>
      <c r="J15">
        <v>259</v>
      </c>
      <c r="K15" t="s">
        <v>1</v>
      </c>
      <c r="M15">
        <v>0.03</v>
      </c>
      <c r="N15">
        <f t="shared" si="0"/>
        <v>1.8749999999999999E-3</v>
      </c>
      <c r="O15">
        <v>0.72729999999999995</v>
      </c>
      <c r="P15">
        <v>0.59550000000000003</v>
      </c>
      <c r="Q15">
        <v>7.4599999999999997E-5</v>
      </c>
    </row>
    <row r="16" spans="2:17">
      <c r="B16">
        <v>32.5</v>
      </c>
      <c r="C16" t="s">
        <v>0</v>
      </c>
      <c r="D16" s="1">
        <v>0.76149999999999995</v>
      </c>
      <c r="E16" s="1">
        <v>0.58069999999999999</v>
      </c>
      <c r="F16">
        <v>806</v>
      </c>
      <c r="G16" t="s">
        <v>1</v>
      </c>
      <c r="H16">
        <v>367</v>
      </c>
      <c r="I16" t="s">
        <v>1</v>
      </c>
      <c r="J16">
        <v>276</v>
      </c>
      <c r="K16" t="s">
        <v>1</v>
      </c>
      <c r="M16">
        <v>3.2500000000000001E-2</v>
      </c>
      <c r="N16">
        <f t="shared" si="0"/>
        <v>2.0312500000000001E-3</v>
      </c>
      <c r="O16">
        <v>0.76149999999999995</v>
      </c>
      <c r="P16">
        <v>0.58069999999999999</v>
      </c>
      <c r="Q16">
        <v>8.0599999999999994E-5</v>
      </c>
    </row>
    <row r="17" spans="2:17">
      <c r="B17">
        <v>35</v>
      </c>
      <c r="C17" t="s">
        <v>0</v>
      </c>
      <c r="D17" s="1">
        <v>0.8085</v>
      </c>
      <c r="E17" s="1">
        <v>0.56669999999999998</v>
      </c>
      <c r="F17">
        <v>865</v>
      </c>
      <c r="G17" t="s">
        <v>1</v>
      </c>
      <c r="H17">
        <v>387</v>
      </c>
      <c r="I17" t="s">
        <v>1</v>
      </c>
      <c r="J17">
        <v>293</v>
      </c>
      <c r="K17" t="s">
        <v>1</v>
      </c>
      <c r="M17">
        <v>3.5000000000000003E-2</v>
      </c>
      <c r="N17">
        <f t="shared" si="0"/>
        <v>2.1875000000000002E-3</v>
      </c>
      <c r="O17">
        <v>0.8085</v>
      </c>
      <c r="P17">
        <v>0.56669999999999998</v>
      </c>
      <c r="Q17">
        <v>8.6500000000000002E-5</v>
      </c>
    </row>
    <row r="18" spans="2:17">
      <c r="B18">
        <v>37.5</v>
      </c>
      <c r="C18" t="s">
        <v>0</v>
      </c>
      <c r="D18" s="1">
        <v>0.84950000000000003</v>
      </c>
      <c r="E18" s="1">
        <v>0.5534</v>
      </c>
      <c r="F18">
        <v>923</v>
      </c>
      <c r="G18" t="s">
        <v>1</v>
      </c>
      <c r="H18">
        <v>405</v>
      </c>
      <c r="I18" t="s">
        <v>1</v>
      </c>
      <c r="J18">
        <v>310</v>
      </c>
      <c r="K18" t="s">
        <v>1</v>
      </c>
      <c r="M18">
        <v>3.7499999999999999E-2</v>
      </c>
      <c r="N18">
        <f t="shared" si="0"/>
        <v>2.3437499999999999E-3</v>
      </c>
      <c r="O18">
        <v>0.84950000000000003</v>
      </c>
      <c r="P18">
        <v>0.5534</v>
      </c>
      <c r="Q18">
        <v>9.2299999999999994E-5</v>
      </c>
    </row>
    <row r="19" spans="2:17">
      <c r="B19">
        <v>40</v>
      </c>
      <c r="C19" t="s">
        <v>0</v>
      </c>
      <c r="D19" s="1">
        <v>0.88549999999999995</v>
      </c>
      <c r="E19" s="1">
        <v>0.54079999999999995</v>
      </c>
      <c r="F19">
        <v>981</v>
      </c>
      <c r="G19" t="s">
        <v>1</v>
      </c>
      <c r="H19">
        <v>424</v>
      </c>
      <c r="I19" t="s">
        <v>1</v>
      </c>
      <c r="J19">
        <v>326</v>
      </c>
      <c r="K19" t="s">
        <v>1</v>
      </c>
      <c r="M19">
        <v>0.04</v>
      </c>
      <c r="N19">
        <f t="shared" si="0"/>
        <v>2.5000000000000001E-3</v>
      </c>
      <c r="O19">
        <v>0.88549999999999995</v>
      </c>
      <c r="P19">
        <v>0.54079999999999995</v>
      </c>
      <c r="Q19">
        <v>9.8099999999999999E-5</v>
      </c>
    </row>
    <row r="20" spans="2:17">
      <c r="B20">
        <v>45</v>
      </c>
      <c r="C20" t="s">
        <v>0</v>
      </c>
      <c r="D20" s="1">
        <v>0.94520000000000004</v>
      </c>
      <c r="E20" s="1">
        <v>0.51749999999999996</v>
      </c>
      <c r="F20">
        <v>1095</v>
      </c>
      <c r="G20" t="s">
        <v>1</v>
      </c>
      <c r="H20">
        <v>458</v>
      </c>
      <c r="I20" t="s">
        <v>1</v>
      </c>
      <c r="J20">
        <v>357</v>
      </c>
      <c r="K20" t="s">
        <v>1</v>
      </c>
      <c r="M20">
        <v>4.4999999999999998E-2</v>
      </c>
      <c r="N20">
        <f t="shared" si="0"/>
        <v>2.8124999999999999E-3</v>
      </c>
      <c r="O20">
        <v>0.94520000000000004</v>
      </c>
      <c r="P20">
        <v>0.51749999999999996</v>
      </c>
      <c r="Q20">
        <v>1.0949999999999999E-4</v>
      </c>
    </row>
    <row r="21" spans="2:17">
      <c r="B21">
        <v>50</v>
      </c>
      <c r="C21" t="s">
        <v>0</v>
      </c>
      <c r="D21" s="1">
        <v>0.99339999999999995</v>
      </c>
      <c r="E21" s="1">
        <v>0.4965</v>
      </c>
      <c r="F21">
        <v>1208</v>
      </c>
      <c r="G21" t="s">
        <v>1</v>
      </c>
      <c r="H21">
        <v>491</v>
      </c>
      <c r="I21" t="s">
        <v>1</v>
      </c>
      <c r="J21">
        <v>387</v>
      </c>
      <c r="K21" t="s">
        <v>1</v>
      </c>
      <c r="M21">
        <v>0.05</v>
      </c>
      <c r="N21">
        <f t="shared" si="0"/>
        <v>3.1250000000000002E-3</v>
      </c>
      <c r="O21">
        <v>0.99339999999999995</v>
      </c>
      <c r="P21">
        <v>0.4965</v>
      </c>
      <c r="Q21">
        <v>1.208E-4</v>
      </c>
    </row>
    <row r="22" spans="2:17">
      <c r="B22">
        <v>55</v>
      </c>
      <c r="C22" t="s">
        <v>0</v>
      </c>
      <c r="D22" s="1">
        <v>1.034</v>
      </c>
      <c r="E22" s="1">
        <v>0.4773</v>
      </c>
      <c r="F22">
        <v>1321</v>
      </c>
      <c r="G22" t="s">
        <v>1</v>
      </c>
      <c r="H22">
        <v>522</v>
      </c>
      <c r="I22" t="s">
        <v>1</v>
      </c>
      <c r="J22">
        <v>416</v>
      </c>
      <c r="K22" t="s">
        <v>1</v>
      </c>
      <c r="M22">
        <v>5.5E-2</v>
      </c>
      <c r="N22">
        <f t="shared" si="0"/>
        <v>3.4375E-3</v>
      </c>
      <c r="O22">
        <v>1.034</v>
      </c>
      <c r="P22">
        <v>0.4773</v>
      </c>
      <c r="Q22">
        <v>1.3209999999999999E-4</v>
      </c>
    </row>
    <row r="23" spans="2:17">
      <c r="B23">
        <v>60</v>
      </c>
      <c r="C23" t="s">
        <v>0</v>
      </c>
      <c r="D23" s="1">
        <v>1.071</v>
      </c>
      <c r="E23" s="1">
        <v>0.45979999999999999</v>
      </c>
      <c r="F23">
        <v>1433</v>
      </c>
      <c r="G23" t="s">
        <v>1</v>
      </c>
      <c r="H23">
        <v>552</v>
      </c>
      <c r="I23" t="s">
        <v>1</v>
      </c>
      <c r="J23">
        <v>444</v>
      </c>
      <c r="K23" t="s">
        <v>1</v>
      </c>
      <c r="M23">
        <v>0.06</v>
      </c>
      <c r="N23">
        <f t="shared" si="0"/>
        <v>3.7499999999999999E-3</v>
      </c>
      <c r="O23">
        <v>1.071</v>
      </c>
      <c r="P23">
        <v>0.45979999999999999</v>
      </c>
      <c r="Q23">
        <v>1.4329999999999999E-4</v>
      </c>
    </row>
    <row r="24" spans="2:17">
      <c r="B24">
        <v>65</v>
      </c>
      <c r="C24" t="s">
        <v>0</v>
      </c>
      <c r="D24" s="1">
        <v>1.1040000000000001</v>
      </c>
      <c r="E24" s="1">
        <v>0.44369999999999998</v>
      </c>
      <c r="F24">
        <v>1545</v>
      </c>
      <c r="G24" t="s">
        <v>1</v>
      </c>
      <c r="H24">
        <v>581</v>
      </c>
      <c r="I24" t="s">
        <v>1</v>
      </c>
      <c r="J24">
        <v>471</v>
      </c>
      <c r="K24" t="s">
        <v>1</v>
      </c>
      <c r="M24">
        <v>6.5000000000000002E-2</v>
      </c>
      <c r="N24">
        <f t="shared" si="0"/>
        <v>4.0625000000000001E-3</v>
      </c>
      <c r="O24">
        <v>1.1040000000000001</v>
      </c>
      <c r="P24">
        <v>0.44369999999999998</v>
      </c>
      <c r="Q24">
        <v>1.5449999999999999E-4</v>
      </c>
    </row>
    <row r="25" spans="2:17">
      <c r="B25">
        <v>70</v>
      </c>
      <c r="C25" t="s">
        <v>0</v>
      </c>
      <c r="D25" s="1">
        <v>1.1359999999999999</v>
      </c>
      <c r="E25" s="1">
        <v>0.4289</v>
      </c>
      <c r="F25">
        <v>1658</v>
      </c>
      <c r="G25" t="s">
        <v>1</v>
      </c>
      <c r="H25">
        <v>609</v>
      </c>
      <c r="I25" t="s">
        <v>1</v>
      </c>
      <c r="J25">
        <v>497</v>
      </c>
      <c r="K25" t="s">
        <v>1</v>
      </c>
      <c r="M25">
        <v>7.0000000000000007E-2</v>
      </c>
      <c r="N25">
        <f t="shared" si="0"/>
        <v>4.3750000000000004E-3</v>
      </c>
      <c r="O25">
        <v>1.1359999999999999</v>
      </c>
      <c r="P25">
        <v>0.4289</v>
      </c>
      <c r="Q25">
        <v>1.6579999999999999E-4</v>
      </c>
    </row>
    <row r="26" spans="2:17">
      <c r="B26">
        <v>80</v>
      </c>
      <c r="C26" t="s">
        <v>0</v>
      </c>
      <c r="D26" s="1">
        <v>1.194</v>
      </c>
      <c r="E26" s="1">
        <v>0.40260000000000001</v>
      </c>
      <c r="F26">
        <v>1881</v>
      </c>
      <c r="G26" t="s">
        <v>1</v>
      </c>
      <c r="H26">
        <v>662</v>
      </c>
      <c r="I26" t="s">
        <v>1</v>
      </c>
      <c r="J26">
        <v>549</v>
      </c>
      <c r="K26" t="s">
        <v>1</v>
      </c>
      <c r="M26">
        <v>0.08</v>
      </c>
      <c r="N26">
        <f t="shared" si="0"/>
        <v>5.0000000000000001E-3</v>
      </c>
      <c r="O26">
        <v>1.194</v>
      </c>
      <c r="P26">
        <v>0.40260000000000001</v>
      </c>
      <c r="Q26">
        <v>1.8809999999999999E-4</v>
      </c>
    </row>
    <row r="27" spans="2:17">
      <c r="B27">
        <v>90</v>
      </c>
      <c r="C27" t="s">
        <v>0</v>
      </c>
      <c r="D27" s="1">
        <v>1.248</v>
      </c>
      <c r="E27" s="1">
        <v>0.37980000000000003</v>
      </c>
      <c r="F27">
        <v>2103</v>
      </c>
      <c r="G27" t="s">
        <v>1</v>
      </c>
      <c r="H27">
        <v>712</v>
      </c>
      <c r="I27" t="s">
        <v>1</v>
      </c>
      <c r="J27">
        <v>598</v>
      </c>
      <c r="K27" t="s">
        <v>1</v>
      </c>
      <c r="M27">
        <v>0.09</v>
      </c>
      <c r="N27">
        <f t="shared" si="0"/>
        <v>5.6249999999999998E-3</v>
      </c>
      <c r="O27">
        <v>1.248</v>
      </c>
      <c r="P27">
        <v>0.37980000000000003</v>
      </c>
      <c r="Q27">
        <v>2.1029999999999999E-4</v>
      </c>
    </row>
    <row r="28" spans="2:17">
      <c r="B28">
        <v>100</v>
      </c>
      <c r="C28" t="s">
        <v>0</v>
      </c>
      <c r="D28" s="1">
        <v>1.298</v>
      </c>
      <c r="E28" s="1">
        <v>0.35980000000000001</v>
      </c>
      <c r="F28">
        <v>2324</v>
      </c>
      <c r="G28" t="s">
        <v>1</v>
      </c>
      <c r="H28">
        <v>759</v>
      </c>
      <c r="I28" t="s">
        <v>1</v>
      </c>
      <c r="J28">
        <v>645</v>
      </c>
      <c r="K28" t="s">
        <v>1</v>
      </c>
      <c r="M28">
        <v>0.1</v>
      </c>
      <c r="N28">
        <f t="shared" si="0"/>
        <v>6.2500000000000003E-3</v>
      </c>
      <c r="O28">
        <v>1.298</v>
      </c>
      <c r="P28">
        <v>0.35980000000000001</v>
      </c>
      <c r="Q28">
        <v>2.3239999999999998E-4</v>
      </c>
    </row>
    <row r="29" spans="2:17">
      <c r="B29">
        <v>110</v>
      </c>
      <c r="C29" t="s">
        <v>0</v>
      </c>
      <c r="D29" s="1">
        <v>1.3440000000000001</v>
      </c>
      <c r="E29" s="1">
        <v>0.3422</v>
      </c>
      <c r="F29">
        <v>2542</v>
      </c>
      <c r="G29" t="s">
        <v>1</v>
      </c>
      <c r="H29">
        <v>802</v>
      </c>
      <c r="I29" t="s">
        <v>1</v>
      </c>
      <c r="J29">
        <v>691</v>
      </c>
      <c r="K29" t="s">
        <v>1</v>
      </c>
      <c r="M29">
        <v>0.11</v>
      </c>
      <c r="N29">
        <f t="shared" si="0"/>
        <v>6.875E-3</v>
      </c>
      <c r="O29">
        <v>1.3440000000000001</v>
      </c>
      <c r="P29">
        <v>0.3422</v>
      </c>
      <c r="Q29">
        <v>2.542E-4</v>
      </c>
    </row>
    <row r="30" spans="2:17">
      <c r="B30">
        <v>120</v>
      </c>
      <c r="C30" t="s">
        <v>0</v>
      </c>
      <c r="D30" s="1">
        <v>1.389</v>
      </c>
      <c r="E30" s="1">
        <v>0.32640000000000002</v>
      </c>
      <c r="F30">
        <v>2759</v>
      </c>
      <c r="G30" t="s">
        <v>1</v>
      </c>
      <c r="H30">
        <v>844</v>
      </c>
      <c r="I30" t="s">
        <v>1</v>
      </c>
      <c r="J30">
        <v>734</v>
      </c>
      <c r="K30" t="s">
        <v>1</v>
      </c>
      <c r="M30">
        <v>0.12</v>
      </c>
      <c r="N30">
        <f t="shared" si="0"/>
        <v>7.4999999999999997E-3</v>
      </c>
      <c r="O30">
        <v>1.389</v>
      </c>
      <c r="P30">
        <v>0.32640000000000002</v>
      </c>
      <c r="Q30">
        <v>2.7589999999999998E-4</v>
      </c>
    </row>
    <row r="31" spans="2:17">
      <c r="B31">
        <v>130</v>
      </c>
      <c r="C31" t="s">
        <v>0</v>
      </c>
      <c r="D31" s="1">
        <v>1.4319999999999999</v>
      </c>
      <c r="E31" s="1">
        <v>0.31230000000000002</v>
      </c>
      <c r="F31">
        <v>2974</v>
      </c>
      <c r="G31" t="s">
        <v>1</v>
      </c>
      <c r="H31">
        <v>883</v>
      </c>
      <c r="I31" t="s">
        <v>1</v>
      </c>
      <c r="J31">
        <v>777</v>
      </c>
      <c r="K31" t="s">
        <v>1</v>
      </c>
      <c r="M31">
        <v>0.13</v>
      </c>
      <c r="N31">
        <f t="shared" si="0"/>
        <v>8.1250000000000003E-3</v>
      </c>
      <c r="O31">
        <v>1.4319999999999999</v>
      </c>
      <c r="P31">
        <v>0.31230000000000002</v>
      </c>
      <c r="Q31">
        <v>2.9739999999999996E-4</v>
      </c>
    </row>
    <row r="32" spans="2:17">
      <c r="B32">
        <v>140</v>
      </c>
      <c r="C32" t="s">
        <v>0</v>
      </c>
      <c r="D32" s="1">
        <v>1.4730000000000001</v>
      </c>
      <c r="E32" s="1">
        <v>0.29959999999999998</v>
      </c>
      <c r="F32">
        <v>3187</v>
      </c>
      <c r="G32" t="s">
        <v>1</v>
      </c>
      <c r="H32">
        <v>920</v>
      </c>
      <c r="I32" t="s">
        <v>1</v>
      </c>
      <c r="J32">
        <v>818</v>
      </c>
      <c r="K32" t="s">
        <v>1</v>
      </c>
      <c r="M32">
        <v>0.14000000000000001</v>
      </c>
      <c r="N32">
        <f t="shared" si="0"/>
        <v>8.7500000000000008E-3</v>
      </c>
      <c r="O32">
        <v>1.4730000000000001</v>
      </c>
      <c r="P32">
        <v>0.29959999999999998</v>
      </c>
      <c r="Q32">
        <v>3.1869999999999999E-4</v>
      </c>
    </row>
    <row r="33" spans="2:17">
      <c r="B33">
        <v>150</v>
      </c>
      <c r="C33" t="s">
        <v>0</v>
      </c>
      <c r="D33" s="1">
        <v>1.514</v>
      </c>
      <c r="E33" s="1">
        <v>0.28789999999999999</v>
      </c>
      <c r="F33">
        <v>3398</v>
      </c>
      <c r="G33" t="s">
        <v>1</v>
      </c>
      <c r="H33">
        <v>956</v>
      </c>
      <c r="I33" t="s">
        <v>1</v>
      </c>
      <c r="J33">
        <v>858</v>
      </c>
      <c r="K33" t="s">
        <v>1</v>
      </c>
      <c r="M33">
        <v>0.15</v>
      </c>
      <c r="N33">
        <f t="shared" si="0"/>
        <v>9.3749999999999997E-3</v>
      </c>
      <c r="O33">
        <v>1.514</v>
      </c>
      <c r="P33">
        <v>0.28789999999999999</v>
      </c>
      <c r="Q33">
        <v>3.3979999999999997E-4</v>
      </c>
    </row>
    <row r="34" spans="2:17">
      <c r="B34">
        <v>160</v>
      </c>
      <c r="C34" t="s">
        <v>0</v>
      </c>
      <c r="D34" s="1">
        <v>1.5549999999999999</v>
      </c>
      <c r="E34" s="1">
        <v>0.27729999999999999</v>
      </c>
      <c r="F34">
        <v>3607</v>
      </c>
      <c r="G34" t="s">
        <v>1</v>
      </c>
      <c r="H34">
        <v>989</v>
      </c>
      <c r="I34" t="s">
        <v>1</v>
      </c>
      <c r="J34">
        <v>896</v>
      </c>
      <c r="K34" t="s">
        <v>1</v>
      </c>
      <c r="M34">
        <v>0.16</v>
      </c>
      <c r="N34">
        <f t="shared" si="0"/>
        <v>0.01</v>
      </c>
      <c r="O34">
        <v>1.5549999999999999</v>
      </c>
      <c r="P34">
        <v>0.27729999999999999</v>
      </c>
      <c r="Q34">
        <v>3.6069999999999999E-4</v>
      </c>
    </row>
    <row r="35" spans="2:17">
      <c r="B35">
        <v>170</v>
      </c>
      <c r="C35" t="s">
        <v>0</v>
      </c>
      <c r="D35" s="1">
        <v>1.595</v>
      </c>
      <c r="E35" s="1">
        <v>0.2676</v>
      </c>
      <c r="F35">
        <v>3813</v>
      </c>
      <c r="G35" t="s">
        <v>1</v>
      </c>
      <c r="H35">
        <v>1021</v>
      </c>
      <c r="I35" t="s">
        <v>1</v>
      </c>
      <c r="J35">
        <v>934</v>
      </c>
      <c r="K35" t="s">
        <v>1</v>
      </c>
      <c r="M35">
        <v>0.17</v>
      </c>
      <c r="N35">
        <f t="shared" si="0"/>
        <v>1.0625000000000001E-2</v>
      </c>
      <c r="O35">
        <v>1.595</v>
      </c>
      <c r="P35">
        <v>0.2676</v>
      </c>
      <c r="Q35">
        <v>3.813E-4</v>
      </c>
    </row>
    <row r="36" spans="2:17">
      <c r="B36">
        <v>180</v>
      </c>
      <c r="C36" t="s">
        <v>0</v>
      </c>
      <c r="D36" s="1">
        <v>1.635</v>
      </c>
      <c r="E36" s="1">
        <v>0.2586</v>
      </c>
      <c r="F36">
        <v>4017</v>
      </c>
      <c r="G36" t="s">
        <v>1</v>
      </c>
      <c r="H36">
        <v>1052</v>
      </c>
      <c r="I36" t="s">
        <v>1</v>
      </c>
      <c r="J36">
        <v>970</v>
      </c>
      <c r="K36" t="s">
        <v>1</v>
      </c>
      <c r="M36">
        <v>0.18</v>
      </c>
      <c r="N36">
        <f t="shared" si="0"/>
        <v>1.125E-2</v>
      </c>
      <c r="O36">
        <v>1.635</v>
      </c>
      <c r="P36">
        <v>0.2586</v>
      </c>
      <c r="Q36">
        <v>4.0170000000000001E-4</v>
      </c>
    </row>
    <row r="37" spans="2:17">
      <c r="B37">
        <v>200</v>
      </c>
      <c r="C37" t="s">
        <v>0</v>
      </c>
      <c r="D37" s="1">
        <v>1.714</v>
      </c>
      <c r="E37" s="1">
        <v>0.24260000000000001</v>
      </c>
      <c r="F37">
        <v>4417</v>
      </c>
      <c r="G37" t="s">
        <v>1</v>
      </c>
      <c r="H37">
        <v>1109</v>
      </c>
      <c r="I37" t="s">
        <v>1</v>
      </c>
      <c r="J37">
        <v>1039</v>
      </c>
      <c r="K37" t="s">
        <v>1</v>
      </c>
      <c r="M37">
        <v>0.2</v>
      </c>
      <c r="N37">
        <f t="shared" si="0"/>
        <v>1.2500000000000001E-2</v>
      </c>
      <c r="O37">
        <v>1.714</v>
      </c>
      <c r="P37">
        <v>0.24260000000000001</v>
      </c>
      <c r="Q37">
        <v>4.417E-4</v>
      </c>
    </row>
    <row r="38" spans="2:17">
      <c r="B38">
        <v>225</v>
      </c>
      <c r="C38" t="s">
        <v>0</v>
      </c>
      <c r="D38" s="1">
        <v>1.8140000000000001</v>
      </c>
      <c r="E38" s="1">
        <v>0.22559999999999999</v>
      </c>
      <c r="F38">
        <v>4904</v>
      </c>
      <c r="G38" t="s">
        <v>1</v>
      </c>
      <c r="H38">
        <v>1173</v>
      </c>
      <c r="I38" t="s">
        <v>1</v>
      </c>
      <c r="J38">
        <v>1119</v>
      </c>
      <c r="K38" t="s">
        <v>1</v>
      </c>
      <c r="M38">
        <v>0.22500000000000001</v>
      </c>
      <c r="N38">
        <f t="shared" si="0"/>
        <v>1.40625E-2</v>
      </c>
      <c r="O38">
        <v>1.8140000000000001</v>
      </c>
      <c r="P38">
        <v>0.22559999999999999</v>
      </c>
      <c r="Q38">
        <v>4.9039999999999999E-4</v>
      </c>
    </row>
    <row r="39" spans="2:17">
      <c r="B39">
        <v>250</v>
      </c>
      <c r="C39" t="s">
        <v>0</v>
      </c>
      <c r="D39" s="1">
        <v>1.915</v>
      </c>
      <c r="E39" s="1">
        <v>0.21110000000000001</v>
      </c>
      <c r="F39">
        <v>5374</v>
      </c>
      <c r="G39" t="s">
        <v>1</v>
      </c>
      <c r="H39">
        <v>1231</v>
      </c>
      <c r="I39" t="s">
        <v>1</v>
      </c>
      <c r="J39">
        <v>1194</v>
      </c>
      <c r="K39" t="s">
        <v>1</v>
      </c>
      <c r="M39">
        <v>0.25</v>
      </c>
      <c r="N39">
        <f t="shared" si="0"/>
        <v>1.5625E-2</v>
      </c>
      <c r="O39">
        <v>1.915</v>
      </c>
      <c r="P39">
        <v>0.21110000000000001</v>
      </c>
      <c r="Q39">
        <v>5.3739999999999994E-4</v>
      </c>
    </row>
    <row r="40" spans="2:17">
      <c r="B40">
        <v>275</v>
      </c>
      <c r="C40" t="s">
        <v>0</v>
      </c>
      <c r="D40" s="1">
        <v>2.016</v>
      </c>
      <c r="E40" s="1">
        <v>0.19850000000000001</v>
      </c>
      <c r="F40">
        <v>5828</v>
      </c>
      <c r="G40" t="s">
        <v>1</v>
      </c>
      <c r="H40">
        <v>1283</v>
      </c>
      <c r="I40" t="s">
        <v>1</v>
      </c>
      <c r="J40">
        <v>1263</v>
      </c>
      <c r="K40" t="s">
        <v>1</v>
      </c>
      <c r="M40">
        <v>0.27500000000000002</v>
      </c>
      <c r="N40">
        <f t="shared" si="0"/>
        <v>1.7187500000000001E-2</v>
      </c>
      <c r="O40">
        <v>2.016</v>
      </c>
      <c r="P40">
        <v>0.19850000000000001</v>
      </c>
      <c r="Q40">
        <v>5.8279999999999996E-4</v>
      </c>
    </row>
    <row r="41" spans="2:17">
      <c r="B41">
        <v>300</v>
      </c>
      <c r="C41" t="s">
        <v>0</v>
      </c>
      <c r="D41" s="1">
        <v>2.1179999999999999</v>
      </c>
      <c r="E41" s="1">
        <v>0.18759999999999999</v>
      </c>
      <c r="F41">
        <v>6267</v>
      </c>
      <c r="G41" t="s">
        <v>1</v>
      </c>
      <c r="H41">
        <v>1330</v>
      </c>
      <c r="I41" t="s">
        <v>1</v>
      </c>
      <c r="J41">
        <v>1328</v>
      </c>
      <c r="K41" t="s">
        <v>1</v>
      </c>
      <c r="M41">
        <v>0.3</v>
      </c>
      <c r="N41">
        <f t="shared" si="0"/>
        <v>1.8749999999999999E-2</v>
      </c>
      <c r="O41">
        <v>2.1179999999999999</v>
      </c>
      <c r="P41">
        <v>0.18759999999999999</v>
      </c>
      <c r="Q41">
        <v>6.267E-4</v>
      </c>
    </row>
    <row r="42" spans="2:17">
      <c r="B42">
        <v>325</v>
      </c>
      <c r="C42" t="s">
        <v>0</v>
      </c>
      <c r="D42" s="1">
        <v>2.2200000000000002</v>
      </c>
      <c r="E42" s="1">
        <v>0.17799999999999999</v>
      </c>
      <c r="F42">
        <v>6692</v>
      </c>
      <c r="G42" t="s">
        <v>1</v>
      </c>
      <c r="H42">
        <v>1372</v>
      </c>
      <c r="I42" t="s">
        <v>1</v>
      </c>
      <c r="J42">
        <v>1388</v>
      </c>
      <c r="K42" t="s">
        <v>1</v>
      </c>
      <c r="M42">
        <v>0.32500000000000001</v>
      </c>
      <c r="N42">
        <f t="shared" si="0"/>
        <v>2.0312500000000001E-2</v>
      </c>
      <c r="O42">
        <v>2.2200000000000002</v>
      </c>
      <c r="P42">
        <v>0.17799999999999999</v>
      </c>
      <c r="Q42">
        <v>6.692E-4</v>
      </c>
    </row>
    <row r="43" spans="2:17">
      <c r="B43">
        <v>350</v>
      </c>
      <c r="C43" t="s">
        <v>0</v>
      </c>
      <c r="D43" s="1">
        <v>2.3220000000000001</v>
      </c>
      <c r="E43" s="1">
        <v>0.1694</v>
      </c>
      <c r="F43">
        <v>7102</v>
      </c>
      <c r="G43" t="s">
        <v>1</v>
      </c>
      <c r="H43">
        <v>1410</v>
      </c>
      <c r="I43" t="s">
        <v>1</v>
      </c>
      <c r="J43">
        <v>1444</v>
      </c>
      <c r="K43" t="s">
        <v>1</v>
      </c>
      <c r="M43">
        <v>0.35000000000000003</v>
      </c>
      <c r="N43">
        <f t="shared" si="0"/>
        <v>2.1875000000000002E-2</v>
      </c>
      <c r="O43">
        <v>2.3220000000000001</v>
      </c>
      <c r="P43">
        <v>0.1694</v>
      </c>
      <c r="Q43">
        <v>7.1019999999999992E-4</v>
      </c>
    </row>
    <row r="44" spans="2:17">
      <c r="B44">
        <v>375</v>
      </c>
      <c r="C44" t="s">
        <v>0</v>
      </c>
      <c r="D44" s="1">
        <v>2.4249999999999998</v>
      </c>
      <c r="E44" s="1">
        <v>0.16170000000000001</v>
      </c>
      <c r="F44">
        <v>7498</v>
      </c>
      <c r="G44" t="s">
        <v>1</v>
      </c>
      <c r="H44">
        <v>1445</v>
      </c>
      <c r="I44" t="s">
        <v>1</v>
      </c>
      <c r="J44">
        <v>1496</v>
      </c>
      <c r="K44" t="s">
        <v>1</v>
      </c>
      <c r="M44">
        <v>0.375</v>
      </c>
      <c r="N44">
        <f t="shared" si="0"/>
        <v>2.34375E-2</v>
      </c>
      <c r="O44">
        <v>2.4249999999999998</v>
      </c>
      <c r="P44">
        <v>0.16170000000000001</v>
      </c>
      <c r="Q44">
        <v>7.4980000000000001E-4</v>
      </c>
    </row>
    <row r="45" spans="2:17">
      <c r="B45">
        <v>400</v>
      </c>
      <c r="C45" t="s">
        <v>0</v>
      </c>
      <c r="D45" s="1">
        <v>2.5259999999999998</v>
      </c>
      <c r="E45" s="1">
        <v>0.15479999999999999</v>
      </c>
      <c r="F45">
        <v>7882</v>
      </c>
      <c r="G45" t="s">
        <v>1</v>
      </c>
      <c r="H45">
        <v>1477</v>
      </c>
      <c r="I45" t="s">
        <v>1</v>
      </c>
      <c r="J45">
        <v>1544</v>
      </c>
      <c r="K45" t="s">
        <v>1</v>
      </c>
      <c r="M45">
        <v>0.4</v>
      </c>
      <c r="N45">
        <f t="shared" si="0"/>
        <v>2.5000000000000001E-2</v>
      </c>
      <c r="O45">
        <v>2.5259999999999998</v>
      </c>
      <c r="P45">
        <v>0.15479999999999999</v>
      </c>
      <c r="Q45">
        <v>7.8819999999999997E-4</v>
      </c>
    </row>
    <row r="46" spans="2:17">
      <c r="B46">
        <v>450</v>
      </c>
      <c r="C46" t="s">
        <v>0</v>
      </c>
      <c r="D46" s="1">
        <v>2.7290000000000001</v>
      </c>
      <c r="E46" s="1">
        <v>0.14269999999999999</v>
      </c>
      <c r="F46">
        <v>8614</v>
      </c>
      <c r="G46" t="s">
        <v>1</v>
      </c>
      <c r="H46">
        <v>1534</v>
      </c>
      <c r="I46" t="s">
        <v>1</v>
      </c>
      <c r="J46">
        <v>1633</v>
      </c>
      <c r="K46" t="s">
        <v>1</v>
      </c>
      <c r="M46">
        <v>0.45</v>
      </c>
      <c r="N46">
        <f t="shared" si="0"/>
        <v>2.8125000000000001E-2</v>
      </c>
      <c r="O46">
        <v>2.7290000000000001</v>
      </c>
      <c r="P46">
        <v>0.14269999999999999</v>
      </c>
      <c r="Q46">
        <v>8.6140000000000001E-4</v>
      </c>
    </row>
    <row r="47" spans="2:17">
      <c r="B47">
        <v>500</v>
      </c>
      <c r="C47" t="s">
        <v>0</v>
      </c>
      <c r="D47" s="1">
        <v>2.9279999999999999</v>
      </c>
      <c r="E47" s="1">
        <v>0.1326</v>
      </c>
      <c r="F47">
        <v>9303</v>
      </c>
      <c r="G47" t="s">
        <v>1</v>
      </c>
      <c r="H47">
        <v>1583</v>
      </c>
      <c r="I47" t="s">
        <v>1</v>
      </c>
      <c r="J47">
        <v>1711</v>
      </c>
      <c r="K47" t="s">
        <v>1</v>
      </c>
      <c r="M47">
        <v>0.5</v>
      </c>
      <c r="N47">
        <f t="shared" si="0"/>
        <v>3.125E-2</v>
      </c>
      <c r="O47">
        <v>2.9279999999999999</v>
      </c>
      <c r="P47">
        <v>0.1326</v>
      </c>
      <c r="Q47">
        <v>9.3030000000000001E-4</v>
      </c>
    </row>
    <row r="48" spans="2:17">
      <c r="B48">
        <v>550</v>
      </c>
      <c r="C48" t="s">
        <v>0</v>
      </c>
      <c r="D48" s="1">
        <v>3.1230000000000002</v>
      </c>
      <c r="E48" s="1">
        <v>0.124</v>
      </c>
      <c r="F48">
        <v>9954</v>
      </c>
      <c r="G48" t="s">
        <v>1</v>
      </c>
      <c r="H48">
        <v>1624</v>
      </c>
      <c r="I48" t="s">
        <v>1</v>
      </c>
      <c r="J48">
        <v>1781</v>
      </c>
      <c r="K48" t="s">
        <v>1</v>
      </c>
      <c r="M48">
        <v>0.55000000000000004</v>
      </c>
      <c r="N48">
        <f t="shared" si="0"/>
        <v>3.4375000000000003E-2</v>
      </c>
      <c r="O48">
        <v>3.1230000000000002</v>
      </c>
      <c r="P48">
        <v>0.124</v>
      </c>
      <c r="Q48">
        <v>9.9540000000000002E-4</v>
      </c>
    </row>
    <row r="49" spans="2:17">
      <c r="B49">
        <v>600</v>
      </c>
      <c r="C49" t="s">
        <v>0</v>
      </c>
      <c r="D49" s="1">
        <v>3.3119999999999998</v>
      </c>
      <c r="E49" s="1">
        <v>0.1166</v>
      </c>
      <c r="F49">
        <v>1.06</v>
      </c>
      <c r="G49" t="s">
        <v>2</v>
      </c>
      <c r="H49">
        <v>1661</v>
      </c>
      <c r="I49" t="s">
        <v>1</v>
      </c>
      <c r="J49">
        <v>1843</v>
      </c>
      <c r="K49" t="s">
        <v>1</v>
      </c>
      <c r="M49">
        <v>0.6</v>
      </c>
      <c r="N49">
        <f t="shared" si="0"/>
        <v>3.7499999999999999E-2</v>
      </c>
      <c r="O49">
        <v>3.3119999999999998</v>
      </c>
      <c r="P49">
        <v>0.1166</v>
      </c>
      <c r="Q49">
        <f>F49*0.001</f>
        <v>1.0600000000000002E-3</v>
      </c>
    </row>
    <row r="50" spans="2:17">
      <c r="B50">
        <v>650</v>
      </c>
      <c r="C50" t="s">
        <v>0</v>
      </c>
      <c r="D50" s="1">
        <v>3.496</v>
      </c>
      <c r="E50" s="1">
        <v>0.1101</v>
      </c>
      <c r="F50">
        <v>1.1200000000000001</v>
      </c>
      <c r="G50" t="s">
        <v>2</v>
      </c>
      <c r="H50">
        <v>1693</v>
      </c>
      <c r="I50" t="s">
        <v>1</v>
      </c>
      <c r="J50">
        <v>1900</v>
      </c>
      <c r="K50" t="s">
        <v>1</v>
      </c>
      <c r="M50">
        <v>0.65</v>
      </c>
      <c r="N50">
        <f t="shared" si="0"/>
        <v>4.0625000000000001E-2</v>
      </c>
      <c r="O50">
        <v>3.496</v>
      </c>
      <c r="P50">
        <v>0.1101</v>
      </c>
      <c r="Q50">
        <f t="shared" ref="Q50:Q113" si="1">F50*0.001</f>
        <v>1.1200000000000001E-3</v>
      </c>
    </row>
    <row r="51" spans="2:17">
      <c r="B51">
        <v>700</v>
      </c>
      <c r="C51" t="s">
        <v>0</v>
      </c>
      <c r="D51" s="1">
        <v>3.6739999999999999</v>
      </c>
      <c r="E51" s="1">
        <v>0.1043</v>
      </c>
      <c r="F51">
        <v>1.17</v>
      </c>
      <c r="G51" t="s">
        <v>2</v>
      </c>
      <c r="H51">
        <v>1721</v>
      </c>
      <c r="I51" t="s">
        <v>1</v>
      </c>
      <c r="J51">
        <v>1951</v>
      </c>
      <c r="K51" t="s">
        <v>1</v>
      </c>
      <c r="M51">
        <v>0.70000000000000007</v>
      </c>
      <c r="N51">
        <f t="shared" si="0"/>
        <v>4.3750000000000004E-2</v>
      </c>
      <c r="O51">
        <v>3.6739999999999999</v>
      </c>
      <c r="P51">
        <v>0.1043</v>
      </c>
      <c r="Q51">
        <f t="shared" si="1"/>
        <v>1.17E-3</v>
      </c>
    </row>
    <row r="52" spans="2:17">
      <c r="B52">
        <v>800</v>
      </c>
      <c r="C52" t="s">
        <v>0</v>
      </c>
      <c r="D52" s="1">
        <v>4.0110000000000001</v>
      </c>
      <c r="E52" s="1">
        <v>9.4649999999999998E-2</v>
      </c>
      <c r="F52">
        <v>1.28</v>
      </c>
      <c r="G52" t="s">
        <v>2</v>
      </c>
      <c r="H52">
        <v>1771</v>
      </c>
      <c r="I52" t="s">
        <v>1</v>
      </c>
      <c r="J52">
        <v>2040</v>
      </c>
      <c r="K52" t="s">
        <v>1</v>
      </c>
      <c r="M52">
        <v>0.8</v>
      </c>
      <c r="N52">
        <f t="shared" si="0"/>
        <v>0.05</v>
      </c>
      <c r="O52">
        <v>4.0110000000000001</v>
      </c>
      <c r="P52">
        <v>9.4649999999999998E-2</v>
      </c>
      <c r="Q52">
        <f t="shared" si="1"/>
        <v>1.2800000000000001E-3</v>
      </c>
    </row>
    <row r="53" spans="2:17">
      <c r="B53">
        <v>900</v>
      </c>
      <c r="C53" t="s">
        <v>0</v>
      </c>
      <c r="D53" s="1">
        <v>4.3220000000000001</v>
      </c>
      <c r="E53" s="1">
        <v>8.677E-2</v>
      </c>
      <c r="F53">
        <v>1.38</v>
      </c>
      <c r="G53" t="s">
        <v>2</v>
      </c>
      <c r="H53">
        <v>1813</v>
      </c>
      <c r="I53" t="s">
        <v>1</v>
      </c>
      <c r="J53">
        <v>2116</v>
      </c>
      <c r="K53" t="s">
        <v>1</v>
      </c>
      <c r="M53">
        <v>0.9</v>
      </c>
      <c r="N53">
        <f t="shared" si="0"/>
        <v>5.6250000000000001E-2</v>
      </c>
      <c r="O53">
        <v>4.3220000000000001</v>
      </c>
      <c r="P53">
        <v>8.677E-2</v>
      </c>
      <c r="Q53">
        <f t="shared" si="1"/>
        <v>1.3799999999999999E-3</v>
      </c>
    </row>
    <row r="54" spans="2:17">
      <c r="B54">
        <v>1</v>
      </c>
      <c r="C54" t="s">
        <v>3</v>
      </c>
      <c r="D54" s="1">
        <v>4.6070000000000002</v>
      </c>
      <c r="E54" s="1">
        <v>8.022E-2</v>
      </c>
      <c r="F54">
        <v>1.47</v>
      </c>
      <c r="G54" t="s">
        <v>2</v>
      </c>
      <c r="H54">
        <v>1848</v>
      </c>
      <c r="I54" t="s">
        <v>1</v>
      </c>
      <c r="J54">
        <v>2182</v>
      </c>
      <c r="K54" t="s">
        <v>1</v>
      </c>
      <c r="M54">
        <f>B54</f>
        <v>1</v>
      </c>
      <c r="N54">
        <f t="shared" si="0"/>
        <v>6.25E-2</v>
      </c>
      <c r="O54">
        <v>4.6070000000000002</v>
      </c>
      <c r="P54">
        <v>8.022E-2</v>
      </c>
      <c r="Q54">
        <f t="shared" si="1"/>
        <v>1.47E-3</v>
      </c>
    </row>
    <row r="55" spans="2:17">
      <c r="B55">
        <v>1.1000000000000001</v>
      </c>
      <c r="C55" t="s">
        <v>3</v>
      </c>
      <c r="D55" s="1">
        <v>4.867</v>
      </c>
      <c r="E55" s="1">
        <v>7.4679999999999996E-2</v>
      </c>
      <c r="F55">
        <v>1.56</v>
      </c>
      <c r="G55" t="s">
        <v>2</v>
      </c>
      <c r="H55">
        <v>1877</v>
      </c>
      <c r="I55" t="s">
        <v>1</v>
      </c>
      <c r="J55">
        <v>2240</v>
      </c>
      <c r="K55" t="s">
        <v>1</v>
      </c>
      <c r="M55">
        <f t="shared" ref="M55:M118" si="2">B55</f>
        <v>1.1000000000000001</v>
      </c>
      <c r="N55">
        <f t="shared" si="0"/>
        <v>6.8750000000000006E-2</v>
      </c>
      <c r="O55">
        <v>4.867</v>
      </c>
      <c r="P55">
        <v>7.4679999999999996E-2</v>
      </c>
      <c r="Q55">
        <f t="shared" si="1"/>
        <v>1.5600000000000002E-3</v>
      </c>
    </row>
    <row r="56" spans="2:17">
      <c r="B56">
        <v>1.2</v>
      </c>
      <c r="C56" t="s">
        <v>3</v>
      </c>
      <c r="D56" s="1">
        <v>5.1029999999999998</v>
      </c>
      <c r="E56" s="1">
        <v>6.9919999999999996E-2</v>
      </c>
      <c r="F56">
        <v>1.64</v>
      </c>
      <c r="G56" t="s">
        <v>2</v>
      </c>
      <c r="H56">
        <v>1903</v>
      </c>
      <c r="I56" t="s">
        <v>1</v>
      </c>
      <c r="J56">
        <v>2291</v>
      </c>
      <c r="K56" t="s">
        <v>1</v>
      </c>
      <c r="M56">
        <f t="shared" si="2"/>
        <v>1.2</v>
      </c>
      <c r="N56">
        <f t="shared" si="0"/>
        <v>7.4999999999999997E-2</v>
      </c>
      <c r="O56">
        <v>5.1029999999999998</v>
      </c>
      <c r="P56">
        <v>6.9919999999999996E-2</v>
      </c>
      <c r="Q56">
        <f t="shared" si="1"/>
        <v>1.64E-3</v>
      </c>
    </row>
    <row r="57" spans="2:17">
      <c r="B57">
        <v>1.3</v>
      </c>
      <c r="C57" t="s">
        <v>3</v>
      </c>
      <c r="D57" s="1">
        <v>5.3179999999999996</v>
      </c>
      <c r="E57" s="1">
        <v>6.5790000000000001E-2</v>
      </c>
      <c r="F57">
        <v>1.72</v>
      </c>
      <c r="G57" t="s">
        <v>2</v>
      </c>
      <c r="H57">
        <v>1926</v>
      </c>
      <c r="I57" t="s">
        <v>1</v>
      </c>
      <c r="J57">
        <v>2337</v>
      </c>
      <c r="K57" t="s">
        <v>1</v>
      </c>
      <c r="M57">
        <f t="shared" si="2"/>
        <v>1.3</v>
      </c>
      <c r="N57">
        <f t="shared" si="0"/>
        <v>8.1250000000000003E-2</v>
      </c>
      <c r="O57">
        <v>5.3179999999999996</v>
      </c>
      <c r="P57">
        <v>6.5790000000000001E-2</v>
      </c>
      <c r="Q57">
        <f t="shared" si="1"/>
        <v>1.72E-3</v>
      </c>
    </row>
    <row r="58" spans="2:17">
      <c r="B58">
        <v>1.4</v>
      </c>
      <c r="C58" t="s">
        <v>3</v>
      </c>
      <c r="D58" s="1">
        <v>5.5119999999999996</v>
      </c>
      <c r="E58" s="1">
        <v>6.216E-2</v>
      </c>
      <c r="F58">
        <v>1.8</v>
      </c>
      <c r="G58" t="s">
        <v>2</v>
      </c>
      <c r="H58">
        <v>1947</v>
      </c>
      <c r="I58" t="s">
        <v>1</v>
      </c>
      <c r="J58">
        <v>2379</v>
      </c>
      <c r="K58" t="s">
        <v>1</v>
      </c>
      <c r="M58">
        <f t="shared" si="2"/>
        <v>1.4</v>
      </c>
      <c r="N58">
        <f t="shared" si="0"/>
        <v>8.7499999999999994E-2</v>
      </c>
      <c r="O58">
        <v>5.5119999999999996</v>
      </c>
      <c r="P58">
        <v>6.216E-2</v>
      </c>
      <c r="Q58">
        <f t="shared" si="1"/>
        <v>1.8000000000000002E-3</v>
      </c>
    </row>
    <row r="59" spans="2:17">
      <c r="B59">
        <v>1.5</v>
      </c>
      <c r="C59" t="s">
        <v>3</v>
      </c>
      <c r="D59" s="1">
        <v>5.6879999999999997</v>
      </c>
      <c r="E59" s="1">
        <v>5.8950000000000002E-2</v>
      </c>
      <c r="F59">
        <v>1.87</v>
      </c>
      <c r="G59" t="s">
        <v>2</v>
      </c>
      <c r="H59">
        <v>1966</v>
      </c>
      <c r="I59" t="s">
        <v>1</v>
      </c>
      <c r="J59">
        <v>2418</v>
      </c>
      <c r="K59" t="s">
        <v>1</v>
      </c>
      <c r="M59">
        <f t="shared" si="2"/>
        <v>1.5</v>
      </c>
      <c r="N59">
        <f t="shared" si="0"/>
        <v>9.375E-2</v>
      </c>
      <c r="O59">
        <v>5.6879999999999997</v>
      </c>
      <c r="P59">
        <v>5.8950000000000002E-2</v>
      </c>
      <c r="Q59">
        <f t="shared" si="1"/>
        <v>1.8700000000000001E-3</v>
      </c>
    </row>
    <row r="60" spans="2:17">
      <c r="B60">
        <v>1.6</v>
      </c>
      <c r="C60" t="s">
        <v>3</v>
      </c>
      <c r="D60" s="1">
        <v>5.8460000000000001</v>
      </c>
      <c r="E60" s="1">
        <v>5.6079999999999998E-2</v>
      </c>
      <c r="F60">
        <v>1.94</v>
      </c>
      <c r="G60" t="s">
        <v>2</v>
      </c>
      <c r="H60">
        <v>1983</v>
      </c>
      <c r="I60" t="s">
        <v>1</v>
      </c>
      <c r="J60">
        <v>2453</v>
      </c>
      <c r="K60" t="s">
        <v>1</v>
      </c>
      <c r="M60">
        <f t="shared" si="2"/>
        <v>1.6</v>
      </c>
      <c r="N60">
        <f t="shared" si="0"/>
        <v>0.1</v>
      </c>
      <c r="O60">
        <v>5.8460000000000001</v>
      </c>
      <c r="P60">
        <v>5.6079999999999998E-2</v>
      </c>
      <c r="Q60">
        <f t="shared" si="1"/>
        <v>1.9399999999999999E-3</v>
      </c>
    </row>
    <row r="61" spans="2:17">
      <c r="B61">
        <v>1.7</v>
      </c>
      <c r="C61" t="s">
        <v>3</v>
      </c>
      <c r="D61" s="1">
        <v>5.99</v>
      </c>
      <c r="E61" s="1">
        <v>5.3510000000000002E-2</v>
      </c>
      <c r="F61">
        <v>2.02</v>
      </c>
      <c r="G61" t="s">
        <v>2</v>
      </c>
      <c r="H61">
        <v>1998</v>
      </c>
      <c r="I61" t="s">
        <v>1</v>
      </c>
      <c r="J61">
        <v>2486</v>
      </c>
      <c r="K61" t="s">
        <v>1</v>
      </c>
      <c r="M61">
        <f t="shared" si="2"/>
        <v>1.7</v>
      </c>
      <c r="N61">
        <f t="shared" si="0"/>
        <v>0.10625</v>
      </c>
      <c r="O61">
        <v>5.99</v>
      </c>
      <c r="P61">
        <v>5.3510000000000002E-2</v>
      </c>
      <c r="Q61">
        <f t="shared" si="1"/>
        <v>2.0200000000000001E-3</v>
      </c>
    </row>
    <row r="62" spans="2:17">
      <c r="B62">
        <v>1.8</v>
      </c>
      <c r="C62" t="s">
        <v>3</v>
      </c>
      <c r="D62" s="1">
        <v>6.1189999999999998</v>
      </c>
      <c r="E62" s="1">
        <v>5.1180000000000003E-2</v>
      </c>
      <c r="F62">
        <v>2.09</v>
      </c>
      <c r="G62" t="s">
        <v>2</v>
      </c>
      <c r="H62">
        <v>2013</v>
      </c>
      <c r="I62" t="s">
        <v>1</v>
      </c>
      <c r="J62">
        <v>2517</v>
      </c>
      <c r="K62" t="s">
        <v>1</v>
      </c>
      <c r="M62">
        <f t="shared" si="2"/>
        <v>1.8</v>
      </c>
      <c r="N62">
        <f t="shared" si="0"/>
        <v>0.1125</v>
      </c>
      <c r="O62">
        <v>6.1189999999999998</v>
      </c>
      <c r="P62">
        <v>5.1180000000000003E-2</v>
      </c>
      <c r="Q62">
        <f t="shared" si="1"/>
        <v>2.0899999999999998E-3</v>
      </c>
    </row>
    <row r="63" spans="2:17">
      <c r="B63">
        <v>2</v>
      </c>
      <c r="C63" t="s">
        <v>3</v>
      </c>
      <c r="D63" s="1">
        <v>6.34</v>
      </c>
      <c r="E63" s="1">
        <v>4.7129999999999998E-2</v>
      </c>
      <c r="F63">
        <v>2.2200000000000002</v>
      </c>
      <c r="G63" t="s">
        <v>2</v>
      </c>
      <c r="H63">
        <v>2044</v>
      </c>
      <c r="I63" t="s">
        <v>1</v>
      </c>
      <c r="J63">
        <v>2574</v>
      </c>
      <c r="K63" t="s">
        <v>1</v>
      </c>
      <c r="M63">
        <f t="shared" si="2"/>
        <v>2</v>
      </c>
      <c r="N63">
        <f t="shared" si="0"/>
        <v>0.125</v>
      </c>
      <c r="O63">
        <v>6.34</v>
      </c>
      <c r="P63">
        <v>4.7129999999999998E-2</v>
      </c>
      <c r="Q63">
        <f t="shared" si="1"/>
        <v>2.2200000000000002E-3</v>
      </c>
    </row>
    <row r="64" spans="2:17">
      <c r="B64">
        <v>2.25</v>
      </c>
      <c r="C64" t="s">
        <v>3</v>
      </c>
      <c r="D64" s="1">
        <v>6.5579999999999998</v>
      </c>
      <c r="E64" s="1">
        <v>4.2959999999999998E-2</v>
      </c>
      <c r="F64">
        <v>2.39</v>
      </c>
      <c r="G64" t="s">
        <v>2</v>
      </c>
      <c r="H64">
        <v>2081</v>
      </c>
      <c r="I64" t="s">
        <v>1</v>
      </c>
      <c r="J64">
        <v>2636</v>
      </c>
      <c r="K64" t="s">
        <v>1</v>
      </c>
      <c r="M64">
        <f t="shared" si="2"/>
        <v>2.25</v>
      </c>
      <c r="N64">
        <f t="shared" si="0"/>
        <v>0.140625</v>
      </c>
      <c r="O64">
        <v>6.5579999999999998</v>
      </c>
      <c r="P64">
        <v>4.2959999999999998E-2</v>
      </c>
      <c r="Q64">
        <f t="shared" si="1"/>
        <v>2.3900000000000002E-3</v>
      </c>
    </row>
    <row r="65" spans="2:17">
      <c r="B65">
        <v>2.5</v>
      </c>
      <c r="C65" t="s">
        <v>3</v>
      </c>
      <c r="D65" s="1">
        <v>6.7249999999999996</v>
      </c>
      <c r="E65" s="1">
        <v>3.952E-2</v>
      </c>
      <c r="F65">
        <v>2.5499999999999998</v>
      </c>
      <c r="G65" t="s">
        <v>2</v>
      </c>
      <c r="H65">
        <v>2113</v>
      </c>
      <c r="I65" t="s">
        <v>1</v>
      </c>
      <c r="J65">
        <v>2692</v>
      </c>
      <c r="K65" t="s">
        <v>1</v>
      </c>
      <c r="M65">
        <f t="shared" si="2"/>
        <v>2.5</v>
      </c>
      <c r="N65">
        <f t="shared" si="0"/>
        <v>0.15625</v>
      </c>
      <c r="O65">
        <v>6.7249999999999996</v>
      </c>
      <c r="P65">
        <v>3.952E-2</v>
      </c>
      <c r="Q65">
        <f t="shared" si="1"/>
        <v>2.5499999999999997E-3</v>
      </c>
    </row>
    <row r="66" spans="2:17">
      <c r="B66">
        <v>2.75</v>
      </c>
      <c r="C66" t="s">
        <v>3</v>
      </c>
      <c r="D66" s="1">
        <v>6.8520000000000003</v>
      </c>
      <c r="E66" s="1">
        <v>3.6630000000000003E-2</v>
      </c>
      <c r="F66">
        <v>2.7</v>
      </c>
      <c r="G66" t="s">
        <v>2</v>
      </c>
      <c r="H66">
        <v>2144</v>
      </c>
      <c r="I66" t="s">
        <v>1</v>
      </c>
      <c r="J66">
        <v>2743</v>
      </c>
      <c r="K66" t="s">
        <v>1</v>
      </c>
      <c r="M66">
        <f t="shared" si="2"/>
        <v>2.75</v>
      </c>
      <c r="N66">
        <f t="shared" si="0"/>
        <v>0.171875</v>
      </c>
      <c r="O66">
        <v>6.8520000000000003</v>
      </c>
      <c r="P66">
        <v>3.6630000000000003E-2</v>
      </c>
      <c r="Q66">
        <f t="shared" si="1"/>
        <v>2.7000000000000001E-3</v>
      </c>
    </row>
    <row r="67" spans="2:17">
      <c r="B67">
        <v>3</v>
      </c>
      <c r="C67" t="s">
        <v>3</v>
      </c>
      <c r="D67" s="1">
        <v>6.9480000000000004</v>
      </c>
      <c r="E67" s="1">
        <v>3.4169999999999999E-2</v>
      </c>
      <c r="F67">
        <v>2.86</v>
      </c>
      <c r="G67" t="s">
        <v>2</v>
      </c>
      <c r="H67">
        <v>2172</v>
      </c>
      <c r="I67" t="s">
        <v>1</v>
      </c>
      <c r="J67">
        <v>2790</v>
      </c>
      <c r="K67" t="s">
        <v>1</v>
      </c>
      <c r="M67">
        <f t="shared" si="2"/>
        <v>3</v>
      </c>
      <c r="N67">
        <f t="shared" ref="N67:N130" si="3">M67/16</f>
        <v>0.1875</v>
      </c>
      <c r="O67">
        <v>6.9480000000000004</v>
      </c>
      <c r="P67">
        <v>3.4169999999999999E-2</v>
      </c>
      <c r="Q67">
        <f t="shared" si="1"/>
        <v>2.8600000000000001E-3</v>
      </c>
    </row>
    <row r="68" spans="2:17">
      <c r="B68">
        <v>3.25</v>
      </c>
      <c r="C68" t="s">
        <v>3</v>
      </c>
      <c r="D68" s="1">
        <v>7.02</v>
      </c>
      <c r="E68" s="1">
        <v>3.2039999999999999E-2</v>
      </c>
      <c r="F68">
        <v>3.01</v>
      </c>
      <c r="G68" t="s">
        <v>2</v>
      </c>
      <c r="H68">
        <v>2198</v>
      </c>
      <c r="I68" t="s">
        <v>1</v>
      </c>
      <c r="J68">
        <v>2834</v>
      </c>
      <c r="K68" t="s">
        <v>1</v>
      </c>
      <c r="M68">
        <f t="shared" si="2"/>
        <v>3.25</v>
      </c>
      <c r="N68">
        <f t="shared" si="3"/>
        <v>0.203125</v>
      </c>
      <c r="O68">
        <v>7.02</v>
      </c>
      <c r="P68">
        <v>3.2039999999999999E-2</v>
      </c>
      <c r="Q68">
        <f t="shared" si="1"/>
        <v>3.0099999999999997E-3</v>
      </c>
    </row>
    <row r="69" spans="2:17">
      <c r="B69">
        <v>3.5</v>
      </c>
      <c r="C69" t="s">
        <v>3</v>
      </c>
      <c r="D69" s="1">
        <v>7.0730000000000004</v>
      </c>
      <c r="E69" s="1">
        <v>3.0190000000000002E-2</v>
      </c>
      <c r="F69">
        <v>3.16</v>
      </c>
      <c r="G69" t="s">
        <v>2</v>
      </c>
      <c r="H69">
        <v>2223</v>
      </c>
      <c r="I69" t="s">
        <v>1</v>
      </c>
      <c r="J69">
        <v>2875</v>
      </c>
      <c r="K69" t="s">
        <v>1</v>
      </c>
      <c r="M69">
        <f t="shared" si="2"/>
        <v>3.5</v>
      </c>
      <c r="N69">
        <f t="shared" si="3"/>
        <v>0.21875</v>
      </c>
      <c r="O69">
        <v>7.0730000000000004</v>
      </c>
      <c r="P69">
        <v>3.0190000000000002E-2</v>
      </c>
      <c r="Q69">
        <f t="shared" si="1"/>
        <v>3.16E-3</v>
      </c>
    </row>
    <row r="70" spans="2:17">
      <c r="B70">
        <v>3.75</v>
      </c>
      <c r="C70" t="s">
        <v>3</v>
      </c>
      <c r="D70" s="1">
        <v>7.1109999999999998</v>
      </c>
      <c r="E70" s="1">
        <v>2.8549999999999999E-2</v>
      </c>
      <c r="F70">
        <v>3.31</v>
      </c>
      <c r="G70" t="s">
        <v>2</v>
      </c>
      <c r="H70">
        <v>2247</v>
      </c>
      <c r="I70" t="s">
        <v>1</v>
      </c>
      <c r="J70">
        <v>2914</v>
      </c>
      <c r="K70" t="s">
        <v>1</v>
      </c>
      <c r="M70">
        <f t="shared" si="2"/>
        <v>3.75</v>
      </c>
      <c r="N70">
        <f t="shared" si="3"/>
        <v>0.234375</v>
      </c>
      <c r="O70">
        <v>7.1109999999999998</v>
      </c>
      <c r="P70">
        <v>2.8549999999999999E-2</v>
      </c>
      <c r="Q70">
        <f t="shared" si="1"/>
        <v>3.31E-3</v>
      </c>
    </row>
    <row r="71" spans="2:17">
      <c r="B71">
        <v>4</v>
      </c>
      <c r="C71" t="s">
        <v>3</v>
      </c>
      <c r="D71" s="1">
        <v>7.1369999999999996</v>
      </c>
      <c r="E71" s="1">
        <v>2.7089999999999999E-2</v>
      </c>
      <c r="F71">
        <v>3.46</v>
      </c>
      <c r="G71" t="s">
        <v>2</v>
      </c>
      <c r="H71">
        <v>2270</v>
      </c>
      <c r="I71" t="s">
        <v>1</v>
      </c>
      <c r="J71">
        <v>2951</v>
      </c>
      <c r="K71" t="s">
        <v>1</v>
      </c>
      <c r="M71">
        <f t="shared" si="2"/>
        <v>4</v>
      </c>
      <c r="N71">
        <f t="shared" si="3"/>
        <v>0.25</v>
      </c>
      <c r="O71">
        <v>7.1369999999999996</v>
      </c>
      <c r="P71">
        <v>2.7089999999999999E-2</v>
      </c>
      <c r="Q71">
        <f t="shared" si="1"/>
        <v>3.46E-3</v>
      </c>
    </row>
    <row r="72" spans="2:17">
      <c r="B72">
        <v>4.5</v>
      </c>
      <c r="C72" t="s">
        <v>3</v>
      </c>
      <c r="D72" s="1">
        <v>7.1630000000000003</v>
      </c>
      <c r="E72" s="1">
        <v>2.461E-2</v>
      </c>
      <c r="F72">
        <v>3.76</v>
      </c>
      <c r="G72" t="s">
        <v>2</v>
      </c>
      <c r="H72">
        <v>2333</v>
      </c>
      <c r="I72" t="s">
        <v>1</v>
      </c>
      <c r="J72">
        <v>3022</v>
      </c>
      <c r="K72" t="s">
        <v>1</v>
      </c>
      <c r="M72">
        <f t="shared" si="2"/>
        <v>4.5</v>
      </c>
      <c r="N72">
        <f t="shared" si="3"/>
        <v>0.28125</v>
      </c>
      <c r="O72">
        <v>7.1630000000000003</v>
      </c>
      <c r="P72">
        <v>2.461E-2</v>
      </c>
      <c r="Q72">
        <f t="shared" si="1"/>
        <v>3.7599999999999999E-3</v>
      </c>
    </row>
    <row r="73" spans="2:17">
      <c r="B73">
        <v>5</v>
      </c>
      <c r="C73" t="s">
        <v>3</v>
      </c>
      <c r="D73" s="1">
        <v>7.165</v>
      </c>
      <c r="E73" s="1">
        <v>2.2579999999999999E-2</v>
      </c>
      <c r="F73">
        <v>4.0599999999999996</v>
      </c>
      <c r="G73" t="s">
        <v>2</v>
      </c>
      <c r="H73">
        <v>2393</v>
      </c>
      <c r="I73" t="s">
        <v>1</v>
      </c>
      <c r="J73">
        <v>3087</v>
      </c>
      <c r="K73" t="s">
        <v>1</v>
      </c>
      <c r="M73">
        <f t="shared" si="2"/>
        <v>5</v>
      </c>
      <c r="N73">
        <f t="shared" si="3"/>
        <v>0.3125</v>
      </c>
      <c r="O73">
        <v>7.165</v>
      </c>
      <c r="P73">
        <v>2.2579999999999999E-2</v>
      </c>
      <c r="Q73">
        <f t="shared" si="1"/>
        <v>4.0599999999999994E-3</v>
      </c>
    </row>
    <row r="74" spans="2:17">
      <c r="B74">
        <v>5.5</v>
      </c>
      <c r="C74" t="s">
        <v>3</v>
      </c>
      <c r="D74" s="1">
        <v>7.1520000000000001</v>
      </c>
      <c r="E74" s="1">
        <v>2.0879999999999999E-2</v>
      </c>
      <c r="F74">
        <v>4.3600000000000003</v>
      </c>
      <c r="G74" t="s">
        <v>2</v>
      </c>
      <c r="H74">
        <v>2450</v>
      </c>
      <c r="I74" t="s">
        <v>1</v>
      </c>
      <c r="J74">
        <v>3149</v>
      </c>
      <c r="K74" t="s">
        <v>1</v>
      </c>
      <c r="M74">
        <f t="shared" si="2"/>
        <v>5.5</v>
      </c>
      <c r="N74">
        <f t="shared" si="3"/>
        <v>0.34375</v>
      </c>
      <c r="O74">
        <v>7.1520000000000001</v>
      </c>
      <c r="P74">
        <v>2.0879999999999999E-2</v>
      </c>
      <c r="Q74">
        <f t="shared" si="1"/>
        <v>4.3600000000000002E-3</v>
      </c>
    </row>
    <row r="75" spans="2:17">
      <c r="B75">
        <v>6</v>
      </c>
      <c r="C75" t="s">
        <v>3</v>
      </c>
      <c r="D75" s="1">
        <v>7.13</v>
      </c>
      <c r="E75" s="1">
        <v>1.9439999999999999E-2</v>
      </c>
      <c r="F75">
        <v>4.66</v>
      </c>
      <c r="G75" t="s">
        <v>2</v>
      </c>
      <c r="H75">
        <v>2506</v>
      </c>
      <c r="I75" t="s">
        <v>1</v>
      </c>
      <c r="J75">
        <v>3209</v>
      </c>
      <c r="K75" t="s">
        <v>1</v>
      </c>
      <c r="M75">
        <f t="shared" si="2"/>
        <v>6</v>
      </c>
      <c r="N75">
        <f t="shared" si="3"/>
        <v>0.375</v>
      </c>
      <c r="O75">
        <v>7.13</v>
      </c>
      <c r="P75">
        <v>1.9439999999999999E-2</v>
      </c>
      <c r="Q75">
        <f t="shared" si="1"/>
        <v>4.6600000000000001E-3</v>
      </c>
    </row>
    <row r="76" spans="2:17">
      <c r="B76">
        <v>6.5</v>
      </c>
      <c r="C76" t="s">
        <v>3</v>
      </c>
      <c r="D76" s="1">
        <v>7.101</v>
      </c>
      <c r="E76" s="1">
        <v>1.8190000000000001E-2</v>
      </c>
      <c r="F76">
        <v>4.96</v>
      </c>
      <c r="G76" t="s">
        <v>2</v>
      </c>
      <c r="H76">
        <v>2561</v>
      </c>
      <c r="I76" t="s">
        <v>1</v>
      </c>
      <c r="J76">
        <v>3266</v>
      </c>
      <c r="K76" t="s">
        <v>1</v>
      </c>
      <c r="M76">
        <f t="shared" si="2"/>
        <v>6.5</v>
      </c>
      <c r="N76">
        <f t="shared" si="3"/>
        <v>0.40625</v>
      </c>
      <c r="O76">
        <v>7.101</v>
      </c>
      <c r="P76">
        <v>1.8190000000000001E-2</v>
      </c>
      <c r="Q76">
        <f t="shared" si="1"/>
        <v>4.96E-3</v>
      </c>
    </row>
    <row r="77" spans="2:17">
      <c r="B77">
        <v>7</v>
      </c>
      <c r="C77" t="s">
        <v>3</v>
      </c>
      <c r="D77" s="1">
        <v>7.069</v>
      </c>
      <c r="E77" s="1">
        <v>1.711E-2</v>
      </c>
      <c r="F77">
        <v>5.26</v>
      </c>
      <c r="G77" t="s">
        <v>2</v>
      </c>
      <c r="H77">
        <v>2614</v>
      </c>
      <c r="I77" t="s">
        <v>1</v>
      </c>
      <c r="J77">
        <v>3321</v>
      </c>
      <c r="K77" t="s">
        <v>1</v>
      </c>
      <c r="M77">
        <f t="shared" si="2"/>
        <v>7</v>
      </c>
      <c r="N77">
        <f t="shared" si="3"/>
        <v>0.4375</v>
      </c>
      <c r="O77">
        <v>7.069</v>
      </c>
      <c r="P77">
        <v>1.711E-2</v>
      </c>
      <c r="Q77">
        <f t="shared" si="1"/>
        <v>5.2599999999999999E-3</v>
      </c>
    </row>
    <row r="78" spans="2:17">
      <c r="B78">
        <v>8</v>
      </c>
      <c r="C78" t="s">
        <v>3</v>
      </c>
      <c r="D78" s="1">
        <v>7</v>
      </c>
      <c r="E78" s="1">
        <v>1.5310000000000001E-2</v>
      </c>
      <c r="F78">
        <v>5.87</v>
      </c>
      <c r="G78" t="s">
        <v>2</v>
      </c>
      <c r="H78">
        <v>2786</v>
      </c>
      <c r="I78" t="s">
        <v>1</v>
      </c>
      <c r="J78">
        <v>3427</v>
      </c>
      <c r="K78" t="s">
        <v>1</v>
      </c>
      <c r="M78">
        <f t="shared" si="2"/>
        <v>8</v>
      </c>
      <c r="N78">
        <f t="shared" si="3"/>
        <v>0.5</v>
      </c>
      <c r="O78">
        <v>7</v>
      </c>
      <c r="P78">
        <v>1.5310000000000001E-2</v>
      </c>
      <c r="Q78">
        <f t="shared" si="1"/>
        <v>5.8700000000000002E-3</v>
      </c>
    </row>
    <row r="79" spans="2:17">
      <c r="B79">
        <v>9</v>
      </c>
      <c r="C79" t="s">
        <v>3</v>
      </c>
      <c r="D79" s="1">
        <v>6.9279999999999999</v>
      </c>
      <c r="E79" s="1">
        <v>1.387E-2</v>
      </c>
      <c r="F79">
        <v>6.49</v>
      </c>
      <c r="G79" t="s">
        <v>2</v>
      </c>
      <c r="H79">
        <v>2949</v>
      </c>
      <c r="I79" t="s">
        <v>1</v>
      </c>
      <c r="J79">
        <v>3529</v>
      </c>
      <c r="K79" t="s">
        <v>1</v>
      </c>
      <c r="M79">
        <f t="shared" si="2"/>
        <v>9</v>
      </c>
      <c r="N79">
        <f t="shared" si="3"/>
        <v>0.5625</v>
      </c>
      <c r="O79">
        <v>6.9279999999999999</v>
      </c>
      <c r="P79">
        <v>1.387E-2</v>
      </c>
      <c r="Q79">
        <f t="shared" si="1"/>
        <v>6.4900000000000001E-3</v>
      </c>
    </row>
    <row r="80" spans="2:17">
      <c r="B80">
        <v>10</v>
      </c>
      <c r="C80" t="s">
        <v>3</v>
      </c>
      <c r="D80" s="1">
        <v>6.8570000000000002</v>
      </c>
      <c r="E80" s="1">
        <v>1.2699999999999999E-2</v>
      </c>
      <c r="F80">
        <v>7.11</v>
      </c>
      <c r="G80" t="s">
        <v>2</v>
      </c>
      <c r="H80">
        <v>3106</v>
      </c>
      <c r="I80" t="s">
        <v>1</v>
      </c>
      <c r="J80">
        <v>3628</v>
      </c>
      <c r="K80" t="s">
        <v>1</v>
      </c>
      <c r="M80">
        <f t="shared" si="2"/>
        <v>10</v>
      </c>
      <c r="N80">
        <f t="shared" si="3"/>
        <v>0.625</v>
      </c>
      <c r="O80">
        <v>6.8570000000000002</v>
      </c>
      <c r="P80">
        <v>1.2699999999999999E-2</v>
      </c>
      <c r="Q80">
        <f t="shared" si="1"/>
        <v>7.1100000000000009E-3</v>
      </c>
    </row>
    <row r="81" spans="2:17">
      <c r="B81">
        <v>11</v>
      </c>
      <c r="C81" t="s">
        <v>3</v>
      </c>
      <c r="D81" s="1">
        <v>6.7880000000000003</v>
      </c>
      <c r="E81" s="1">
        <v>1.172E-2</v>
      </c>
      <c r="F81">
        <v>7.74</v>
      </c>
      <c r="G81" t="s">
        <v>2</v>
      </c>
      <c r="H81">
        <v>3258</v>
      </c>
      <c r="I81" t="s">
        <v>1</v>
      </c>
      <c r="J81">
        <v>3725</v>
      </c>
      <c r="K81" t="s">
        <v>1</v>
      </c>
      <c r="M81">
        <f t="shared" si="2"/>
        <v>11</v>
      </c>
      <c r="N81">
        <f t="shared" si="3"/>
        <v>0.6875</v>
      </c>
      <c r="O81">
        <v>6.7880000000000003</v>
      </c>
      <c r="P81">
        <v>1.172E-2</v>
      </c>
      <c r="Q81">
        <f t="shared" si="1"/>
        <v>7.7400000000000004E-3</v>
      </c>
    </row>
    <row r="82" spans="2:17">
      <c r="B82">
        <v>12</v>
      </c>
      <c r="C82" t="s">
        <v>3</v>
      </c>
      <c r="D82" s="1">
        <v>6.7210000000000001</v>
      </c>
      <c r="E82" s="1">
        <v>1.089E-2</v>
      </c>
      <c r="F82">
        <v>8.3699999999999992</v>
      </c>
      <c r="G82" t="s">
        <v>2</v>
      </c>
      <c r="H82">
        <v>3406</v>
      </c>
      <c r="I82" t="s">
        <v>1</v>
      </c>
      <c r="J82">
        <v>3819</v>
      </c>
      <c r="K82" t="s">
        <v>1</v>
      </c>
      <c r="M82">
        <f t="shared" si="2"/>
        <v>12</v>
      </c>
      <c r="N82">
        <f t="shared" si="3"/>
        <v>0.75</v>
      </c>
      <c r="O82">
        <v>6.7210000000000001</v>
      </c>
      <c r="P82">
        <v>1.089E-2</v>
      </c>
      <c r="Q82">
        <f t="shared" si="1"/>
        <v>8.369999999999999E-3</v>
      </c>
    </row>
    <row r="83" spans="2:17">
      <c r="B83">
        <v>13</v>
      </c>
      <c r="C83" t="s">
        <v>3</v>
      </c>
      <c r="D83" s="1">
        <v>6.6550000000000002</v>
      </c>
      <c r="E83" s="1">
        <v>1.018E-2</v>
      </c>
      <c r="F83">
        <v>9.02</v>
      </c>
      <c r="G83" t="s">
        <v>2</v>
      </c>
      <c r="H83">
        <v>3550</v>
      </c>
      <c r="I83" t="s">
        <v>1</v>
      </c>
      <c r="J83">
        <v>3912</v>
      </c>
      <c r="K83" t="s">
        <v>1</v>
      </c>
      <c r="M83">
        <f t="shared" si="2"/>
        <v>13</v>
      </c>
      <c r="N83">
        <f t="shared" si="3"/>
        <v>0.8125</v>
      </c>
      <c r="O83">
        <v>6.6550000000000002</v>
      </c>
      <c r="P83">
        <v>1.018E-2</v>
      </c>
      <c r="Q83">
        <f t="shared" si="1"/>
        <v>9.0200000000000002E-3</v>
      </c>
    </row>
    <row r="84" spans="2:17">
      <c r="B84">
        <v>14</v>
      </c>
      <c r="C84" t="s">
        <v>3</v>
      </c>
      <c r="D84" s="1">
        <v>6.5910000000000002</v>
      </c>
      <c r="E84" s="1">
        <v>9.5580000000000005E-3</v>
      </c>
      <c r="F84">
        <v>9.66</v>
      </c>
      <c r="G84" t="s">
        <v>2</v>
      </c>
      <c r="H84">
        <v>3691</v>
      </c>
      <c r="I84" t="s">
        <v>1</v>
      </c>
      <c r="J84">
        <v>4004</v>
      </c>
      <c r="K84" t="s">
        <v>1</v>
      </c>
      <c r="M84">
        <f t="shared" si="2"/>
        <v>14</v>
      </c>
      <c r="N84">
        <f t="shared" si="3"/>
        <v>0.875</v>
      </c>
      <c r="O84">
        <v>6.5910000000000002</v>
      </c>
      <c r="P84">
        <v>9.5580000000000005E-3</v>
      </c>
      <c r="Q84">
        <f t="shared" si="1"/>
        <v>9.6600000000000002E-3</v>
      </c>
    </row>
    <row r="85" spans="2:17">
      <c r="B85">
        <v>15</v>
      </c>
      <c r="C85" t="s">
        <v>3</v>
      </c>
      <c r="D85" s="1">
        <v>6.5289999999999999</v>
      </c>
      <c r="E85" s="1">
        <v>9.0139999999999994E-3</v>
      </c>
      <c r="F85">
        <v>10.32</v>
      </c>
      <c r="G85" t="s">
        <v>2</v>
      </c>
      <c r="H85">
        <v>3829</v>
      </c>
      <c r="I85" t="s">
        <v>1</v>
      </c>
      <c r="J85">
        <v>4095</v>
      </c>
      <c r="K85" t="s">
        <v>1</v>
      </c>
      <c r="M85">
        <f t="shared" si="2"/>
        <v>15</v>
      </c>
      <c r="N85">
        <f t="shared" si="3"/>
        <v>0.9375</v>
      </c>
      <c r="O85">
        <v>6.5289999999999999</v>
      </c>
      <c r="P85">
        <v>9.0139999999999994E-3</v>
      </c>
      <c r="Q85">
        <f t="shared" si="1"/>
        <v>1.0320000000000001E-2</v>
      </c>
    </row>
    <row r="86" spans="2:17">
      <c r="B86">
        <v>16</v>
      </c>
      <c r="C86" t="s">
        <v>3</v>
      </c>
      <c r="D86" s="1">
        <v>6.468</v>
      </c>
      <c r="E86" s="1">
        <v>8.5330000000000007E-3</v>
      </c>
      <c r="F86">
        <v>10.98</v>
      </c>
      <c r="G86" t="s">
        <v>2</v>
      </c>
      <c r="H86">
        <v>3964</v>
      </c>
      <c r="I86" t="s">
        <v>1</v>
      </c>
      <c r="J86">
        <v>4185</v>
      </c>
      <c r="K86" t="s">
        <v>1</v>
      </c>
      <c r="M86">
        <f t="shared" si="2"/>
        <v>16</v>
      </c>
      <c r="N86">
        <f t="shared" si="3"/>
        <v>1</v>
      </c>
      <c r="O86">
        <v>6.468</v>
      </c>
      <c r="P86">
        <v>8.5330000000000007E-3</v>
      </c>
      <c r="Q86">
        <f t="shared" si="1"/>
        <v>1.098E-2</v>
      </c>
    </row>
    <row r="87" spans="2:17">
      <c r="B87">
        <v>17</v>
      </c>
      <c r="C87" t="s">
        <v>3</v>
      </c>
      <c r="D87" s="1">
        <v>6.4080000000000004</v>
      </c>
      <c r="E87" s="1">
        <v>8.1030000000000008E-3</v>
      </c>
      <c r="F87">
        <v>11.65</v>
      </c>
      <c r="G87" t="s">
        <v>2</v>
      </c>
      <c r="H87">
        <v>4098</v>
      </c>
      <c r="I87" t="s">
        <v>1</v>
      </c>
      <c r="J87">
        <v>4275</v>
      </c>
      <c r="K87" t="s">
        <v>1</v>
      </c>
      <c r="M87">
        <f t="shared" si="2"/>
        <v>17</v>
      </c>
      <c r="N87">
        <f t="shared" si="3"/>
        <v>1.0625</v>
      </c>
      <c r="O87">
        <v>6.4080000000000004</v>
      </c>
      <c r="P87">
        <v>8.1030000000000008E-3</v>
      </c>
      <c r="Q87">
        <f t="shared" si="1"/>
        <v>1.1650000000000001E-2</v>
      </c>
    </row>
    <row r="88" spans="2:17">
      <c r="B88">
        <v>18</v>
      </c>
      <c r="C88" t="s">
        <v>3</v>
      </c>
      <c r="D88" s="1">
        <v>6.3490000000000002</v>
      </c>
      <c r="E88" s="1">
        <v>7.7169999999999999E-3</v>
      </c>
      <c r="F88">
        <v>12.32</v>
      </c>
      <c r="G88" t="s">
        <v>2</v>
      </c>
      <c r="H88">
        <v>4229</v>
      </c>
      <c r="I88" t="s">
        <v>1</v>
      </c>
      <c r="J88">
        <v>4364</v>
      </c>
      <c r="K88" t="s">
        <v>1</v>
      </c>
      <c r="M88">
        <f t="shared" si="2"/>
        <v>18</v>
      </c>
      <c r="N88">
        <f t="shared" si="3"/>
        <v>1.125</v>
      </c>
      <c r="O88">
        <v>6.3490000000000002</v>
      </c>
      <c r="P88">
        <v>7.7169999999999999E-3</v>
      </c>
      <c r="Q88">
        <f t="shared" si="1"/>
        <v>1.2320000000000001E-2</v>
      </c>
    </row>
    <row r="89" spans="2:17">
      <c r="B89">
        <v>20</v>
      </c>
      <c r="C89" t="s">
        <v>3</v>
      </c>
      <c r="D89" s="1">
        <v>6.234</v>
      </c>
      <c r="E89" s="1">
        <v>7.0520000000000001E-3</v>
      </c>
      <c r="F89">
        <v>13.69</v>
      </c>
      <c r="G89" t="s">
        <v>2</v>
      </c>
      <c r="H89">
        <v>4690</v>
      </c>
      <c r="I89" t="s">
        <v>1</v>
      </c>
      <c r="J89">
        <v>4541</v>
      </c>
      <c r="K89" t="s">
        <v>1</v>
      </c>
      <c r="M89">
        <f t="shared" si="2"/>
        <v>20</v>
      </c>
      <c r="N89">
        <f t="shared" si="3"/>
        <v>1.25</v>
      </c>
      <c r="O89">
        <v>6.234</v>
      </c>
      <c r="P89">
        <v>7.0520000000000001E-3</v>
      </c>
      <c r="Q89">
        <f t="shared" si="1"/>
        <v>1.3689999999999999E-2</v>
      </c>
    </row>
    <row r="90" spans="2:17">
      <c r="B90">
        <v>22.5</v>
      </c>
      <c r="C90" t="s">
        <v>3</v>
      </c>
      <c r="D90" s="1">
        <v>6.0940000000000003</v>
      </c>
      <c r="E90" s="1">
        <v>6.3749999999999996E-3</v>
      </c>
      <c r="F90">
        <v>15.43</v>
      </c>
      <c r="G90" t="s">
        <v>2</v>
      </c>
      <c r="H90">
        <v>5345</v>
      </c>
      <c r="I90" t="s">
        <v>1</v>
      </c>
      <c r="J90">
        <v>4761</v>
      </c>
      <c r="K90" t="s">
        <v>1</v>
      </c>
      <c r="M90">
        <f t="shared" si="2"/>
        <v>22.5</v>
      </c>
      <c r="N90">
        <f t="shared" si="3"/>
        <v>1.40625</v>
      </c>
      <c r="O90">
        <v>6.0940000000000003</v>
      </c>
      <c r="P90">
        <v>6.3749999999999996E-3</v>
      </c>
      <c r="Q90">
        <f t="shared" si="1"/>
        <v>1.5429999999999999E-2</v>
      </c>
    </row>
    <row r="91" spans="2:17">
      <c r="B91">
        <v>25</v>
      </c>
      <c r="C91" t="s">
        <v>3</v>
      </c>
      <c r="D91" s="1">
        <v>5.9580000000000002</v>
      </c>
      <c r="E91" s="1">
        <v>5.8219999999999999E-3</v>
      </c>
      <c r="F91">
        <v>17.22</v>
      </c>
      <c r="G91" t="s">
        <v>2</v>
      </c>
      <c r="H91">
        <v>5953</v>
      </c>
      <c r="I91" t="s">
        <v>1</v>
      </c>
      <c r="J91">
        <v>4981</v>
      </c>
      <c r="K91" t="s">
        <v>1</v>
      </c>
      <c r="M91">
        <f t="shared" si="2"/>
        <v>25</v>
      </c>
      <c r="N91">
        <f t="shared" si="3"/>
        <v>1.5625</v>
      </c>
      <c r="O91">
        <v>5.9580000000000002</v>
      </c>
      <c r="P91">
        <v>5.8219999999999999E-3</v>
      </c>
      <c r="Q91">
        <f t="shared" si="1"/>
        <v>1.7219999999999999E-2</v>
      </c>
    </row>
    <row r="92" spans="2:17">
      <c r="B92">
        <v>27.5</v>
      </c>
      <c r="C92" t="s">
        <v>3</v>
      </c>
      <c r="D92" s="1">
        <v>5.8250000000000002</v>
      </c>
      <c r="E92" s="1">
        <v>5.3629999999999997E-3</v>
      </c>
      <c r="F92">
        <v>19.04</v>
      </c>
      <c r="G92" t="s">
        <v>2</v>
      </c>
      <c r="H92">
        <v>6530</v>
      </c>
      <c r="I92" t="s">
        <v>1</v>
      </c>
      <c r="J92">
        <v>5201</v>
      </c>
      <c r="K92" t="s">
        <v>1</v>
      </c>
      <c r="M92">
        <f t="shared" si="2"/>
        <v>27.5</v>
      </c>
      <c r="N92">
        <f t="shared" si="3"/>
        <v>1.71875</v>
      </c>
      <c r="O92">
        <v>5.8250000000000002</v>
      </c>
      <c r="P92">
        <v>5.3629999999999997E-3</v>
      </c>
      <c r="Q92">
        <f t="shared" si="1"/>
        <v>1.9039999999999998E-2</v>
      </c>
    </row>
    <row r="93" spans="2:17">
      <c r="B93">
        <v>30</v>
      </c>
      <c r="C93" t="s">
        <v>3</v>
      </c>
      <c r="D93" s="1">
        <v>5.6950000000000003</v>
      </c>
      <c r="E93" s="1">
        <v>4.9750000000000003E-3</v>
      </c>
      <c r="F93">
        <v>20.91</v>
      </c>
      <c r="G93" t="s">
        <v>2</v>
      </c>
      <c r="H93">
        <v>7083</v>
      </c>
      <c r="I93" t="s">
        <v>1</v>
      </c>
      <c r="J93">
        <v>5422</v>
      </c>
      <c r="K93" t="s">
        <v>1</v>
      </c>
      <c r="M93">
        <f t="shared" si="2"/>
        <v>30</v>
      </c>
      <c r="N93">
        <f t="shared" si="3"/>
        <v>1.875</v>
      </c>
      <c r="O93">
        <v>5.6950000000000003</v>
      </c>
      <c r="P93">
        <v>4.9750000000000003E-3</v>
      </c>
      <c r="Q93">
        <f t="shared" si="1"/>
        <v>2.0910000000000002E-2</v>
      </c>
    </row>
    <row r="94" spans="2:17">
      <c r="B94">
        <v>32.5</v>
      </c>
      <c r="C94" t="s">
        <v>3</v>
      </c>
      <c r="D94" s="1">
        <v>5.5709999999999997</v>
      </c>
      <c r="E94" s="1">
        <v>4.6420000000000003E-3</v>
      </c>
      <c r="F94">
        <v>22.82</v>
      </c>
      <c r="G94" t="s">
        <v>2</v>
      </c>
      <c r="H94">
        <v>7618</v>
      </c>
      <c r="I94" t="s">
        <v>1</v>
      </c>
      <c r="J94">
        <v>5645</v>
      </c>
      <c r="K94" t="s">
        <v>1</v>
      </c>
      <c r="M94">
        <f t="shared" si="2"/>
        <v>32.5</v>
      </c>
      <c r="N94">
        <f t="shared" si="3"/>
        <v>2.03125</v>
      </c>
      <c r="O94">
        <v>5.5709999999999997</v>
      </c>
      <c r="P94">
        <v>4.6420000000000003E-3</v>
      </c>
      <c r="Q94">
        <f t="shared" si="1"/>
        <v>2.282E-2</v>
      </c>
    </row>
    <row r="95" spans="2:17">
      <c r="B95">
        <v>35</v>
      </c>
      <c r="C95" t="s">
        <v>3</v>
      </c>
      <c r="D95" s="1">
        <v>5.44</v>
      </c>
      <c r="E95" s="1">
        <v>4.3530000000000001E-3</v>
      </c>
      <c r="F95">
        <v>24.77</v>
      </c>
      <c r="G95" t="s">
        <v>2</v>
      </c>
      <c r="H95">
        <v>8141</v>
      </c>
      <c r="I95" t="s">
        <v>1</v>
      </c>
      <c r="J95">
        <v>5869</v>
      </c>
      <c r="K95" t="s">
        <v>1</v>
      </c>
      <c r="M95">
        <f t="shared" si="2"/>
        <v>35</v>
      </c>
      <c r="N95">
        <f t="shared" si="3"/>
        <v>2.1875</v>
      </c>
      <c r="O95">
        <v>5.44</v>
      </c>
      <c r="P95">
        <v>4.3530000000000001E-3</v>
      </c>
      <c r="Q95">
        <f t="shared" si="1"/>
        <v>2.477E-2</v>
      </c>
    </row>
    <row r="96" spans="2:17">
      <c r="B96">
        <v>37.5</v>
      </c>
      <c r="C96" t="s">
        <v>3</v>
      </c>
      <c r="D96" s="1">
        <v>5.2839999999999998</v>
      </c>
      <c r="E96" s="1">
        <v>4.1000000000000003E-3</v>
      </c>
      <c r="F96">
        <v>26.78</v>
      </c>
      <c r="G96" t="s">
        <v>2</v>
      </c>
      <c r="H96">
        <v>8659</v>
      </c>
      <c r="I96" t="s">
        <v>1</v>
      </c>
      <c r="J96">
        <v>6096</v>
      </c>
      <c r="K96" t="s">
        <v>1</v>
      </c>
      <c r="M96">
        <f t="shared" si="2"/>
        <v>37.5</v>
      </c>
      <c r="N96">
        <f t="shared" si="3"/>
        <v>2.34375</v>
      </c>
      <c r="O96">
        <v>5.2839999999999998</v>
      </c>
      <c r="P96">
        <v>4.1000000000000003E-3</v>
      </c>
      <c r="Q96">
        <f t="shared" si="1"/>
        <v>2.6780000000000002E-2</v>
      </c>
    </row>
    <row r="97" spans="2:17">
      <c r="B97">
        <v>40</v>
      </c>
      <c r="C97" t="s">
        <v>3</v>
      </c>
      <c r="D97" s="1">
        <v>5.1390000000000002</v>
      </c>
      <c r="E97" s="1">
        <v>3.8760000000000001E-3</v>
      </c>
      <c r="F97">
        <v>28.85</v>
      </c>
      <c r="G97" t="s">
        <v>2</v>
      </c>
      <c r="H97">
        <v>9175</v>
      </c>
      <c r="I97" t="s">
        <v>1</v>
      </c>
      <c r="J97">
        <v>6327</v>
      </c>
      <c r="K97" t="s">
        <v>1</v>
      </c>
      <c r="M97">
        <f t="shared" si="2"/>
        <v>40</v>
      </c>
      <c r="N97">
        <f t="shared" si="3"/>
        <v>2.5</v>
      </c>
      <c r="O97">
        <v>5.1390000000000002</v>
      </c>
      <c r="P97">
        <v>3.8760000000000001E-3</v>
      </c>
      <c r="Q97">
        <f t="shared" si="1"/>
        <v>2.8850000000000001E-2</v>
      </c>
    </row>
    <row r="98" spans="2:17">
      <c r="B98">
        <v>45</v>
      </c>
      <c r="C98" t="s">
        <v>3</v>
      </c>
      <c r="D98" s="1">
        <v>4.8899999999999997</v>
      </c>
      <c r="E98" s="1">
        <v>3.4989999999999999E-3</v>
      </c>
      <c r="F98">
        <v>33.14</v>
      </c>
      <c r="G98" t="s">
        <v>2</v>
      </c>
      <c r="H98">
        <v>1.1100000000000001</v>
      </c>
      <c r="I98" t="s">
        <v>2</v>
      </c>
      <c r="J98">
        <v>6802</v>
      </c>
      <c r="K98" t="s">
        <v>1</v>
      </c>
      <c r="M98">
        <f t="shared" si="2"/>
        <v>45</v>
      </c>
      <c r="N98">
        <f t="shared" si="3"/>
        <v>2.8125</v>
      </c>
      <c r="O98">
        <v>4.8899999999999997</v>
      </c>
      <c r="P98">
        <v>3.4989999999999999E-3</v>
      </c>
      <c r="Q98">
        <f t="shared" si="1"/>
        <v>3.3140000000000003E-2</v>
      </c>
    </row>
    <row r="99" spans="2:17">
      <c r="B99">
        <v>50</v>
      </c>
      <c r="C99" t="s">
        <v>3</v>
      </c>
      <c r="D99" s="1">
        <v>4.66</v>
      </c>
      <c r="E99" s="1">
        <v>3.1909999999999998E-3</v>
      </c>
      <c r="F99">
        <v>37.65</v>
      </c>
      <c r="G99" t="s">
        <v>2</v>
      </c>
      <c r="H99">
        <v>1.28</v>
      </c>
      <c r="I99" t="s">
        <v>2</v>
      </c>
      <c r="J99">
        <v>7292</v>
      </c>
      <c r="K99" t="s">
        <v>1</v>
      </c>
      <c r="M99">
        <f t="shared" si="2"/>
        <v>50</v>
      </c>
      <c r="N99">
        <f t="shared" si="3"/>
        <v>3.125</v>
      </c>
      <c r="O99">
        <v>4.66</v>
      </c>
      <c r="P99">
        <v>3.1909999999999998E-3</v>
      </c>
      <c r="Q99">
        <f t="shared" si="1"/>
        <v>3.7649999999999996E-2</v>
      </c>
    </row>
    <row r="100" spans="2:17">
      <c r="B100">
        <v>55</v>
      </c>
      <c r="C100" t="s">
        <v>3</v>
      </c>
      <c r="D100" s="1">
        <v>4.4470000000000001</v>
      </c>
      <c r="E100" s="1">
        <v>2.9359999999999998E-3</v>
      </c>
      <c r="F100">
        <v>42.38</v>
      </c>
      <c r="G100" t="s">
        <v>2</v>
      </c>
      <c r="H100">
        <v>1.45</v>
      </c>
      <c r="I100" t="s">
        <v>2</v>
      </c>
      <c r="J100">
        <v>7800</v>
      </c>
      <c r="K100" t="s">
        <v>1</v>
      </c>
      <c r="M100">
        <f t="shared" si="2"/>
        <v>55</v>
      </c>
      <c r="N100">
        <f t="shared" si="3"/>
        <v>3.4375</v>
      </c>
      <c r="O100">
        <v>4.4470000000000001</v>
      </c>
      <c r="P100">
        <v>2.9359999999999998E-3</v>
      </c>
      <c r="Q100">
        <f t="shared" si="1"/>
        <v>4.2380000000000001E-2</v>
      </c>
    </row>
    <row r="101" spans="2:17">
      <c r="B101">
        <v>60</v>
      </c>
      <c r="C101" t="s">
        <v>3</v>
      </c>
      <c r="D101" s="1">
        <v>4.25</v>
      </c>
      <c r="E101" s="1">
        <v>2.7209999999999999E-3</v>
      </c>
      <c r="F101">
        <v>47.33</v>
      </c>
      <c r="G101" t="s">
        <v>2</v>
      </c>
      <c r="H101">
        <v>1.62</v>
      </c>
      <c r="I101" t="s">
        <v>2</v>
      </c>
      <c r="J101">
        <v>8327</v>
      </c>
      <c r="K101" t="s">
        <v>1</v>
      </c>
      <c r="M101">
        <f t="shared" si="2"/>
        <v>60</v>
      </c>
      <c r="N101">
        <f t="shared" si="3"/>
        <v>3.75</v>
      </c>
      <c r="O101">
        <v>4.25</v>
      </c>
      <c r="P101">
        <v>2.7209999999999999E-3</v>
      </c>
      <c r="Q101">
        <f t="shared" si="1"/>
        <v>4.7329999999999997E-2</v>
      </c>
    </row>
    <row r="102" spans="2:17">
      <c r="B102">
        <v>65</v>
      </c>
      <c r="C102" t="s">
        <v>3</v>
      </c>
      <c r="D102" s="1">
        <v>4.0670000000000002</v>
      </c>
      <c r="E102" s="1">
        <v>2.5360000000000001E-3</v>
      </c>
      <c r="F102">
        <v>52.5</v>
      </c>
      <c r="G102" t="s">
        <v>2</v>
      </c>
      <c r="H102">
        <v>1.78</v>
      </c>
      <c r="I102" t="s">
        <v>2</v>
      </c>
      <c r="J102">
        <v>8873</v>
      </c>
      <c r="K102" t="s">
        <v>1</v>
      </c>
      <c r="M102">
        <f t="shared" si="2"/>
        <v>65</v>
      </c>
      <c r="N102">
        <f t="shared" si="3"/>
        <v>4.0625</v>
      </c>
      <c r="O102">
        <v>4.0670000000000002</v>
      </c>
      <c r="P102">
        <v>2.5360000000000001E-3</v>
      </c>
      <c r="Q102">
        <f t="shared" si="1"/>
        <v>5.2499999999999998E-2</v>
      </c>
    </row>
    <row r="103" spans="2:17">
      <c r="B103">
        <v>70</v>
      </c>
      <c r="C103" t="s">
        <v>3</v>
      </c>
      <c r="D103" s="1">
        <v>3.8980000000000001</v>
      </c>
      <c r="E103" s="1">
        <v>2.3760000000000001E-3</v>
      </c>
      <c r="F103">
        <v>57.91</v>
      </c>
      <c r="G103" t="s">
        <v>2</v>
      </c>
      <c r="H103">
        <v>1.95</v>
      </c>
      <c r="I103" t="s">
        <v>2</v>
      </c>
      <c r="J103">
        <v>9439</v>
      </c>
      <c r="K103" t="s">
        <v>1</v>
      </c>
      <c r="M103">
        <f t="shared" si="2"/>
        <v>70</v>
      </c>
      <c r="N103">
        <f t="shared" si="3"/>
        <v>4.375</v>
      </c>
      <c r="O103">
        <v>3.8980000000000001</v>
      </c>
      <c r="P103">
        <v>2.3760000000000001E-3</v>
      </c>
      <c r="Q103">
        <f t="shared" si="1"/>
        <v>5.7909999999999996E-2</v>
      </c>
    </row>
    <row r="104" spans="2:17">
      <c r="B104">
        <v>80</v>
      </c>
      <c r="C104" t="s">
        <v>3</v>
      </c>
      <c r="D104" s="1">
        <v>3.5950000000000002</v>
      </c>
      <c r="E104" s="1">
        <v>2.1129999999999999E-3</v>
      </c>
      <c r="F104">
        <v>69.41</v>
      </c>
      <c r="G104" t="s">
        <v>2</v>
      </c>
      <c r="H104">
        <v>2.5499999999999998</v>
      </c>
      <c r="I104" t="s">
        <v>2</v>
      </c>
      <c r="J104">
        <v>1.06</v>
      </c>
      <c r="K104" t="s">
        <v>2</v>
      </c>
      <c r="M104">
        <f t="shared" si="2"/>
        <v>80</v>
      </c>
      <c r="N104">
        <f t="shared" si="3"/>
        <v>5</v>
      </c>
      <c r="O104">
        <v>3.5950000000000002</v>
      </c>
      <c r="P104">
        <v>2.1129999999999999E-3</v>
      </c>
      <c r="Q104">
        <f t="shared" si="1"/>
        <v>6.9409999999999999E-2</v>
      </c>
    </row>
    <row r="105" spans="2:17">
      <c r="B105">
        <v>90</v>
      </c>
      <c r="C105" t="s">
        <v>3</v>
      </c>
      <c r="D105" s="1">
        <v>3.3340000000000001</v>
      </c>
      <c r="E105" s="1">
        <v>1.905E-3</v>
      </c>
      <c r="F105">
        <v>81.849999999999994</v>
      </c>
      <c r="G105" t="s">
        <v>2</v>
      </c>
      <c r="H105">
        <v>3.11</v>
      </c>
      <c r="I105" t="s">
        <v>2</v>
      </c>
      <c r="J105">
        <v>1.19</v>
      </c>
      <c r="K105" t="s">
        <v>2</v>
      </c>
      <c r="M105">
        <f t="shared" si="2"/>
        <v>90</v>
      </c>
      <c r="N105">
        <f t="shared" si="3"/>
        <v>5.625</v>
      </c>
      <c r="O105">
        <v>3.3340000000000001</v>
      </c>
      <c r="P105">
        <v>1.905E-3</v>
      </c>
      <c r="Q105">
        <f t="shared" si="1"/>
        <v>8.1849999999999992E-2</v>
      </c>
    </row>
    <row r="106" spans="2:17">
      <c r="B106">
        <v>100</v>
      </c>
      <c r="C106" t="s">
        <v>3</v>
      </c>
      <c r="D106" s="1">
        <v>3.1070000000000002</v>
      </c>
      <c r="E106" s="1">
        <v>1.735E-3</v>
      </c>
      <c r="F106">
        <v>95.23</v>
      </c>
      <c r="G106" t="s">
        <v>2</v>
      </c>
      <c r="H106">
        <v>3.65</v>
      </c>
      <c r="I106" t="s">
        <v>2</v>
      </c>
      <c r="J106">
        <v>1.33</v>
      </c>
      <c r="K106" t="s">
        <v>2</v>
      </c>
      <c r="M106">
        <f t="shared" si="2"/>
        <v>100</v>
      </c>
      <c r="N106">
        <f t="shared" si="3"/>
        <v>6.25</v>
      </c>
      <c r="O106">
        <v>3.1070000000000002</v>
      </c>
      <c r="P106">
        <v>1.735E-3</v>
      </c>
      <c r="Q106">
        <f t="shared" si="1"/>
        <v>9.5230000000000009E-2</v>
      </c>
    </row>
    <row r="107" spans="2:17">
      <c r="B107">
        <v>110</v>
      </c>
      <c r="C107" t="s">
        <v>3</v>
      </c>
      <c r="D107" s="1">
        <v>2.9089999999999998</v>
      </c>
      <c r="E107" s="1">
        <v>1.5950000000000001E-3</v>
      </c>
      <c r="F107">
        <v>109.56</v>
      </c>
      <c r="G107" t="s">
        <v>2</v>
      </c>
      <c r="H107">
        <v>4.1900000000000004</v>
      </c>
      <c r="I107" t="s">
        <v>2</v>
      </c>
      <c r="J107">
        <v>1.47</v>
      </c>
      <c r="K107" t="s">
        <v>2</v>
      </c>
      <c r="M107">
        <f t="shared" si="2"/>
        <v>110</v>
      </c>
      <c r="N107">
        <f t="shared" si="3"/>
        <v>6.875</v>
      </c>
      <c r="O107">
        <v>2.9089999999999998</v>
      </c>
      <c r="P107">
        <v>1.5950000000000001E-3</v>
      </c>
      <c r="Q107">
        <f t="shared" si="1"/>
        <v>0.10956</v>
      </c>
    </row>
    <row r="108" spans="2:17">
      <c r="B108">
        <v>120</v>
      </c>
      <c r="C108" t="s">
        <v>3</v>
      </c>
      <c r="D108" s="1">
        <v>2.7349999999999999</v>
      </c>
      <c r="E108" s="1">
        <v>1.477E-3</v>
      </c>
      <c r="F108">
        <v>124.83</v>
      </c>
      <c r="G108" t="s">
        <v>2</v>
      </c>
      <c r="H108">
        <v>4.72</v>
      </c>
      <c r="I108" t="s">
        <v>2</v>
      </c>
      <c r="J108">
        <v>1.63</v>
      </c>
      <c r="K108" t="s">
        <v>2</v>
      </c>
      <c r="M108">
        <f t="shared" si="2"/>
        <v>120</v>
      </c>
      <c r="N108">
        <f t="shared" si="3"/>
        <v>7.5</v>
      </c>
      <c r="O108">
        <v>2.7349999999999999</v>
      </c>
      <c r="P108">
        <v>1.477E-3</v>
      </c>
      <c r="Q108">
        <f t="shared" si="1"/>
        <v>0.12483</v>
      </c>
    </row>
    <row r="109" spans="2:17">
      <c r="B109">
        <v>130</v>
      </c>
      <c r="C109" t="s">
        <v>3</v>
      </c>
      <c r="D109" s="1">
        <v>2.5819999999999999</v>
      </c>
      <c r="E109" s="1">
        <v>1.3760000000000001E-3</v>
      </c>
      <c r="F109">
        <v>141.03</v>
      </c>
      <c r="G109" t="s">
        <v>2</v>
      </c>
      <c r="H109">
        <v>5.26</v>
      </c>
      <c r="I109" t="s">
        <v>2</v>
      </c>
      <c r="J109">
        <v>1.79</v>
      </c>
      <c r="K109" t="s">
        <v>2</v>
      </c>
      <c r="M109">
        <f t="shared" si="2"/>
        <v>130</v>
      </c>
      <c r="N109">
        <f t="shared" si="3"/>
        <v>8.125</v>
      </c>
      <c r="O109">
        <v>2.5819999999999999</v>
      </c>
      <c r="P109">
        <v>1.3760000000000001E-3</v>
      </c>
      <c r="Q109">
        <f t="shared" si="1"/>
        <v>0.14103000000000002</v>
      </c>
    </row>
    <row r="110" spans="2:17">
      <c r="B110">
        <v>140</v>
      </c>
      <c r="C110" t="s">
        <v>3</v>
      </c>
      <c r="D110" s="1">
        <v>2.4460000000000002</v>
      </c>
      <c r="E110" s="1">
        <v>1.2880000000000001E-3</v>
      </c>
      <c r="F110">
        <v>158.16999999999999</v>
      </c>
      <c r="G110" t="s">
        <v>2</v>
      </c>
      <c r="H110">
        <v>5.81</v>
      </c>
      <c r="I110" t="s">
        <v>2</v>
      </c>
      <c r="J110">
        <v>1.96</v>
      </c>
      <c r="K110" t="s">
        <v>2</v>
      </c>
      <c r="M110">
        <f t="shared" si="2"/>
        <v>140</v>
      </c>
      <c r="N110">
        <f t="shared" si="3"/>
        <v>8.75</v>
      </c>
      <c r="O110">
        <v>2.4460000000000002</v>
      </c>
      <c r="P110">
        <v>1.2880000000000001E-3</v>
      </c>
      <c r="Q110">
        <f t="shared" si="1"/>
        <v>0.15816999999999998</v>
      </c>
    </row>
    <row r="111" spans="2:17">
      <c r="B111">
        <v>150</v>
      </c>
      <c r="C111" t="s">
        <v>3</v>
      </c>
      <c r="D111" s="1">
        <v>2.3250000000000002</v>
      </c>
      <c r="E111" s="1">
        <v>1.2110000000000001E-3</v>
      </c>
      <c r="F111">
        <v>176.23</v>
      </c>
      <c r="G111" t="s">
        <v>2</v>
      </c>
      <c r="H111">
        <v>6.36</v>
      </c>
      <c r="I111" t="s">
        <v>2</v>
      </c>
      <c r="J111">
        <v>2.14</v>
      </c>
      <c r="K111" t="s">
        <v>2</v>
      </c>
      <c r="M111">
        <f t="shared" si="2"/>
        <v>150</v>
      </c>
      <c r="N111">
        <f t="shared" si="3"/>
        <v>9.375</v>
      </c>
      <c r="O111">
        <v>2.3250000000000002</v>
      </c>
      <c r="P111">
        <v>1.2110000000000001E-3</v>
      </c>
      <c r="Q111">
        <f t="shared" si="1"/>
        <v>0.17623</v>
      </c>
    </row>
    <row r="112" spans="2:17">
      <c r="B112">
        <v>160</v>
      </c>
      <c r="C112" t="s">
        <v>3</v>
      </c>
      <c r="D112" s="1">
        <v>2.2160000000000002</v>
      </c>
      <c r="E112" s="1">
        <v>1.1440000000000001E-3</v>
      </c>
      <c r="F112">
        <v>195.2</v>
      </c>
      <c r="G112" t="s">
        <v>2</v>
      </c>
      <c r="H112">
        <v>6.92</v>
      </c>
      <c r="I112" t="s">
        <v>2</v>
      </c>
      <c r="J112">
        <v>2.33</v>
      </c>
      <c r="K112" t="s">
        <v>2</v>
      </c>
      <c r="M112">
        <f t="shared" si="2"/>
        <v>160</v>
      </c>
      <c r="N112">
        <f t="shared" si="3"/>
        <v>10</v>
      </c>
      <c r="O112">
        <v>2.2160000000000002</v>
      </c>
      <c r="P112">
        <v>1.1440000000000001E-3</v>
      </c>
      <c r="Q112">
        <f t="shared" si="1"/>
        <v>0.19519999999999998</v>
      </c>
    </row>
    <row r="113" spans="2:17">
      <c r="B113">
        <v>170</v>
      </c>
      <c r="C113" t="s">
        <v>3</v>
      </c>
      <c r="D113" s="1">
        <v>2.1179999999999999</v>
      </c>
      <c r="E113" s="1">
        <v>1.0839999999999999E-3</v>
      </c>
      <c r="F113">
        <v>215.08</v>
      </c>
      <c r="G113" t="s">
        <v>2</v>
      </c>
      <c r="H113">
        <v>7.49</v>
      </c>
      <c r="I113" t="s">
        <v>2</v>
      </c>
      <c r="J113">
        <v>2.5299999999999998</v>
      </c>
      <c r="K113" t="s">
        <v>2</v>
      </c>
      <c r="M113">
        <f t="shared" si="2"/>
        <v>170</v>
      </c>
      <c r="N113">
        <f t="shared" si="3"/>
        <v>10.625</v>
      </c>
      <c r="O113">
        <v>2.1179999999999999</v>
      </c>
      <c r="P113">
        <v>1.0839999999999999E-3</v>
      </c>
      <c r="Q113">
        <f t="shared" si="1"/>
        <v>0.21508000000000002</v>
      </c>
    </row>
    <row r="114" spans="2:17">
      <c r="B114">
        <v>180</v>
      </c>
      <c r="C114" t="s">
        <v>3</v>
      </c>
      <c r="D114" s="1">
        <v>2.0299999999999998</v>
      </c>
      <c r="E114" s="1">
        <v>1.0300000000000001E-3</v>
      </c>
      <c r="F114">
        <v>235.84</v>
      </c>
      <c r="G114" t="s">
        <v>2</v>
      </c>
      <c r="H114">
        <v>8.06</v>
      </c>
      <c r="I114" t="s">
        <v>2</v>
      </c>
      <c r="J114">
        <v>2.74</v>
      </c>
      <c r="K114" t="s">
        <v>2</v>
      </c>
      <c r="M114">
        <f t="shared" si="2"/>
        <v>180</v>
      </c>
      <c r="N114">
        <f t="shared" si="3"/>
        <v>11.25</v>
      </c>
      <c r="O114">
        <v>2.0299999999999998</v>
      </c>
      <c r="P114">
        <v>1.0300000000000001E-3</v>
      </c>
      <c r="Q114">
        <f t="shared" ref="Q114:Q123" si="4">F114*0.001</f>
        <v>0.23584000000000002</v>
      </c>
    </row>
    <row r="115" spans="2:17">
      <c r="B115">
        <v>200</v>
      </c>
      <c r="C115" t="s">
        <v>3</v>
      </c>
      <c r="D115" s="1">
        <v>1.877</v>
      </c>
      <c r="E115" s="1">
        <v>9.3740000000000002E-4</v>
      </c>
      <c r="F115">
        <v>279.97000000000003</v>
      </c>
      <c r="G115" t="s">
        <v>2</v>
      </c>
      <c r="H115">
        <v>10.220000000000001</v>
      </c>
      <c r="I115" t="s">
        <v>2</v>
      </c>
      <c r="J115">
        <v>3.17</v>
      </c>
      <c r="K115" t="s">
        <v>2</v>
      </c>
      <c r="M115">
        <f t="shared" si="2"/>
        <v>200</v>
      </c>
      <c r="N115">
        <f t="shared" si="3"/>
        <v>12.5</v>
      </c>
      <c r="O115">
        <v>1.877</v>
      </c>
      <c r="P115">
        <v>9.3740000000000002E-4</v>
      </c>
      <c r="Q115">
        <f t="shared" si="4"/>
        <v>0.27997000000000005</v>
      </c>
    </row>
    <row r="116" spans="2:17">
      <c r="B116">
        <v>225</v>
      </c>
      <c r="C116" t="s">
        <v>3</v>
      </c>
      <c r="D116" s="1">
        <v>1.72</v>
      </c>
      <c r="E116" s="1">
        <v>8.4380000000000002E-4</v>
      </c>
      <c r="F116">
        <v>339.89</v>
      </c>
      <c r="G116" t="s">
        <v>2</v>
      </c>
      <c r="H116">
        <v>13.32</v>
      </c>
      <c r="I116" t="s">
        <v>2</v>
      </c>
      <c r="J116">
        <v>3.76</v>
      </c>
      <c r="K116" t="s">
        <v>2</v>
      </c>
      <c r="M116">
        <f t="shared" si="2"/>
        <v>225</v>
      </c>
      <c r="N116">
        <f t="shared" si="3"/>
        <v>14.0625</v>
      </c>
      <c r="O116">
        <v>1.72</v>
      </c>
      <c r="P116">
        <v>8.4380000000000002E-4</v>
      </c>
      <c r="Q116">
        <f t="shared" si="4"/>
        <v>0.33988999999999997</v>
      </c>
    </row>
    <row r="117" spans="2:17">
      <c r="B117">
        <v>250</v>
      </c>
      <c r="C117" t="s">
        <v>3</v>
      </c>
      <c r="D117" s="1">
        <v>1.591</v>
      </c>
      <c r="E117" s="1">
        <v>7.6789999999999996E-4</v>
      </c>
      <c r="F117">
        <v>404.99</v>
      </c>
      <c r="G117" t="s">
        <v>2</v>
      </c>
      <c r="H117">
        <v>16.23</v>
      </c>
      <c r="I117" t="s">
        <v>2</v>
      </c>
      <c r="J117">
        <v>4.4000000000000004</v>
      </c>
      <c r="K117" t="s">
        <v>2</v>
      </c>
      <c r="M117">
        <f t="shared" si="2"/>
        <v>250</v>
      </c>
      <c r="N117">
        <f t="shared" si="3"/>
        <v>15.625</v>
      </c>
      <c r="O117">
        <v>1.591</v>
      </c>
      <c r="P117">
        <v>7.6789999999999996E-4</v>
      </c>
      <c r="Q117">
        <f t="shared" si="4"/>
        <v>0.40499000000000002</v>
      </c>
    </row>
    <row r="118" spans="2:17">
      <c r="B118">
        <v>275</v>
      </c>
      <c r="C118" t="s">
        <v>3</v>
      </c>
      <c r="D118" s="1">
        <v>1.4830000000000001</v>
      </c>
      <c r="E118" s="1">
        <v>7.0500000000000001E-4</v>
      </c>
      <c r="F118">
        <v>475.1</v>
      </c>
      <c r="G118" t="s">
        <v>2</v>
      </c>
      <c r="H118">
        <v>19.059999999999999</v>
      </c>
      <c r="I118" t="s">
        <v>2</v>
      </c>
      <c r="J118">
        <v>5.09</v>
      </c>
      <c r="K118" t="s">
        <v>2</v>
      </c>
      <c r="M118">
        <f t="shared" si="2"/>
        <v>275</v>
      </c>
      <c r="N118">
        <f t="shared" si="3"/>
        <v>17.1875</v>
      </c>
      <c r="O118">
        <v>1.4830000000000001</v>
      </c>
      <c r="P118">
        <v>7.0500000000000001E-4</v>
      </c>
      <c r="Q118">
        <f t="shared" si="4"/>
        <v>0.47510000000000002</v>
      </c>
    </row>
    <row r="119" spans="2:17">
      <c r="B119">
        <v>300</v>
      </c>
      <c r="C119" t="s">
        <v>3</v>
      </c>
      <c r="D119" s="1">
        <v>1.39</v>
      </c>
      <c r="E119" s="1">
        <v>6.5209999999999997E-4</v>
      </c>
      <c r="F119">
        <v>550.11</v>
      </c>
      <c r="G119" t="s">
        <v>2</v>
      </c>
      <c r="H119">
        <v>21.86</v>
      </c>
      <c r="I119" t="s">
        <v>2</v>
      </c>
      <c r="J119">
        <v>5.81</v>
      </c>
      <c r="K119" t="s">
        <v>2</v>
      </c>
      <c r="M119">
        <f t="shared" ref="M119:M131" si="5">B119</f>
        <v>300</v>
      </c>
      <c r="N119">
        <f t="shared" si="3"/>
        <v>18.75</v>
      </c>
      <c r="O119">
        <v>1.39</v>
      </c>
      <c r="P119">
        <v>6.5209999999999997E-4</v>
      </c>
      <c r="Q119">
        <f t="shared" si="4"/>
        <v>0.55010999999999999</v>
      </c>
    </row>
    <row r="120" spans="2:17">
      <c r="B120">
        <v>325</v>
      </c>
      <c r="C120" t="s">
        <v>3</v>
      </c>
      <c r="D120" s="1">
        <v>1.3089999999999999</v>
      </c>
      <c r="E120" s="1">
        <v>6.0689999999999995E-4</v>
      </c>
      <c r="F120">
        <v>629.95000000000005</v>
      </c>
      <c r="G120" t="s">
        <v>2</v>
      </c>
      <c r="H120">
        <v>24.65</v>
      </c>
      <c r="I120" t="s">
        <v>2</v>
      </c>
      <c r="J120">
        <v>6.58</v>
      </c>
      <c r="K120" t="s">
        <v>2</v>
      </c>
      <c r="M120">
        <f t="shared" si="5"/>
        <v>325</v>
      </c>
      <c r="N120">
        <f t="shared" si="3"/>
        <v>20.3125</v>
      </c>
      <c r="O120">
        <v>1.3089999999999999</v>
      </c>
      <c r="P120">
        <v>6.0689999999999995E-4</v>
      </c>
      <c r="Q120">
        <f t="shared" si="4"/>
        <v>0.62995000000000001</v>
      </c>
    </row>
    <row r="121" spans="2:17">
      <c r="B121">
        <v>350</v>
      </c>
      <c r="C121" t="s">
        <v>3</v>
      </c>
      <c r="D121" s="1">
        <v>1.236</v>
      </c>
      <c r="E121" s="1">
        <v>5.6780000000000003E-4</v>
      </c>
      <c r="F121">
        <v>714.61</v>
      </c>
      <c r="G121" t="s">
        <v>2</v>
      </c>
      <c r="H121">
        <v>27.46</v>
      </c>
      <c r="I121" t="s">
        <v>2</v>
      </c>
      <c r="J121">
        <v>7.4</v>
      </c>
      <c r="K121" t="s">
        <v>2</v>
      </c>
      <c r="M121">
        <f t="shared" si="5"/>
        <v>350</v>
      </c>
      <c r="N121">
        <f t="shared" si="3"/>
        <v>21.875</v>
      </c>
      <c r="O121">
        <v>1.236</v>
      </c>
      <c r="P121">
        <v>5.6780000000000003E-4</v>
      </c>
      <c r="Q121">
        <f t="shared" si="4"/>
        <v>0.71461000000000008</v>
      </c>
    </row>
    <row r="122" spans="2:17">
      <c r="B122">
        <v>375</v>
      </c>
      <c r="C122" t="s">
        <v>3</v>
      </c>
      <c r="D122" s="1">
        <v>1.171</v>
      </c>
      <c r="E122" s="1">
        <v>5.3359999999999996E-4</v>
      </c>
      <c r="F122">
        <v>804.1</v>
      </c>
      <c r="G122" t="s">
        <v>2</v>
      </c>
      <c r="H122">
        <v>30.29</v>
      </c>
      <c r="I122" t="s">
        <v>2</v>
      </c>
      <c r="J122">
        <v>8.25</v>
      </c>
      <c r="K122" t="s">
        <v>2</v>
      </c>
      <c r="M122">
        <f t="shared" si="5"/>
        <v>375</v>
      </c>
      <c r="N122">
        <f t="shared" si="3"/>
        <v>23.4375</v>
      </c>
      <c r="O122">
        <v>1.171</v>
      </c>
      <c r="P122">
        <v>5.3359999999999996E-4</v>
      </c>
      <c r="Q122">
        <f t="shared" si="4"/>
        <v>0.80410000000000004</v>
      </c>
    </row>
    <row r="123" spans="2:17">
      <c r="B123">
        <v>400</v>
      </c>
      <c r="C123" t="s">
        <v>3</v>
      </c>
      <c r="D123" s="1">
        <v>1.111</v>
      </c>
      <c r="E123" s="1">
        <v>5.0350000000000004E-4</v>
      </c>
      <c r="F123">
        <v>898.5</v>
      </c>
      <c r="G123" t="s">
        <v>2</v>
      </c>
      <c r="H123">
        <v>33.159999999999997</v>
      </c>
      <c r="I123" t="s">
        <v>2</v>
      </c>
      <c r="J123">
        <v>9.15</v>
      </c>
      <c r="K123" t="s">
        <v>2</v>
      </c>
      <c r="M123">
        <f t="shared" si="5"/>
        <v>400</v>
      </c>
      <c r="N123">
        <f t="shared" si="3"/>
        <v>25</v>
      </c>
      <c r="O123">
        <v>1.111</v>
      </c>
      <c r="P123">
        <v>5.0350000000000004E-4</v>
      </c>
      <c r="Q123">
        <f t="shared" si="4"/>
        <v>0.89849999999999997</v>
      </c>
    </row>
    <row r="124" spans="2:17">
      <c r="B124">
        <v>450</v>
      </c>
      <c r="C124" t="s">
        <v>3</v>
      </c>
      <c r="D124" s="1">
        <v>1.0029999999999999</v>
      </c>
      <c r="E124" s="1">
        <v>4.528E-4</v>
      </c>
      <c r="F124">
        <v>1.1000000000000001</v>
      </c>
      <c r="G124" t="s">
        <v>4</v>
      </c>
      <c r="H124">
        <v>44.07</v>
      </c>
      <c r="I124" t="s">
        <v>2</v>
      </c>
      <c r="J124">
        <v>11.09</v>
      </c>
      <c r="K124" t="s">
        <v>2</v>
      </c>
      <c r="M124">
        <f t="shared" si="5"/>
        <v>450</v>
      </c>
      <c r="N124">
        <f t="shared" si="3"/>
        <v>28.125</v>
      </c>
      <c r="O124">
        <v>1.0029999999999999</v>
      </c>
      <c r="P124">
        <v>4.528E-4</v>
      </c>
      <c r="Q124">
        <f>F124</f>
        <v>1.1000000000000001</v>
      </c>
    </row>
    <row r="125" spans="2:17">
      <c r="B125">
        <v>500</v>
      </c>
      <c r="C125" t="s">
        <v>3</v>
      </c>
      <c r="D125" s="1">
        <v>0.91379999999999995</v>
      </c>
      <c r="E125" s="1">
        <v>4.1179999999999998E-4</v>
      </c>
      <c r="F125">
        <v>1.33</v>
      </c>
      <c r="G125" t="s">
        <v>4</v>
      </c>
      <c r="H125">
        <v>54.48</v>
      </c>
      <c r="I125" t="s">
        <v>2</v>
      </c>
      <c r="J125">
        <v>13.21</v>
      </c>
      <c r="K125" t="s">
        <v>2</v>
      </c>
      <c r="M125">
        <f t="shared" si="5"/>
        <v>500</v>
      </c>
      <c r="N125">
        <f t="shared" si="3"/>
        <v>31.25</v>
      </c>
      <c r="O125">
        <v>0.91379999999999995</v>
      </c>
      <c r="P125">
        <v>4.1179999999999998E-4</v>
      </c>
      <c r="Q125">
        <f t="shared" ref="Q125:Q164" si="6">F125</f>
        <v>1.33</v>
      </c>
    </row>
    <row r="126" spans="2:17">
      <c r="B126">
        <v>550</v>
      </c>
      <c r="C126" t="s">
        <v>3</v>
      </c>
      <c r="D126" s="1">
        <v>0.84760000000000002</v>
      </c>
      <c r="E126" s="1">
        <v>3.7780000000000002E-4</v>
      </c>
      <c r="F126">
        <v>1.57</v>
      </c>
      <c r="G126" t="s">
        <v>4</v>
      </c>
      <c r="H126">
        <v>64.67</v>
      </c>
      <c r="I126" t="s">
        <v>2</v>
      </c>
      <c r="J126">
        <v>15.51</v>
      </c>
      <c r="K126" t="s">
        <v>2</v>
      </c>
      <c r="M126">
        <f t="shared" si="5"/>
        <v>550</v>
      </c>
      <c r="N126">
        <f t="shared" si="3"/>
        <v>34.375</v>
      </c>
      <c r="O126">
        <v>0.84760000000000002</v>
      </c>
      <c r="P126">
        <v>3.7780000000000002E-4</v>
      </c>
      <c r="Q126">
        <f t="shared" si="6"/>
        <v>1.57</v>
      </c>
    </row>
    <row r="127" spans="2:17">
      <c r="B127">
        <v>600</v>
      </c>
      <c r="C127" t="s">
        <v>3</v>
      </c>
      <c r="D127" s="1">
        <v>0.79149999999999998</v>
      </c>
      <c r="E127" s="1">
        <v>3.4919999999999998E-4</v>
      </c>
      <c r="F127">
        <v>1.84</v>
      </c>
      <c r="G127" t="s">
        <v>4</v>
      </c>
      <c r="H127">
        <v>74.73</v>
      </c>
      <c r="I127" t="s">
        <v>2</v>
      </c>
      <c r="J127">
        <v>17.98</v>
      </c>
      <c r="K127" t="s">
        <v>2</v>
      </c>
      <c r="M127">
        <f t="shared" si="5"/>
        <v>600</v>
      </c>
      <c r="N127">
        <f t="shared" si="3"/>
        <v>37.5</v>
      </c>
      <c r="O127">
        <v>0.79149999999999998</v>
      </c>
      <c r="P127">
        <v>3.4919999999999998E-4</v>
      </c>
      <c r="Q127">
        <f t="shared" si="6"/>
        <v>1.84</v>
      </c>
    </row>
    <row r="128" spans="2:17">
      <c r="B128">
        <v>650</v>
      </c>
      <c r="C128" t="s">
        <v>3</v>
      </c>
      <c r="D128" s="1">
        <v>0.74319999999999997</v>
      </c>
      <c r="E128" s="1">
        <v>3.2479999999999998E-4</v>
      </c>
      <c r="F128">
        <v>2.12</v>
      </c>
      <c r="G128" t="s">
        <v>4</v>
      </c>
      <c r="H128">
        <v>84.77</v>
      </c>
      <c r="I128" t="s">
        <v>2</v>
      </c>
      <c r="J128">
        <v>20.6</v>
      </c>
      <c r="K128" t="s">
        <v>2</v>
      </c>
      <c r="M128">
        <f t="shared" si="5"/>
        <v>650</v>
      </c>
      <c r="N128">
        <f t="shared" si="3"/>
        <v>40.625</v>
      </c>
      <c r="O128">
        <v>0.74319999999999997</v>
      </c>
      <c r="P128">
        <v>3.2479999999999998E-4</v>
      </c>
      <c r="Q128">
        <f t="shared" si="6"/>
        <v>2.12</v>
      </c>
    </row>
    <row r="129" spans="2:17">
      <c r="B129">
        <v>700</v>
      </c>
      <c r="C129" t="s">
        <v>3</v>
      </c>
      <c r="D129" s="1">
        <v>0.70120000000000005</v>
      </c>
      <c r="E129" s="1">
        <v>3.0380000000000001E-4</v>
      </c>
      <c r="F129">
        <v>2.41</v>
      </c>
      <c r="G129" t="s">
        <v>4</v>
      </c>
      <c r="H129">
        <v>94.84</v>
      </c>
      <c r="I129" t="s">
        <v>2</v>
      </c>
      <c r="J129">
        <v>23.38</v>
      </c>
      <c r="K129" t="s">
        <v>2</v>
      </c>
      <c r="M129">
        <f t="shared" si="5"/>
        <v>700</v>
      </c>
      <c r="N129">
        <f t="shared" si="3"/>
        <v>43.75</v>
      </c>
      <c r="O129">
        <v>0.70120000000000005</v>
      </c>
      <c r="P129">
        <v>3.0380000000000001E-4</v>
      </c>
      <c r="Q129">
        <f t="shared" si="6"/>
        <v>2.41</v>
      </c>
    </row>
    <row r="130" spans="2:17">
      <c r="B130">
        <v>800</v>
      </c>
      <c r="C130" t="s">
        <v>3</v>
      </c>
      <c r="D130" s="1">
        <v>0.63160000000000005</v>
      </c>
      <c r="E130" s="1">
        <v>2.6909999999999998E-4</v>
      </c>
      <c r="F130">
        <v>3.06</v>
      </c>
      <c r="G130" t="s">
        <v>4</v>
      </c>
      <c r="H130">
        <v>132.12</v>
      </c>
      <c r="I130" t="s">
        <v>2</v>
      </c>
      <c r="J130">
        <v>29.4</v>
      </c>
      <c r="K130" t="s">
        <v>2</v>
      </c>
      <c r="M130">
        <f t="shared" si="5"/>
        <v>800</v>
      </c>
      <c r="N130">
        <f t="shared" si="3"/>
        <v>50</v>
      </c>
      <c r="O130">
        <v>0.63160000000000005</v>
      </c>
      <c r="P130">
        <v>2.6909999999999998E-4</v>
      </c>
      <c r="Q130">
        <f t="shared" si="6"/>
        <v>3.06</v>
      </c>
    </row>
    <row r="131" spans="2:17">
      <c r="B131">
        <v>900</v>
      </c>
      <c r="C131" t="s">
        <v>3</v>
      </c>
      <c r="D131" s="1">
        <v>0.57630000000000003</v>
      </c>
      <c r="E131" s="1">
        <v>2.418E-4</v>
      </c>
      <c r="F131">
        <v>3.78</v>
      </c>
      <c r="G131" t="s">
        <v>4</v>
      </c>
      <c r="H131">
        <v>166.6</v>
      </c>
      <c r="I131" t="s">
        <v>2</v>
      </c>
      <c r="J131">
        <v>36</v>
      </c>
      <c r="K131" t="s">
        <v>2</v>
      </c>
      <c r="M131">
        <f t="shared" si="5"/>
        <v>900</v>
      </c>
      <c r="N131">
        <f t="shared" ref="N131:N164" si="7">M131/16</f>
        <v>56.25</v>
      </c>
      <c r="O131">
        <v>0.57630000000000003</v>
      </c>
      <c r="P131">
        <v>2.418E-4</v>
      </c>
      <c r="Q131">
        <f t="shared" si="6"/>
        <v>3.78</v>
      </c>
    </row>
    <row r="132" spans="2:17">
      <c r="B132">
        <v>1</v>
      </c>
      <c r="C132" t="s">
        <v>5</v>
      </c>
      <c r="D132" s="1">
        <v>0.53120000000000001</v>
      </c>
      <c r="E132" s="1">
        <v>2.198E-4</v>
      </c>
      <c r="F132">
        <v>4.55</v>
      </c>
      <c r="G132" t="s">
        <v>4</v>
      </c>
      <c r="H132">
        <v>200.03</v>
      </c>
      <c r="I132" t="s">
        <v>2</v>
      </c>
      <c r="J132">
        <v>43.15</v>
      </c>
      <c r="K132" t="s">
        <v>2</v>
      </c>
      <c r="M132">
        <f>B132*1000</f>
        <v>1000</v>
      </c>
      <c r="N132">
        <f t="shared" si="7"/>
        <v>62.5</v>
      </c>
      <c r="O132">
        <v>0.53120000000000001</v>
      </c>
      <c r="P132">
        <v>2.198E-4</v>
      </c>
      <c r="Q132">
        <f t="shared" si="6"/>
        <v>4.55</v>
      </c>
    </row>
    <row r="133" spans="2:17">
      <c r="B133">
        <v>1.1000000000000001</v>
      </c>
      <c r="C133" t="s">
        <v>5</v>
      </c>
      <c r="D133" s="1">
        <v>0.49370000000000003</v>
      </c>
      <c r="E133" s="1">
        <v>2.0149999999999999E-4</v>
      </c>
      <c r="F133">
        <v>5.4</v>
      </c>
      <c r="G133" t="s">
        <v>4</v>
      </c>
      <c r="H133">
        <v>233.09</v>
      </c>
      <c r="I133" t="s">
        <v>2</v>
      </c>
      <c r="J133">
        <v>50.83</v>
      </c>
      <c r="K133" t="s">
        <v>2</v>
      </c>
      <c r="M133">
        <f t="shared" ref="M133:M164" si="8">B133*1000</f>
        <v>1100</v>
      </c>
      <c r="N133">
        <f t="shared" si="7"/>
        <v>68.75</v>
      </c>
      <c r="O133">
        <v>0.49370000000000003</v>
      </c>
      <c r="P133">
        <v>2.0149999999999999E-4</v>
      </c>
      <c r="Q133">
        <f t="shared" si="6"/>
        <v>5.4</v>
      </c>
    </row>
    <row r="134" spans="2:17">
      <c r="B134">
        <v>1.2</v>
      </c>
      <c r="C134" t="s">
        <v>5</v>
      </c>
      <c r="D134" s="1">
        <v>0.46200000000000002</v>
      </c>
      <c r="E134" s="1">
        <v>1.862E-4</v>
      </c>
      <c r="F134">
        <v>6.3</v>
      </c>
      <c r="G134" t="s">
        <v>4</v>
      </c>
      <c r="H134">
        <v>266.08999999999997</v>
      </c>
      <c r="I134" t="s">
        <v>2</v>
      </c>
      <c r="J134">
        <v>59.02</v>
      </c>
      <c r="K134" t="s">
        <v>2</v>
      </c>
      <c r="M134">
        <f t="shared" si="8"/>
        <v>1200</v>
      </c>
      <c r="N134">
        <f t="shared" si="7"/>
        <v>75</v>
      </c>
      <c r="O134">
        <v>0.46200000000000002</v>
      </c>
      <c r="P134">
        <v>1.862E-4</v>
      </c>
      <c r="Q134">
        <f t="shared" si="6"/>
        <v>6.3</v>
      </c>
    </row>
    <row r="135" spans="2:17">
      <c r="B135">
        <v>1.3</v>
      </c>
      <c r="C135" t="s">
        <v>5</v>
      </c>
      <c r="D135" s="1">
        <v>0.43480000000000002</v>
      </c>
      <c r="E135" s="1">
        <v>1.7310000000000001E-4</v>
      </c>
      <c r="F135">
        <v>7.26</v>
      </c>
      <c r="G135" t="s">
        <v>4</v>
      </c>
      <c r="H135">
        <v>299.20999999999998</v>
      </c>
      <c r="I135" t="s">
        <v>2</v>
      </c>
      <c r="J135">
        <v>67.709999999999994</v>
      </c>
      <c r="K135" t="s">
        <v>2</v>
      </c>
      <c r="M135">
        <f t="shared" si="8"/>
        <v>1300</v>
      </c>
      <c r="N135">
        <f t="shared" si="7"/>
        <v>81.25</v>
      </c>
      <c r="O135">
        <v>0.43480000000000002</v>
      </c>
      <c r="P135">
        <v>1.7310000000000001E-4</v>
      </c>
      <c r="Q135">
        <f t="shared" si="6"/>
        <v>7.26</v>
      </c>
    </row>
    <row r="136" spans="2:17">
      <c r="B136">
        <v>1.4</v>
      </c>
      <c r="C136" t="s">
        <v>5</v>
      </c>
      <c r="D136" s="1">
        <v>0.4113</v>
      </c>
      <c r="E136" s="1">
        <v>1.618E-4</v>
      </c>
      <c r="F136">
        <v>8.2799999999999994</v>
      </c>
      <c r="G136" t="s">
        <v>4</v>
      </c>
      <c r="H136">
        <v>332.52</v>
      </c>
      <c r="I136" t="s">
        <v>2</v>
      </c>
      <c r="J136">
        <v>76.87</v>
      </c>
      <c r="K136" t="s">
        <v>2</v>
      </c>
      <c r="M136">
        <f t="shared" si="8"/>
        <v>1400</v>
      </c>
      <c r="N136">
        <f t="shared" si="7"/>
        <v>87.5</v>
      </c>
      <c r="O136">
        <v>0.4113</v>
      </c>
      <c r="P136">
        <v>1.618E-4</v>
      </c>
      <c r="Q136">
        <f t="shared" si="6"/>
        <v>8.2799999999999994</v>
      </c>
    </row>
    <row r="137" spans="2:17">
      <c r="B137">
        <v>1.5</v>
      </c>
      <c r="C137" t="s">
        <v>5</v>
      </c>
      <c r="D137" s="1">
        <v>0.3906</v>
      </c>
      <c r="E137" s="1">
        <v>1.5190000000000001E-4</v>
      </c>
      <c r="F137">
        <v>9.35</v>
      </c>
      <c r="G137" t="s">
        <v>4</v>
      </c>
      <c r="H137">
        <v>366.07</v>
      </c>
      <c r="I137" t="s">
        <v>2</v>
      </c>
      <c r="J137">
        <v>86.5</v>
      </c>
      <c r="K137" t="s">
        <v>2</v>
      </c>
      <c r="M137">
        <f t="shared" si="8"/>
        <v>1500</v>
      </c>
      <c r="N137">
        <f t="shared" si="7"/>
        <v>93.75</v>
      </c>
      <c r="O137">
        <v>0.3906</v>
      </c>
      <c r="P137">
        <v>1.5190000000000001E-4</v>
      </c>
      <c r="Q137">
        <f t="shared" si="6"/>
        <v>9.35</v>
      </c>
    </row>
    <row r="138" spans="2:17">
      <c r="B138">
        <v>1.6</v>
      </c>
      <c r="C138" t="s">
        <v>5</v>
      </c>
      <c r="D138" s="1">
        <v>0.3725</v>
      </c>
      <c r="E138" s="1">
        <v>1.4320000000000001E-4</v>
      </c>
      <c r="F138">
        <v>10.48</v>
      </c>
      <c r="G138" t="s">
        <v>4</v>
      </c>
      <c r="H138">
        <v>399.88</v>
      </c>
      <c r="I138" t="s">
        <v>2</v>
      </c>
      <c r="J138">
        <v>96.56</v>
      </c>
      <c r="K138" t="s">
        <v>2</v>
      </c>
      <c r="M138">
        <f t="shared" si="8"/>
        <v>1600</v>
      </c>
      <c r="N138">
        <f t="shared" si="7"/>
        <v>100</v>
      </c>
      <c r="O138">
        <v>0.3725</v>
      </c>
      <c r="P138">
        <v>1.4320000000000001E-4</v>
      </c>
      <c r="Q138">
        <f t="shared" si="6"/>
        <v>10.48</v>
      </c>
    </row>
    <row r="139" spans="2:17">
      <c r="B139">
        <v>1.7</v>
      </c>
      <c r="C139" t="s">
        <v>5</v>
      </c>
      <c r="D139" s="1">
        <v>0.35630000000000001</v>
      </c>
      <c r="E139" s="1">
        <v>1.3549999999999999E-4</v>
      </c>
      <c r="F139">
        <v>11.66</v>
      </c>
      <c r="G139" t="s">
        <v>4</v>
      </c>
      <c r="H139">
        <v>433.97</v>
      </c>
      <c r="I139" t="s">
        <v>2</v>
      </c>
      <c r="J139">
        <v>107.06</v>
      </c>
      <c r="K139" t="s">
        <v>2</v>
      </c>
      <c r="M139">
        <f t="shared" si="8"/>
        <v>1700</v>
      </c>
      <c r="N139">
        <f t="shared" si="7"/>
        <v>106.25</v>
      </c>
      <c r="O139">
        <v>0.35630000000000001</v>
      </c>
      <c r="P139">
        <v>1.3549999999999999E-4</v>
      </c>
      <c r="Q139">
        <f t="shared" si="6"/>
        <v>11.66</v>
      </c>
    </row>
    <row r="140" spans="2:17">
      <c r="B140">
        <v>1.8</v>
      </c>
      <c r="C140" t="s">
        <v>5</v>
      </c>
      <c r="D140" s="1">
        <v>0.34179999999999999</v>
      </c>
      <c r="E140" s="1">
        <v>1.2860000000000001E-4</v>
      </c>
      <c r="F140">
        <v>12.9</v>
      </c>
      <c r="G140" t="s">
        <v>4</v>
      </c>
      <c r="H140">
        <v>468.31</v>
      </c>
      <c r="I140" t="s">
        <v>2</v>
      </c>
      <c r="J140">
        <v>117.96</v>
      </c>
      <c r="K140" t="s">
        <v>2</v>
      </c>
      <c r="M140">
        <f t="shared" si="8"/>
        <v>1800</v>
      </c>
      <c r="N140">
        <f t="shared" si="7"/>
        <v>112.5</v>
      </c>
      <c r="O140">
        <v>0.34179999999999999</v>
      </c>
      <c r="P140">
        <v>1.2860000000000001E-4</v>
      </c>
      <c r="Q140">
        <f t="shared" si="6"/>
        <v>12.9</v>
      </c>
    </row>
    <row r="141" spans="2:17">
      <c r="B141">
        <v>2</v>
      </c>
      <c r="C141" t="s">
        <v>5</v>
      </c>
      <c r="D141" s="1">
        <v>0.31690000000000002</v>
      </c>
      <c r="E141" s="1">
        <v>1.1680000000000001E-4</v>
      </c>
      <c r="F141">
        <v>15.52</v>
      </c>
      <c r="G141" t="s">
        <v>4</v>
      </c>
      <c r="H141">
        <v>598.05999999999995</v>
      </c>
      <c r="I141" t="s">
        <v>2</v>
      </c>
      <c r="J141">
        <v>140.97999999999999</v>
      </c>
      <c r="K141" t="s">
        <v>2</v>
      </c>
      <c r="M141">
        <f t="shared" si="8"/>
        <v>2000</v>
      </c>
      <c r="N141">
        <f t="shared" si="7"/>
        <v>125</v>
      </c>
      <c r="O141">
        <v>0.31690000000000002</v>
      </c>
      <c r="P141">
        <v>1.1680000000000001E-4</v>
      </c>
      <c r="Q141">
        <f t="shared" si="6"/>
        <v>15.52</v>
      </c>
    </row>
    <row r="142" spans="2:17">
      <c r="B142">
        <v>2.25</v>
      </c>
      <c r="C142" t="s">
        <v>5</v>
      </c>
      <c r="D142" s="1">
        <v>0.29170000000000001</v>
      </c>
      <c r="E142" s="1">
        <v>1.049E-4</v>
      </c>
      <c r="F142">
        <v>19.059999999999999</v>
      </c>
      <c r="G142" t="s">
        <v>4</v>
      </c>
      <c r="H142">
        <v>781.47</v>
      </c>
      <c r="I142" t="s">
        <v>2</v>
      </c>
      <c r="J142">
        <v>171.85</v>
      </c>
      <c r="K142" t="s">
        <v>2</v>
      </c>
      <c r="M142">
        <f t="shared" si="8"/>
        <v>2250</v>
      </c>
      <c r="N142">
        <f t="shared" si="7"/>
        <v>140.625</v>
      </c>
      <c r="O142">
        <v>0.29170000000000001</v>
      </c>
      <c r="P142">
        <v>1.049E-4</v>
      </c>
      <c r="Q142">
        <f t="shared" si="6"/>
        <v>19.059999999999999</v>
      </c>
    </row>
    <row r="143" spans="2:17">
      <c r="B143">
        <v>2.5</v>
      </c>
      <c r="C143" t="s">
        <v>5</v>
      </c>
      <c r="D143" s="1">
        <v>0.27129999999999999</v>
      </c>
      <c r="E143" s="1">
        <v>9.5249999999999998E-5</v>
      </c>
      <c r="F143">
        <v>22.89</v>
      </c>
      <c r="G143" t="s">
        <v>4</v>
      </c>
      <c r="H143">
        <v>952.04</v>
      </c>
      <c r="I143" t="s">
        <v>2</v>
      </c>
      <c r="J143">
        <v>204.9</v>
      </c>
      <c r="K143" t="s">
        <v>2</v>
      </c>
      <c r="M143">
        <f t="shared" si="8"/>
        <v>2500</v>
      </c>
      <c r="N143">
        <f t="shared" si="7"/>
        <v>156.25</v>
      </c>
      <c r="O143">
        <v>0.27129999999999999</v>
      </c>
      <c r="P143">
        <v>9.5249999999999998E-5</v>
      </c>
      <c r="Q143">
        <f t="shared" si="6"/>
        <v>22.89</v>
      </c>
    </row>
    <row r="144" spans="2:17">
      <c r="B144">
        <v>2.75</v>
      </c>
      <c r="C144" t="s">
        <v>5</v>
      </c>
      <c r="D144" s="1">
        <v>0.2545</v>
      </c>
      <c r="E144" s="1">
        <v>8.7280000000000005E-5</v>
      </c>
      <c r="F144">
        <v>26.98</v>
      </c>
      <c r="G144" t="s">
        <v>4</v>
      </c>
      <c r="H144">
        <v>1.1200000000000001</v>
      </c>
      <c r="I144" t="s">
        <v>4</v>
      </c>
      <c r="J144">
        <v>239.95</v>
      </c>
      <c r="K144" t="s">
        <v>2</v>
      </c>
      <c r="M144">
        <f t="shared" si="8"/>
        <v>2750</v>
      </c>
      <c r="N144">
        <f t="shared" si="7"/>
        <v>171.875</v>
      </c>
      <c r="O144">
        <v>0.2545</v>
      </c>
      <c r="P144">
        <v>8.7280000000000005E-5</v>
      </c>
      <c r="Q144">
        <f t="shared" si="6"/>
        <v>26.98</v>
      </c>
    </row>
    <row r="145" spans="2:17">
      <c r="B145">
        <v>3</v>
      </c>
      <c r="C145" t="s">
        <v>5</v>
      </c>
      <c r="D145" s="1">
        <v>0.24030000000000001</v>
      </c>
      <c r="E145" s="1">
        <v>8.0589999999999999E-5</v>
      </c>
      <c r="F145">
        <v>31.34</v>
      </c>
      <c r="G145" t="s">
        <v>4</v>
      </c>
      <c r="H145">
        <v>1.28</v>
      </c>
      <c r="I145" t="s">
        <v>4</v>
      </c>
      <c r="J145">
        <v>276.85000000000002</v>
      </c>
      <c r="K145" t="s">
        <v>2</v>
      </c>
      <c r="M145">
        <f t="shared" si="8"/>
        <v>3000</v>
      </c>
      <c r="N145">
        <f t="shared" si="7"/>
        <v>187.5</v>
      </c>
      <c r="O145">
        <v>0.24030000000000001</v>
      </c>
      <c r="P145">
        <v>8.0589999999999999E-5</v>
      </c>
      <c r="Q145">
        <f t="shared" si="6"/>
        <v>31.34</v>
      </c>
    </row>
    <row r="146" spans="2:17">
      <c r="B146">
        <v>3.25</v>
      </c>
      <c r="C146" t="s">
        <v>5</v>
      </c>
      <c r="D146" s="1">
        <v>0.2283</v>
      </c>
      <c r="E146" s="1">
        <v>7.4880000000000001E-5</v>
      </c>
      <c r="F146">
        <v>35.94</v>
      </c>
      <c r="G146" t="s">
        <v>4</v>
      </c>
      <c r="H146">
        <v>1.43</v>
      </c>
      <c r="I146" t="s">
        <v>4</v>
      </c>
      <c r="J146">
        <v>315.47000000000003</v>
      </c>
      <c r="K146" t="s">
        <v>2</v>
      </c>
      <c r="M146">
        <f t="shared" si="8"/>
        <v>3250</v>
      </c>
      <c r="N146">
        <f t="shared" si="7"/>
        <v>203.125</v>
      </c>
      <c r="O146">
        <v>0.2283</v>
      </c>
      <c r="P146">
        <v>7.4880000000000001E-5</v>
      </c>
      <c r="Q146">
        <f t="shared" si="6"/>
        <v>35.94</v>
      </c>
    </row>
    <row r="147" spans="2:17">
      <c r="B147">
        <v>3.5</v>
      </c>
      <c r="C147" t="s">
        <v>5</v>
      </c>
      <c r="D147" s="1">
        <v>0.21790000000000001</v>
      </c>
      <c r="E147" s="1">
        <v>6.9960000000000001E-5</v>
      </c>
      <c r="F147">
        <v>40.770000000000003</v>
      </c>
      <c r="G147" t="s">
        <v>4</v>
      </c>
      <c r="H147">
        <v>1.59</v>
      </c>
      <c r="I147" t="s">
        <v>4</v>
      </c>
      <c r="J147">
        <v>355.69</v>
      </c>
      <c r="K147" t="s">
        <v>2</v>
      </c>
      <c r="M147">
        <f t="shared" si="8"/>
        <v>3500</v>
      </c>
      <c r="N147">
        <f t="shared" si="7"/>
        <v>218.75</v>
      </c>
      <c r="O147">
        <v>0.21790000000000001</v>
      </c>
      <c r="P147">
        <v>6.9960000000000001E-5</v>
      </c>
      <c r="Q147">
        <f t="shared" si="6"/>
        <v>40.770000000000003</v>
      </c>
    </row>
    <row r="148" spans="2:17">
      <c r="B148">
        <v>3.75</v>
      </c>
      <c r="C148" t="s">
        <v>5</v>
      </c>
      <c r="D148" s="1">
        <v>0.2089</v>
      </c>
      <c r="E148" s="1">
        <v>6.5660000000000005E-5</v>
      </c>
      <c r="F148">
        <v>45.81</v>
      </c>
      <c r="G148" t="s">
        <v>4</v>
      </c>
      <c r="H148">
        <v>1.74</v>
      </c>
      <c r="I148" t="s">
        <v>4</v>
      </c>
      <c r="J148">
        <v>397.38</v>
      </c>
      <c r="K148" t="s">
        <v>2</v>
      </c>
      <c r="M148">
        <f t="shared" si="8"/>
        <v>3750</v>
      </c>
      <c r="N148">
        <f t="shared" si="7"/>
        <v>234.375</v>
      </c>
      <c r="O148">
        <v>0.2089</v>
      </c>
      <c r="P148">
        <v>6.5660000000000005E-5</v>
      </c>
      <c r="Q148">
        <f t="shared" si="6"/>
        <v>45.81</v>
      </c>
    </row>
    <row r="149" spans="2:17">
      <c r="B149">
        <v>4</v>
      </c>
      <c r="C149" t="s">
        <v>5</v>
      </c>
      <c r="D149" s="1">
        <v>0.2009</v>
      </c>
      <c r="E149" s="1">
        <v>6.1879999999999997E-5</v>
      </c>
      <c r="F149">
        <v>51.07</v>
      </c>
      <c r="G149" t="s">
        <v>4</v>
      </c>
      <c r="H149">
        <v>1.9</v>
      </c>
      <c r="I149" t="s">
        <v>4</v>
      </c>
      <c r="J149">
        <v>440.44</v>
      </c>
      <c r="K149" t="s">
        <v>2</v>
      </c>
      <c r="M149">
        <f t="shared" si="8"/>
        <v>4000</v>
      </c>
      <c r="N149">
        <f t="shared" si="7"/>
        <v>250</v>
      </c>
      <c r="O149">
        <v>0.2009</v>
      </c>
      <c r="P149">
        <v>6.1879999999999997E-5</v>
      </c>
      <c r="Q149">
        <f t="shared" si="6"/>
        <v>51.07</v>
      </c>
    </row>
    <row r="150" spans="2:17">
      <c r="B150">
        <v>4.5</v>
      </c>
      <c r="C150" t="s">
        <v>5</v>
      </c>
      <c r="D150" s="1">
        <v>0.18770000000000001</v>
      </c>
      <c r="E150" s="1">
        <v>5.5529999999999999E-5</v>
      </c>
      <c r="F150">
        <v>62.16</v>
      </c>
      <c r="G150" t="s">
        <v>4</v>
      </c>
      <c r="H150">
        <v>2.4700000000000002</v>
      </c>
      <c r="I150" t="s">
        <v>4</v>
      </c>
      <c r="J150">
        <v>530.32000000000005</v>
      </c>
      <c r="K150" t="s">
        <v>2</v>
      </c>
      <c r="M150">
        <f t="shared" si="8"/>
        <v>4500</v>
      </c>
      <c r="N150">
        <f t="shared" si="7"/>
        <v>281.25</v>
      </c>
      <c r="O150">
        <v>0.18770000000000001</v>
      </c>
      <c r="P150">
        <v>5.5529999999999999E-5</v>
      </c>
      <c r="Q150">
        <f t="shared" si="6"/>
        <v>62.16</v>
      </c>
    </row>
    <row r="151" spans="2:17">
      <c r="B151">
        <v>5</v>
      </c>
      <c r="C151" t="s">
        <v>5</v>
      </c>
      <c r="D151" s="1">
        <v>0.17699999999999999</v>
      </c>
      <c r="E151" s="1">
        <v>5.0399999999999999E-5</v>
      </c>
      <c r="F151">
        <v>73.98</v>
      </c>
      <c r="G151" t="s">
        <v>4</v>
      </c>
      <c r="H151">
        <v>2.98</v>
      </c>
      <c r="I151" t="s">
        <v>4</v>
      </c>
      <c r="J151">
        <v>624.59</v>
      </c>
      <c r="K151" t="s">
        <v>2</v>
      </c>
      <c r="M151">
        <f t="shared" si="8"/>
        <v>5000</v>
      </c>
      <c r="N151">
        <f t="shared" si="7"/>
        <v>312.5</v>
      </c>
      <c r="O151">
        <v>0.17699999999999999</v>
      </c>
      <c r="P151">
        <v>5.0399999999999999E-5</v>
      </c>
      <c r="Q151">
        <f t="shared" si="6"/>
        <v>73.98</v>
      </c>
    </row>
    <row r="152" spans="2:17">
      <c r="B152">
        <v>5.5</v>
      </c>
      <c r="C152" t="s">
        <v>5</v>
      </c>
      <c r="D152" s="1">
        <v>0.16830000000000001</v>
      </c>
      <c r="E152" s="1">
        <v>4.6159999999999999E-5</v>
      </c>
      <c r="F152">
        <v>86.46</v>
      </c>
      <c r="G152" t="s">
        <v>4</v>
      </c>
      <c r="H152">
        <v>3.47</v>
      </c>
      <c r="I152" t="s">
        <v>4</v>
      </c>
      <c r="J152">
        <v>722.64</v>
      </c>
      <c r="K152" t="s">
        <v>2</v>
      </c>
      <c r="M152">
        <f t="shared" si="8"/>
        <v>5500</v>
      </c>
      <c r="N152">
        <f t="shared" si="7"/>
        <v>343.75</v>
      </c>
      <c r="O152">
        <v>0.16830000000000001</v>
      </c>
      <c r="P152">
        <v>4.6159999999999999E-5</v>
      </c>
      <c r="Q152">
        <f t="shared" si="6"/>
        <v>86.46</v>
      </c>
    </row>
    <row r="153" spans="2:17">
      <c r="B153">
        <v>6</v>
      </c>
      <c r="C153" t="s">
        <v>5</v>
      </c>
      <c r="D153" s="1">
        <v>0.161</v>
      </c>
      <c r="E153" s="1">
        <v>4.261E-5</v>
      </c>
      <c r="F153">
        <v>99.54</v>
      </c>
      <c r="G153" t="s">
        <v>4</v>
      </c>
      <c r="H153">
        <v>3.93</v>
      </c>
      <c r="I153" t="s">
        <v>4</v>
      </c>
      <c r="J153">
        <v>823.93</v>
      </c>
      <c r="K153" t="s">
        <v>2</v>
      </c>
      <c r="M153">
        <f t="shared" si="8"/>
        <v>6000</v>
      </c>
      <c r="N153">
        <f t="shared" si="7"/>
        <v>375</v>
      </c>
      <c r="O153">
        <v>0.161</v>
      </c>
      <c r="P153">
        <v>4.261E-5</v>
      </c>
      <c r="Q153">
        <f t="shared" si="6"/>
        <v>99.54</v>
      </c>
    </row>
    <row r="154" spans="2:17">
      <c r="B154">
        <v>6.5</v>
      </c>
      <c r="C154" t="s">
        <v>5</v>
      </c>
      <c r="D154" s="1">
        <v>0.15490000000000001</v>
      </c>
      <c r="E154" s="1">
        <v>3.9570000000000002E-5</v>
      </c>
      <c r="F154">
        <v>113.18</v>
      </c>
      <c r="G154" t="s">
        <v>4</v>
      </c>
      <c r="H154">
        <v>4.3899999999999997</v>
      </c>
      <c r="I154" t="s">
        <v>4</v>
      </c>
      <c r="J154">
        <v>928</v>
      </c>
      <c r="K154" t="s">
        <v>2</v>
      </c>
      <c r="M154">
        <f t="shared" si="8"/>
        <v>6500</v>
      </c>
      <c r="N154">
        <f t="shared" si="7"/>
        <v>406.25</v>
      </c>
      <c r="O154">
        <v>0.15490000000000001</v>
      </c>
      <c r="P154">
        <v>3.9570000000000002E-5</v>
      </c>
      <c r="Q154">
        <f t="shared" si="6"/>
        <v>113.18</v>
      </c>
    </row>
    <row r="155" spans="2:17">
      <c r="B155">
        <v>7</v>
      </c>
      <c r="C155" t="s">
        <v>5</v>
      </c>
      <c r="D155" s="1">
        <v>0.1497</v>
      </c>
      <c r="E155" s="1">
        <v>3.6959999999999998E-5</v>
      </c>
      <c r="F155">
        <v>127.32</v>
      </c>
      <c r="G155" t="s">
        <v>4</v>
      </c>
      <c r="H155">
        <v>4.82</v>
      </c>
      <c r="I155" t="s">
        <v>4</v>
      </c>
      <c r="J155">
        <v>1.03</v>
      </c>
      <c r="K155" t="s">
        <v>4</v>
      </c>
      <c r="M155">
        <f t="shared" si="8"/>
        <v>7000</v>
      </c>
      <c r="N155">
        <f t="shared" si="7"/>
        <v>437.5</v>
      </c>
      <c r="O155">
        <v>0.1497</v>
      </c>
      <c r="P155">
        <v>3.6959999999999998E-5</v>
      </c>
      <c r="Q155">
        <f t="shared" si="6"/>
        <v>127.32</v>
      </c>
    </row>
    <row r="156" spans="2:17">
      <c r="B156">
        <v>8</v>
      </c>
      <c r="C156" t="s">
        <v>5</v>
      </c>
      <c r="D156" s="1">
        <v>0.14130000000000001</v>
      </c>
      <c r="E156" s="1">
        <v>3.2669999999999997E-5</v>
      </c>
      <c r="F156">
        <v>156.94999999999999</v>
      </c>
      <c r="G156" t="s">
        <v>4</v>
      </c>
      <c r="H156">
        <v>6.4</v>
      </c>
      <c r="I156" t="s">
        <v>4</v>
      </c>
      <c r="J156">
        <v>1.25</v>
      </c>
      <c r="K156" t="s">
        <v>4</v>
      </c>
      <c r="M156">
        <f t="shared" si="8"/>
        <v>8000</v>
      </c>
      <c r="N156">
        <f t="shared" si="7"/>
        <v>500</v>
      </c>
      <c r="O156">
        <v>0.14130000000000001</v>
      </c>
      <c r="P156">
        <v>3.2669999999999997E-5</v>
      </c>
      <c r="Q156">
        <f t="shared" si="6"/>
        <v>156.94999999999999</v>
      </c>
    </row>
    <row r="157" spans="2:17">
      <c r="B157">
        <v>9</v>
      </c>
      <c r="C157" t="s">
        <v>5</v>
      </c>
      <c r="D157" s="1">
        <v>0.13489999999999999</v>
      </c>
      <c r="E157" s="1">
        <v>2.9300000000000001E-5</v>
      </c>
      <c r="F157">
        <v>188.16</v>
      </c>
      <c r="G157" t="s">
        <v>4</v>
      </c>
      <c r="H157">
        <v>7.78</v>
      </c>
      <c r="I157" t="s">
        <v>4</v>
      </c>
      <c r="J157">
        <v>1.48</v>
      </c>
      <c r="K157" t="s">
        <v>4</v>
      </c>
      <c r="M157">
        <f t="shared" si="8"/>
        <v>9000</v>
      </c>
      <c r="N157">
        <f t="shared" si="7"/>
        <v>562.5</v>
      </c>
      <c r="O157">
        <v>0.13489999999999999</v>
      </c>
      <c r="P157">
        <v>2.9300000000000001E-5</v>
      </c>
      <c r="Q157">
        <f t="shared" si="6"/>
        <v>188.16</v>
      </c>
    </row>
    <row r="158" spans="2:17">
      <c r="B158">
        <v>10</v>
      </c>
      <c r="C158" t="s">
        <v>5</v>
      </c>
      <c r="D158" s="1">
        <v>0.1298</v>
      </c>
      <c r="E158" s="1">
        <v>2.658E-5</v>
      </c>
      <c r="F158">
        <v>220.72</v>
      </c>
      <c r="G158" t="s">
        <v>4</v>
      </c>
      <c r="H158">
        <v>9.0399999999999991</v>
      </c>
      <c r="I158" t="s">
        <v>4</v>
      </c>
      <c r="J158">
        <v>1.71</v>
      </c>
      <c r="K158" t="s">
        <v>4</v>
      </c>
      <c r="M158">
        <f t="shared" si="8"/>
        <v>10000</v>
      </c>
      <c r="N158">
        <f t="shared" si="7"/>
        <v>625</v>
      </c>
      <c r="O158">
        <v>0.1298</v>
      </c>
      <c r="P158">
        <v>2.658E-5</v>
      </c>
      <c r="Q158">
        <f t="shared" si="6"/>
        <v>220.72</v>
      </c>
    </row>
    <row r="159" spans="2:17">
      <c r="B159">
        <v>11</v>
      </c>
      <c r="C159" t="s">
        <v>5</v>
      </c>
      <c r="D159" s="1">
        <v>0.12570000000000001</v>
      </c>
      <c r="E159" s="1">
        <v>2.4340000000000001E-5</v>
      </c>
      <c r="F159">
        <v>254.44</v>
      </c>
      <c r="G159" t="s">
        <v>4</v>
      </c>
      <c r="H159">
        <v>10.23</v>
      </c>
      <c r="I159" t="s">
        <v>4</v>
      </c>
      <c r="J159">
        <v>1.94</v>
      </c>
      <c r="K159" t="s">
        <v>4</v>
      </c>
      <c r="M159">
        <f t="shared" si="8"/>
        <v>11000</v>
      </c>
      <c r="N159">
        <f t="shared" si="7"/>
        <v>687.5</v>
      </c>
      <c r="O159">
        <v>0.12570000000000001</v>
      </c>
      <c r="P159">
        <v>2.4340000000000001E-5</v>
      </c>
      <c r="Q159">
        <f t="shared" si="6"/>
        <v>254.44</v>
      </c>
    </row>
    <row r="160" spans="2:17">
      <c r="B160">
        <v>12</v>
      </c>
      <c r="C160" t="s">
        <v>5</v>
      </c>
      <c r="D160" s="1">
        <v>0.1225</v>
      </c>
      <c r="E160" s="1">
        <v>2.2459999999999998E-5</v>
      </c>
      <c r="F160">
        <v>289.14999999999998</v>
      </c>
      <c r="G160" t="s">
        <v>4</v>
      </c>
      <c r="H160">
        <v>11.35</v>
      </c>
      <c r="I160" t="s">
        <v>4</v>
      </c>
      <c r="J160">
        <v>2.17</v>
      </c>
      <c r="K160" t="s">
        <v>4</v>
      </c>
      <c r="M160">
        <f t="shared" si="8"/>
        <v>12000</v>
      </c>
      <c r="N160">
        <f t="shared" si="7"/>
        <v>750</v>
      </c>
      <c r="O160">
        <v>0.1225</v>
      </c>
      <c r="P160">
        <v>2.2459999999999998E-5</v>
      </c>
      <c r="Q160">
        <f t="shared" si="6"/>
        <v>289.14999999999998</v>
      </c>
    </row>
    <row r="161" spans="2:17">
      <c r="B161">
        <v>13</v>
      </c>
      <c r="C161" t="s">
        <v>5</v>
      </c>
      <c r="D161" s="1">
        <v>0.1198</v>
      </c>
      <c r="E161" s="1">
        <v>2.0849999999999999E-5</v>
      </c>
      <c r="F161">
        <v>324.72000000000003</v>
      </c>
      <c r="G161" t="s">
        <v>4</v>
      </c>
      <c r="H161">
        <v>12.42</v>
      </c>
      <c r="I161" t="s">
        <v>4</v>
      </c>
      <c r="J161">
        <v>2.4</v>
      </c>
      <c r="K161" t="s">
        <v>4</v>
      </c>
      <c r="M161">
        <f t="shared" si="8"/>
        <v>13000</v>
      </c>
      <c r="N161">
        <f t="shared" si="7"/>
        <v>812.5</v>
      </c>
      <c r="O161">
        <v>0.1198</v>
      </c>
      <c r="P161">
        <v>2.0849999999999999E-5</v>
      </c>
      <c r="Q161">
        <f t="shared" si="6"/>
        <v>324.72000000000003</v>
      </c>
    </row>
    <row r="162" spans="2:17">
      <c r="B162">
        <v>14</v>
      </c>
      <c r="C162" t="s">
        <v>5</v>
      </c>
      <c r="D162" s="1">
        <v>0.11749999999999999</v>
      </c>
      <c r="E162" s="1">
        <v>1.9470000000000002E-5</v>
      </c>
      <c r="F162">
        <v>361.04</v>
      </c>
      <c r="G162" t="s">
        <v>4</v>
      </c>
      <c r="H162">
        <v>13.45</v>
      </c>
      <c r="I162" t="s">
        <v>4</v>
      </c>
      <c r="J162">
        <v>2.63</v>
      </c>
      <c r="K162" t="s">
        <v>4</v>
      </c>
      <c r="M162">
        <f t="shared" si="8"/>
        <v>14000</v>
      </c>
      <c r="N162">
        <f t="shared" si="7"/>
        <v>875</v>
      </c>
      <c r="O162">
        <v>0.11749999999999999</v>
      </c>
      <c r="P162">
        <v>1.9470000000000002E-5</v>
      </c>
      <c r="Q162">
        <f t="shared" si="6"/>
        <v>361.04</v>
      </c>
    </row>
    <row r="163" spans="2:17">
      <c r="B163">
        <v>15</v>
      </c>
      <c r="C163" t="s">
        <v>5</v>
      </c>
      <c r="D163" s="1">
        <v>0.11559999999999999</v>
      </c>
      <c r="E163" s="1">
        <v>1.8260000000000001E-5</v>
      </c>
      <c r="F163">
        <v>397.99</v>
      </c>
      <c r="G163" t="s">
        <v>4</v>
      </c>
      <c r="H163">
        <v>14.44</v>
      </c>
      <c r="I163" t="s">
        <v>4</v>
      </c>
      <c r="J163">
        <v>2.87</v>
      </c>
      <c r="K163" t="s">
        <v>4</v>
      </c>
      <c r="M163">
        <f t="shared" si="8"/>
        <v>15000</v>
      </c>
      <c r="N163">
        <f t="shared" si="7"/>
        <v>937.5</v>
      </c>
      <c r="O163">
        <v>0.11559999999999999</v>
      </c>
      <c r="P163">
        <v>1.8260000000000001E-5</v>
      </c>
      <c r="Q163">
        <f t="shared" si="6"/>
        <v>397.99</v>
      </c>
    </row>
    <row r="164" spans="2:17">
      <c r="B164">
        <v>16</v>
      </c>
      <c r="C164" t="s">
        <v>5</v>
      </c>
      <c r="D164" s="1">
        <v>0.114</v>
      </c>
      <c r="E164" s="1">
        <v>1.7200000000000001E-5</v>
      </c>
      <c r="F164">
        <v>435.51</v>
      </c>
      <c r="G164" t="s">
        <v>4</v>
      </c>
      <c r="H164">
        <v>15.39</v>
      </c>
      <c r="I164" t="s">
        <v>4</v>
      </c>
      <c r="J164">
        <v>3.1</v>
      </c>
      <c r="K164" t="s">
        <v>4</v>
      </c>
      <c r="M164">
        <f t="shared" si="8"/>
        <v>16000</v>
      </c>
      <c r="N164">
        <f t="shared" si="7"/>
        <v>1000</v>
      </c>
      <c r="O164">
        <v>0.114</v>
      </c>
      <c r="P164">
        <v>1.7200000000000001E-5</v>
      </c>
      <c r="Q164">
        <f t="shared" si="6"/>
        <v>435.51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carbon</vt:lpstr>
      <vt:lpstr>helium</vt:lpstr>
      <vt:lpstr>hydrogen</vt:lpstr>
      <vt:lpstr>iron</vt:lpstr>
      <vt:lpstr>oxygen</vt:lpstr>
    </vt:vector>
  </TitlesOfParts>
  <Company>Vanderbilt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King</dc:creator>
  <cp:lastModifiedBy>Michael King</cp:lastModifiedBy>
  <dcterms:created xsi:type="dcterms:W3CDTF">2013-11-06T22:45:47Z</dcterms:created>
  <dcterms:modified xsi:type="dcterms:W3CDTF">2013-11-06T23:18:36Z</dcterms:modified>
</cp:coreProperties>
</file>