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08"/>
  <workbookPr/>
  <mc:AlternateContent xmlns:mc="http://schemas.openxmlformats.org/markup-compatibility/2006">
    <mc:Choice Requires="x15">
      <x15ac:absPath xmlns:x15ac="http://schemas.microsoft.com/office/spreadsheetml/2010/11/ac" url="\\mpm-data\mpm\Lehre\Vorlesungen\Entwicklungsmethoden_fuer_nachhaltige_Produkte\Bewertungskriterium\"/>
    </mc:Choice>
  </mc:AlternateContent>
  <xr:revisionPtr revIDLastSave="0" documentId="8_{4E2B4D1D-B356-2849-8E3F-4B9D86D8B5A0}" xr6:coauthVersionLast="45" xr6:coauthVersionMax="45" xr10:uidLastSave="{00000000-0000-0000-0000-000000000000}"/>
  <bookViews>
    <workbookView xWindow="0" yWindow="0" windowWidth="28800" windowHeight="14100" xr2:uid="{00000000-000D-0000-FFFF-FFFF00000000}"/>
  </bookViews>
  <sheets>
    <sheet name="Lernjournalsbewertung" sheetId="1" r:id="rId1"/>
    <sheet name="Bewertungskriterium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0" i="1" l="1"/>
  <c r="P11" i="1"/>
  <c r="P12" i="1"/>
  <c r="P13" i="1"/>
  <c r="P14" i="1"/>
  <c r="P15" i="1"/>
  <c r="P16" i="1"/>
  <c r="P9" i="1"/>
  <c r="R30" i="1"/>
  <c r="Q30" i="1"/>
  <c r="R29" i="1"/>
  <c r="Q29" i="1"/>
  <c r="R28" i="1"/>
  <c r="Q28" i="1"/>
  <c r="R27" i="1"/>
  <c r="Q27" i="1"/>
  <c r="R26" i="1"/>
  <c r="Q26" i="1"/>
  <c r="R25" i="1"/>
  <c r="Q25" i="1"/>
  <c r="R24" i="1"/>
  <c r="Q24" i="1"/>
  <c r="R23" i="1"/>
  <c r="Q23" i="1"/>
  <c r="R22" i="1"/>
  <c r="Q22" i="1"/>
  <c r="R21" i="1"/>
  <c r="Q21" i="1"/>
  <c r="Q20" i="1"/>
  <c r="O17" i="1"/>
  <c r="P18" i="1"/>
  <c r="Q18" i="1"/>
  <c r="P17" i="1"/>
  <c r="R1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Gupta, Abhishek</author>
  </authors>
  <commentList>
    <comment ref="K9" authorId="0" shapeId="0" xr:uid="{00000000-0006-0000-0000-000001000000}">
      <text>
        <r>
          <rPr>
            <b/>
            <sz val="9"/>
            <color indexed="81"/>
            <rFont val="Segoe UI"/>
            <charset val="1"/>
          </rPr>
          <t>Gupta, Abhishek:</t>
        </r>
        <r>
          <rPr>
            <sz val="9"/>
            <color indexed="81"/>
            <rFont val="Segoe UI"/>
            <charset val="1"/>
          </rPr>
          <t xml:space="preserve">
11 = 10</t>
        </r>
      </text>
    </comment>
  </commentList>
</comments>
</file>

<file path=xl/sharedStrings.xml><?xml version="1.0" encoding="utf-8"?>
<sst xmlns="http://schemas.openxmlformats.org/spreadsheetml/2006/main" count="126" uniqueCount="83">
  <si>
    <t>Matrikelnr.</t>
  </si>
  <si>
    <t>Lernjournalsbewetrung</t>
  </si>
  <si>
    <t xml:space="preserve">Merkmal </t>
  </si>
  <si>
    <t>Stufe 1</t>
  </si>
  <si>
    <t>Pkt.</t>
  </si>
  <si>
    <t>Stufe 2</t>
  </si>
  <si>
    <t>Stufe 3</t>
  </si>
  <si>
    <t>Stufe 4</t>
  </si>
  <si>
    <t>Stufe 5</t>
  </si>
  <si>
    <t>Pkt</t>
  </si>
  <si>
    <t>Gew.</t>
  </si>
  <si>
    <t>Erg.</t>
  </si>
  <si>
    <t>Dokumentation/ Ergebnis</t>
  </si>
  <si>
    <t>Arbeitsziel z.T. übertroffen</t>
  </si>
  <si>
    <t>Form</t>
  </si>
  <si>
    <t>Zitation</t>
  </si>
  <si>
    <t>Plagiat</t>
  </si>
  <si>
    <t>Persönlicher Fähigkeiten</t>
  </si>
  <si>
    <t>max.:</t>
  </si>
  <si>
    <t>Topics Covered</t>
  </si>
  <si>
    <t>Less Than 50% Topics Covered</t>
  </si>
  <si>
    <t>50% to 60% Topics Covered, not every Sub-Topic Covered</t>
  </si>
  <si>
    <t>80% to 100% Topics covered, not every Sub-Topic Covered</t>
  </si>
  <si>
    <t>80% to 100% Topics covered, &amp;  every Sub-Topic Covered</t>
  </si>
  <si>
    <t>Explanation</t>
  </si>
  <si>
    <t>Topics explained as a direct copy from the lecture</t>
  </si>
  <si>
    <t>Topics explained as direct copy from the lecture, with few explanation</t>
  </si>
  <si>
    <t>Topics explained in own language, with creative examples</t>
  </si>
  <si>
    <t>Topics explained with creative examples in own language, also explained the suggested external refernces topics</t>
  </si>
  <si>
    <t>Topics explained in an improper sequence [ No missing topics, topics sequence incorrect]</t>
  </si>
  <si>
    <t>Topics explained in an improper sequence [missing topics, topics sequence incorrect]</t>
  </si>
  <si>
    <t>Topics and Sub-Topics explained in a proper sequence. No missing topics. Sequence of Sub-Topics acceptable.</t>
  </si>
  <si>
    <t>Topics and Sub-Topics explained in a proper sequence. No missing topics. Perfect sequence of Sub-Topics.</t>
  </si>
  <si>
    <t>Display of Results/ Graphics/ Tables/ Examples</t>
  </si>
  <si>
    <t>Deficiencies in the elaboration</t>
  </si>
  <si>
    <t>Elaboration &amp; Presentation of the results sufficent or good &amp; creative presentation and integration</t>
  </si>
  <si>
    <t>Competent, thoughtful, careful and good presentation. Explanation answers all the questions to be arised in readers mind.</t>
  </si>
  <si>
    <t>Competent, thoughtful, careful and good presentation. Explanation answers all the questions to be arised in readers mind. Self explored &amp; new relevant pictures explained or drawn.</t>
  </si>
  <si>
    <t>Content Structure</t>
  </si>
  <si>
    <t>Transfer and Reflection</t>
  </si>
  <si>
    <t>Design Format</t>
  </si>
  <si>
    <t>Understanding the concept of Lernjournal</t>
  </si>
  <si>
    <t>No transfer of knowledge in the form of interdisciplinary examples or the inteconnection of various topics</t>
  </si>
  <si>
    <t>Little mention of transfer of knowledge in the form of interdisciplinary examples without the inteconnection of various topics</t>
  </si>
  <si>
    <t xml:space="preserve">Mention of transfer of knowledge in the form of interdisciplinary examples with the inteconnection of various topics </t>
  </si>
  <si>
    <t>Complete transfer of knowledge in the form of interdisciplinary examples or the inteconnection of various topics with the help of examples not mentioned in the lectures</t>
  </si>
  <si>
    <t>Errors in citation/bibliography and inconsistency in the citation</t>
  </si>
  <si>
    <t>Extremely few errors in citation/bibliography and inconsistency in the citation</t>
  </si>
  <si>
    <t>Every used resource was correctly cited without any errors</t>
  </si>
  <si>
    <t>The design format is not constant and does not shows creativity or a scientific approach</t>
  </si>
  <si>
    <t>The format shows a mixture of scientifc work or creatiity, but lacks consistency</t>
  </si>
  <si>
    <t>A well formulated scientific or creative work with consistency, few errors in terms of headings, pictures or table labels etc.</t>
  </si>
  <si>
    <t>Innovative, creative as well as scientifically well written Lernjournal</t>
  </si>
  <si>
    <t>Concept of Lernjournal not understood</t>
  </si>
  <si>
    <t>Concept of Lernjournal understood, but not implemented for every topic</t>
  </si>
  <si>
    <t>Concept of Lernjournal understood, applied for every topic, with few errors</t>
  </si>
  <si>
    <t>Concept of Lernjournal understood, applied for every topic, with negligible or zero errors</t>
  </si>
  <si>
    <t>Prüfer 1</t>
  </si>
  <si>
    <t>Prüfer 2</t>
  </si>
  <si>
    <t>Thomas Müller</t>
  </si>
  <si>
    <t>Maria Mittig</t>
  </si>
  <si>
    <t>Pkt. P1</t>
  </si>
  <si>
    <t>Pkt. P2</t>
  </si>
  <si>
    <t>Criteria</t>
  </si>
  <si>
    <t>Display of Graphic/ Results/ Tables/ Examples</t>
  </si>
  <si>
    <t>Transfer &amp; Reflection</t>
  </si>
  <si>
    <t>Understanding The Concept Of Lernjournal</t>
  </si>
  <si>
    <t>The topics that are discussed in the lectures are to be explained</t>
  </si>
  <si>
    <t>The explanation just does not have to be a copy paste of the things taught in lectures</t>
  </si>
  <si>
    <t>If used any table, graphics etc. a proper explanation is expected</t>
  </si>
  <si>
    <t>The structure can be either a scientific paper or a completely creative format, but constant</t>
  </si>
  <si>
    <t>The topics and sub-topics to be explained in proper sequence or not to be skipped</t>
  </si>
  <si>
    <t xml:space="preserve">The transfer means the usage of the knowledge in various ways to be shown in other parts of the lectures. </t>
  </si>
  <si>
    <t>Combination of theory and praxis examples</t>
  </si>
  <si>
    <t>Explanation of the Topics in a way which shows that the student has understood, also with unanswered questions</t>
  </si>
  <si>
    <t>Explaining what has been understood and what has been left unanswered or what has been understood in adifferent way as sompared to taught</t>
  </si>
  <si>
    <t>The Lernjournal is to show that the students have understood the lectures in such a way that they can elaborate on the topics in their own language and also parallel use the resources with an understanding. A regular students Journal will be complete with extra examples from and outside the lectures, as compared to an irregular students, the Journals will be just bullet points</t>
  </si>
  <si>
    <t>6-7</t>
  </si>
  <si>
    <t>8-9</t>
  </si>
  <si>
    <t>8-10</t>
  </si>
  <si>
    <t>Independent of the format used, no citation is acceptable</t>
  </si>
  <si>
    <t>0-3</t>
  </si>
  <si>
    <t>4-5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</si>
</sst>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rgb="FF006100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C0C0C0"/>
        <bgColor indexed="64"/>
      </patternFill>
    </fill>
    <fill>
      <patternFill patternType="solid">
        <fgColor rgb="FF00B0F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1" fillId="4" borderId="15" applyBorder="0">
      <alignment horizontal="center" vertical="center" wrapText="1"/>
    </xf>
    <xf numFmtId="0" fontId="1" fillId="4" borderId="15" applyBorder="0">
      <alignment horizontal="center" vertical="center" wrapText="1"/>
    </xf>
  </cellStyleXfs>
  <cellXfs count="59">
    <xf numFmtId="0" fontId="0" fillId="0" borderId="0" xfId="0"/>
    <xf numFmtId="0" fontId="3" fillId="0" borderId="1" xfId="0" applyFont="1" applyBorder="1"/>
    <xf numFmtId="0" fontId="3" fillId="3" borderId="1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0" fillId="0" borderId="0" xfId="0" applyFont="1"/>
    <xf numFmtId="0" fontId="3" fillId="0" borderId="20" xfId="0" applyFont="1" applyBorder="1" applyAlignment="1">
      <alignment vertical="center" textRotation="90" wrapText="1"/>
    </xf>
    <xf numFmtId="0" fontId="3" fillId="0" borderId="25" xfId="0" applyFont="1" applyBorder="1" applyAlignment="1">
      <alignment vertical="center" textRotation="90" wrapText="1"/>
    </xf>
    <xf numFmtId="0" fontId="0" fillId="0" borderId="0" xfId="0" applyFont="1" applyAlignment="1">
      <alignment vertical="center"/>
    </xf>
    <xf numFmtId="1" fontId="4" fillId="2" borderId="1" xfId="2" applyNumberFormat="1" applyFont="1" applyBorder="1" applyAlignment="1">
      <alignment horizontal="left"/>
    </xf>
    <xf numFmtId="164" fontId="4" fillId="2" borderId="1" xfId="2" applyNumberFormat="1" applyFont="1" applyBorder="1" applyAlignment="1">
      <alignment horizontal="left"/>
    </xf>
    <xf numFmtId="49" fontId="0" fillId="0" borderId="26" xfId="0" applyNumberFormat="1" applyFont="1" applyFill="1" applyBorder="1" applyAlignment="1">
      <alignment horizontal="center" vertical="center" wrapText="1"/>
    </xf>
    <xf numFmtId="0" fontId="0" fillId="0" borderId="26" xfId="0" applyFont="1" applyFill="1" applyBorder="1" applyAlignment="1">
      <alignment horizontal="center" vertical="center" wrapText="1"/>
    </xf>
    <xf numFmtId="9" fontId="0" fillId="0" borderId="0" xfId="1" applyFont="1"/>
    <xf numFmtId="164" fontId="0" fillId="0" borderId="26" xfId="0" applyNumberFormat="1" applyFont="1" applyBorder="1" applyAlignment="1">
      <alignment vertical="center"/>
    </xf>
    <xf numFmtId="0" fontId="3" fillId="0" borderId="12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0" borderId="2" xfId="0" applyFont="1" applyBorder="1"/>
    <xf numFmtId="0" fontId="3" fillId="0" borderId="6" xfId="0" applyFont="1" applyBorder="1"/>
    <xf numFmtId="0" fontId="3" fillId="0" borderId="20" xfId="0" applyFont="1" applyBorder="1"/>
    <xf numFmtId="0" fontId="3" fillId="0" borderId="7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49" fontId="3" fillId="0" borderId="13" xfId="0" applyNumberFormat="1" applyFont="1" applyBorder="1" applyAlignment="1">
      <alignment horizontal="center" vertical="center" wrapText="1"/>
    </xf>
    <xf numFmtId="0" fontId="3" fillId="4" borderId="15" xfId="0" applyFont="1" applyFill="1" applyBorder="1" applyAlignment="1">
      <alignment horizontal="center" vertical="center" wrapText="1"/>
    </xf>
    <xf numFmtId="0" fontId="3" fillId="4" borderId="25" xfId="0" applyFont="1" applyFill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 wrapText="1"/>
    </xf>
    <xf numFmtId="0" fontId="3" fillId="4" borderId="21" xfId="0" applyFont="1" applyFill="1" applyBorder="1" applyAlignment="1">
      <alignment horizontal="center" vertical="center" wrapText="1"/>
    </xf>
    <xf numFmtId="0" fontId="3" fillId="4" borderId="11" xfId="0" applyFont="1" applyFill="1" applyBorder="1" applyAlignment="1">
      <alignment horizontal="center" vertical="center" wrapText="1"/>
    </xf>
    <xf numFmtId="0" fontId="3" fillId="0" borderId="11" xfId="0" applyFont="1" applyFill="1" applyBorder="1" applyAlignment="1">
      <alignment horizontal="center" vertical="center" wrapText="1"/>
    </xf>
    <xf numFmtId="49" fontId="3" fillId="0" borderId="8" xfId="0" applyNumberFormat="1" applyFont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0" fillId="0" borderId="20" xfId="0" applyBorder="1" applyAlignment="1">
      <alignment wrapText="1"/>
    </xf>
    <xf numFmtId="0" fontId="3" fillId="0" borderId="20" xfId="0" applyFont="1" applyBorder="1" applyAlignment="1">
      <alignment vertical="center" wrapText="1"/>
    </xf>
    <xf numFmtId="0" fontId="0" fillId="0" borderId="1" xfId="0" applyBorder="1"/>
    <xf numFmtId="0" fontId="3" fillId="0" borderId="1" xfId="0" applyFont="1" applyBorder="1" applyAlignment="1">
      <alignment wrapText="1"/>
    </xf>
    <xf numFmtId="0" fontId="0" fillId="0" borderId="16" xfId="0" applyBorder="1" applyAlignment="1">
      <alignment horizontal="left"/>
    </xf>
    <xf numFmtId="0" fontId="0" fillId="0" borderId="16" xfId="0" applyBorder="1" applyAlignment="1">
      <alignment horizontal="left" wrapText="1"/>
    </xf>
    <xf numFmtId="0" fontId="0" fillId="0" borderId="27" xfId="0" applyBorder="1" applyAlignment="1">
      <alignment horizontal="left"/>
    </xf>
    <xf numFmtId="0" fontId="0" fillId="0" borderId="28" xfId="0" applyBorder="1" applyAlignment="1">
      <alignment horizontal="left"/>
    </xf>
    <xf numFmtId="0" fontId="3" fillId="0" borderId="14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 textRotation="90" wrapText="1"/>
    </xf>
    <xf numFmtId="0" fontId="3" fillId="0" borderId="16" xfId="0" applyFont="1" applyBorder="1" applyAlignment="1">
      <alignment horizontal="center" vertical="center" textRotation="90" wrapText="1"/>
    </xf>
    <xf numFmtId="0" fontId="3" fillId="0" borderId="20" xfId="0" applyFont="1" applyBorder="1" applyAlignment="1">
      <alignment horizontal="center" vertical="center" textRotation="90" wrapText="1"/>
    </xf>
    <xf numFmtId="0" fontId="3" fillId="0" borderId="16" xfId="0" applyFont="1" applyBorder="1" applyAlignment="1">
      <alignment horizontal="left" vertical="center" wrapText="1"/>
    </xf>
  </cellXfs>
  <cellStyles count="5">
    <cellStyle name="Gut" xfId="2" builtinId="26"/>
    <cellStyle name="Prozent" xfId="1" builtinId="5"/>
    <cellStyle name="Standard" xfId="0" builtinId="0"/>
    <cellStyle name="Stil 1" xfId="3" xr:uid="{00000000-0005-0000-0000-000003000000}"/>
    <cellStyle name="Stil 2" xfId="4" xr:uid="{00000000-0005-0000-0000-000004000000}"/>
  </cellStyles>
  <dxfs count="8"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0"/>
  <sheetViews>
    <sheetView tabSelected="1" zoomScale="70" zoomScaleNormal="70" workbookViewId="0">
      <selection activeCell="G2" sqref="G2"/>
    </sheetView>
  </sheetViews>
  <sheetFormatPr defaultColWidth="10.76171875" defaultRowHeight="15" x14ac:dyDescent="0.2"/>
  <cols>
    <col min="1" max="1" width="13.1796875" customWidth="1"/>
    <col min="2" max="2" width="29.32421875" customWidth="1"/>
    <col min="3" max="3" width="39.4140625" customWidth="1"/>
    <col min="4" max="4" width="11.56640625" customWidth="1"/>
    <col min="5" max="5" width="50.04296875" customWidth="1"/>
    <col min="7" max="7" width="42.375" customWidth="1"/>
    <col min="9" max="9" width="52.73046875" customWidth="1"/>
    <col min="11" max="11" width="18.16015625" customWidth="1"/>
    <col min="13" max="13" width="12.10546875" customWidth="1"/>
    <col min="15" max="15" width="13.1796875" customWidth="1"/>
    <col min="17" max="17" width="32.8203125" customWidth="1"/>
  </cols>
  <sheetData>
    <row r="1" spans="1:17" x14ac:dyDescent="0.2">
      <c r="A1" s="51" t="s">
        <v>1</v>
      </c>
      <c r="B1" s="52"/>
    </row>
    <row r="2" spans="1:17" ht="15.75" thickBot="1" x14ac:dyDescent="0.25">
      <c r="A2" s="53"/>
      <c r="B2" s="54"/>
    </row>
    <row r="3" spans="1:17" ht="15.75" thickBot="1" x14ac:dyDescent="0.25"/>
    <row r="4" spans="1:17" ht="15.75" thickBot="1" x14ac:dyDescent="0.25">
      <c r="A4" s="1" t="s">
        <v>0</v>
      </c>
      <c r="B4" s="19">
        <v>12345678</v>
      </c>
    </row>
    <row r="5" spans="1:17" ht="15.75" thickBot="1" x14ac:dyDescent="0.25">
      <c r="A5" s="1" t="s">
        <v>57</v>
      </c>
      <c r="B5" s="1" t="s">
        <v>59</v>
      </c>
    </row>
    <row r="6" spans="1:17" ht="15.75" thickBot="1" x14ac:dyDescent="0.25">
      <c r="A6" s="21" t="s">
        <v>58</v>
      </c>
      <c r="B6" s="20" t="s">
        <v>60</v>
      </c>
    </row>
    <row r="7" spans="1:17" ht="15.75" thickBot="1" x14ac:dyDescent="0.25">
      <c r="A7" s="21"/>
      <c r="B7" s="20"/>
    </row>
    <row r="8" spans="1:17" ht="15.75" thickBot="1" x14ac:dyDescent="0.25">
      <c r="A8" s="2"/>
      <c r="B8" s="2" t="s">
        <v>2</v>
      </c>
      <c r="C8" s="3" t="s">
        <v>3</v>
      </c>
      <c r="D8" s="4" t="s">
        <v>4</v>
      </c>
      <c r="E8" s="3" t="s">
        <v>5</v>
      </c>
      <c r="F8" s="4" t="s">
        <v>4</v>
      </c>
      <c r="G8" s="3" t="s">
        <v>6</v>
      </c>
      <c r="H8" s="4" t="s">
        <v>4</v>
      </c>
      <c r="I8" s="3" t="s">
        <v>7</v>
      </c>
      <c r="J8" s="4" t="s">
        <v>4</v>
      </c>
      <c r="K8" s="5" t="s">
        <v>8</v>
      </c>
      <c r="L8" s="5" t="s">
        <v>9</v>
      </c>
      <c r="M8" s="2" t="s">
        <v>61</v>
      </c>
      <c r="N8" s="2" t="s">
        <v>62</v>
      </c>
      <c r="O8" s="2" t="s">
        <v>10</v>
      </c>
      <c r="P8" s="2" t="s">
        <v>11</v>
      </c>
      <c r="Q8" s="6"/>
    </row>
    <row r="9" spans="1:17" ht="48.75" customHeight="1" thickBot="1" x14ac:dyDescent="0.25">
      <c r="A9" s="55" t="s">
        <v>12</v>
      </c>
      <c r="B9" s="23" t="s">
        <v>19</v>
      </c>
      <c r="C9" s="16" t="s">
        <v>20</v>
      </c>
      <c r="D9" s="28" t="s">
        <v>81</v>
      </c>
      <c r="E9" s="16" t="s">
        <v>21</v>
      </c>
      <c r="F9" s="28" t="s">
        <v>82</v>
      </c>
      <c r="G9" s="16" t="s">
        <v>22</v>
      </c>
      <c r="H9" s="28" t="s">
        <v>77</v>
      </c>
      <c r="I9" s="16" t="s">
        <v>23</v>
      </c>
      <c r="J9" s="28" t="s">
        <v>78</v>
      </c>
      <c r="K9" s="17" t="s">
        <v>13</v>
      </c>
      <c r="L9" s="33">
        <v>10</v>
      </c>
      <c r="M9" s="29">
        <v>10</v>
      </c>
      <c r="N9" s="30">
        <v>10</v>
      </c>
      <c r="O9" s="31">
        <v>2.5</v>
      </c>
      <c r="P9" s="23">
        <f>((M9+N9)/2)*O9</f>
        <v>25</v>
      </c>
      <c r="Q9" s="6"/>
    </row>
    <row r="10" spans="1:17" ht="65.25" customHeight="1" thickBot="1" x14ac:dyDescent="0.25">
      <c r="A10" s="56"/>
      <c r="B10" s="24" t="s">
        <v>24</v>
      </c>
      <c r="C10" s="17" t="s">
        <v>25</v>
      </c>
      <c r="D10" s="32" t="s">
        <v>81</v>
      </c>
      <c r="E10" s="17" t="s">
        <v>26</v>
      </c>
      <c r="F10" s="32" t="s">
        <v>82</v>
      </c>
      <c r="G10" s="17" t="s">
        <v>27</v>
      </c>
      <c r="H10" s="32" t="s">
        <v>77</v>
      </c>
      <c r="I10" s="17" t="s">
        <v>28</v>
      </c>
      <c r="J10" s="32" t="s">
        <v>78</v>
      </c>
      <c r="K10" s="17" t="s">
        <v>13</v>
      </c>
      <c r="L10" s="33">
        <v>10</v>
      </c>
      <c r="M10" s="29">
        <v>10</v>
      </c>
      <c r="N10" s="29">
        <v>10</v>
      </c>
      <c r="O10" s="24">
        <v>1.5</v>
      </c>
      <c r="P10" s="23">
        <f t="shared" ref="P10:P16" si="0">((M10+N10)/2)*O10</f>
        <v>15</v>
      </c>
      <c r="Q10" s="6"/>
    </row>
    <row r="11" spans="1:17" ht="73.5" customHeight="1" thickBot="1" x14ac:dyDescent="0.25">
      <c r="A11" s="56"/>
      <c r="B11" s="24" t="s">
        <v>38</v>
      </c>
      <c r="C11" s="17" t="s">
        <v>30</v>
      </c>
      <c r="D11" s="32" t="s">
        <v>81</v>
      </c>
      <c r="E11" s="17" t="s">
        <v>29</v>
      </c>
      <c r="F11" s="32" t="s">
        <v>82</v>
      </c>
      <c r="G11" s="17" t="s">
        <v>31</v>
      </c>
      <c r="H11" s="32" t="s">
        <v>77</v>
      </c>
      <c r="I11" s="17" t="s">
        <v>32</v>
      </c>
      <c r="J11" s="32" t="s">
        <v>78</v>
      </c>
      <c r="K11" s="17" t="s">
        <v>13</v>
      </c>
      <c r="L11" s="33">
        <v>10</v>
      </c>
      <c r="M11" s="29">
        <v>10</v>
      </c>
      <c r="N11" s="29">
        <v>10</v>
      </c>
      <c r="O11" s="24">
        <v>1</v>
      </c>
      <c r="P11" s="23">
        <f t="shared" si="0"/>
        <v>10</v>
      </c>
      <c r="Q11" s="6"/>
    </row>
    <row r="12" spans="1:17" ht="87" customHeight="1" thickBot="1" x14ac:dyDescent="0.25">
      <c r="A12" s="56"/>
      <c r="B12" s="24" t="s">
        <v>33</v>
      </c>
      <c r="C12" s="17" t="s">
        <v>34</v>
      </c>
      <c r="D12" s="32" t="s">
        <v>81</v>
      </c>
      <c r="E12" s="17" t="s">
        <v>35</v>
      </c>
      <c r="F12" s="32" t="s">
        <v>82</v>
      </c>
      <c r="G12" s="17" t="s">
        <v>36</v>
      </c>
      <c r="H12" s="32" t="s">
        <v>77</v>
      </c>
      <c r="I12" s="17" t="s">
        <v>37</v>
      </c>
      <c r="J12" s="32" t="s">
        <v>78</v>
      </c>
      <c r="K12" s="17" t="s">
        <v>13</v>
      </c>
      <c r="L12" s="33">
        <v>10</v>
      </c>
      <c r="M12" s="29">
        <v>10</v>
      </c>
      <c r="N12" s="29">
        <v>10</v>
      </c>
      <c r="O12" s="24">
        <v>1</v>
      </c>
      <c r="P12" s="23">
        <f t="shared" si="0"/>
        <v>10</v>
      </c>
      <c r="Q12" s="6"/>
    </row>
    <row r="13" spans="1:17" ht="63.75" customHeight="1" thickBot="1" x14ac:dyDescent="0.25">
      <c r="A13" s="57"/>
      <c r="B13" s="25" t="s">
        <v>39</v>
      </c>
      <c r="C13" s="18" t="s">
        <v>42</v>
      </c>
      <c r="D13" s="34" t="s">
        <v>81</v>
      </c>
      <c r="E13" s="18" t="s">
        <v>43</v>
      </c>
      <c r="F13" s="34" t="s">
        <v>82</v>
      </c>
      <c r="G13" s="18" t="s">
        <v>44</v>
      </c>
      <c r="H13" s="34" t="s">
        <v>77</v>
      </c>
      <c r="I13" s="18" t="s">
        <v>45</v>
      </c>
      <c r="J13" s="34" t="s">
        <v>78</v>
      </c>
      <c r="K13" s="17" t="s">
        <v>13</v>
      </c>
      <c r="L13" s="33">
        <v>10</v>
      </c>
      <c r="M13" s="35">
        <v>10</v>
      </c>
      <c r="N13" s="35">
        <v>10</v>
      </c>
      <c r="O13" s="26">
        <v>2</v>
      </c>
      <c r="P13" s="23">
        <f t="shared" si="0"/>
        <v>20</v>
      </c>
      <c r="Q13" s="6"/>
    </row>
    <row r="14" spans="1:17" ht="75" customHeight="1" thickBot="1" x14ac:dyDescent="0.25">
      <c r="A14" s="55" t="s">
        <v>14</v>
      </c>
      <c r="B14" s="23" t="s">
        <v>15</v>
      </c>
      <c r="C14" s="16" t="s">
        <v>16</v>
      </c>
      <c r="D14" s="28" t="s">
        <v>81</v>
      </c>
      <c r="E14" s="16" t="s">
        <v>46</v>
      </c>
      <c r="F14" s="28" t="s">
        <v>82</v>
      </c>
      <c r="G14" s="16" t="s">
        <v>47</v>
      </c>
      <c r="H14" s="28" t="s">
        <v>77</v>
      </c>
      <c r="I14" s="16" t="s">
        <v>48</v>
      </c>
      <c r="J14" s="28" t="s">
        <v>79</v>
      </c>
      <c r="K14" s="16" t="s">
        <v>13</v>
      </c>
      <c r="L14" s="49">
        <v>10</v>
      </c>
      <c r="M14" s="36">
        <v>10</v>
      </c>
      <c r="N14" s="36">
        <v>10</v>
      </c>
      <c r="O14" s="37">
        <v>1</v>
      </c>
      <c r="P14" s="23">
        <f t="shared" si="0"/>
        <v>10</v>
      </c>
      <c r="Q14" s="6"/>
    </row>
    <row r="15" spans="1:17" ht="90" customHeight="1" thickBot="1" x14ac:dyDescent="0.25">
      <c r="A15" s="57"/>
      <c r="B15" s="26" t="s">
        <v>40</v>
      </c>
      <c r="C15" s="18" t="s">
        <v>49</v>
      </c>
      <c r="D15" s="34" t="s">
        <v>81</v>
      </c>
      <c r="E15" s="18" t="s">
        <v>50</v>
      </c>
      <c r="F15" s="34" t="s">
        <v>82</v>
      </c>
      <c r="G15" s="18" t="s">
        <v>51</v>
      </c>
      <c r="H15" s="34" t="s">
        <v>77</v>
      </c>
      <c r="I15" s="18" t="s">
        <v>52</v>
      </c>
      <c r="J15" s="34" t="s">
        <v>79</v>
      </c>
      <c r="K15" s="18" t="s">
        <v>13</v>
      </c>
      <c r="L15" s="50">
        <v>10</v>
      </c>
      <c r="M15" s="35">
        <v>10</v>
      </c>
      <c r="N15" s="35">
        <v>10</v>
      </c>
      <c r="O15" s="26">
        <v>0.5</v>
      </c>
      <c r="P15" s="23">
        <f t="shared" si="0"/>
        <v>5</v>
      </c>
      <c r="Q15" s="6"/>
    </row>
    <row r="16" spans="1:17" ht="91.5" customHeight="1" thickBot="1" x14ac:dyDescent="0.25">
      <c r="A16" s="7" t="s">
        <v>17</v>
      </c>
      <c r="B16" s="27" t="s">
        <v>41</v>
      </c>
      <c r="C16" s="22" t="s">
        <v>53</v>
      </c>
      <c r="D16" s="38" t="s">
        <v>81</v>
      </c>
      <c r="E16" s="22" t="s">
        <v>54</v>
      </c>
      <c r="F16" s="38" t="s">
        <v>82</v>
      </c>
      <c r="G16" s="22" t="s">
        <v>55</v>
      </c>
      <c r="H16" s="38" t="s">
        <v>77</v>
      </c>
      <c r="I16" s="22" t="s">
        <v>56</v>
      </c>
      <c r="J16" s="38" t="s">
        <v>78</v>
      </c>
      <c r="K16" s="17" t="s">
        <v>13</v>
      </c>
      <c r="L16" s="33">
        <v>10</v>
      </c>
      <c r="M16" s="39">
        <v>10</v>
      </c>
      <c r="N16" s="39">
        <v>10</v>
      </c>
      <c r="O16" s="27">
        <v>0.5</v>
      </c>
      <c r="P16" s="23">
        <f t="shared" si="0"/>
        <v>5</v>
      </c>
      <c r="Q16" s="6"/>
    </row>
    <row r="17" spans="1:18" ht="15.75" thickBot="1" x14ac:dyDescent="0.25">
      <c r="A17" s="8"/>
      <c r="O17">
        <f>SUM(O9:O16)</f>
        <v>10</v>
      </c>
      <c r="P17">
        <f>SUM(P9:P16)</f>
        <v>100</v>
      </c>
      <c r="Q17" s="6"/>
    </row>
    <row r="18" spans="1:18" ht="26.25" thickBot="1" x14ac:dyDescent="0.4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10">
        <f>IF(OR(M14=0,M15=0,M16=0,N14=0,N15=0,N16=0),0,SUM(P9:P16))</f>
        <v>100</v>
      </c>
      <c r="Q18" s="11">
        <f>IF(P18&lt;=0,"5",LOOKUP(P18,P21:P30,O21:O30))</f>
        <v>1</v>
      </c>
      <c r="R18" s="11">
        <f>50*P18/100</f>
        <v>50</v>
      </c>
    </row>
    <row r="19" spans="1:18" x14ac:dyDescent="0.2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Q19" s="6"/>
    </row>
    <row r="20" spans="1:18" x14ac:dyDescent="0.2">
      <c r="A20" s="9"/>
      <c r="C20" s="9"/>
      <c r="D20" s="9"/>
      <c r="E20" s="9"/>
      <c r="F20" s="9"/>
      <c r="G20" s="9"/>
      <c r="H20" s="9"/>
      <c r="I20" s="9"/>
      <c r="J20" s="9"/>
      <c r="O20" s="12" t="s">
        <v>18</v>
      </c>
      <c r="P20" s="13">
        <v>100</v>
      </c>
      <c r="Q20" s="14">
        <f t="shared" ref="Q20:Q29" si="1">P20/P$20</f>
        <v>1</v>
      </c>
      <c r="R20">
        <v>50</v>
      </c>
    </row>
    <row r="21" spans="1:18" x14ac:dyDescent="0.2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O21" s="15">
        <v>4</v>
      </c>
      <c r="P21" s="15">
        <v>40</v>
      </c>
      <c r="Q21" s="14">
        <f t="shared" si="1"/>
        <v>0.4</v>
      </c>
      <c r="R21" s="15">
        <f>0.5*R20</f>
        <v>25</v>
      </c>
    </row>
    <row r="22" spans="1:18" x14ac:dyDescent="0.2">
      <c r="A22" s="9"/>
      <c r="D22" s="9"/>
      <c r="E22" s="9"/>
      <c r="F22" s="9"/>
      <c r="G22" s="9"/>
      <c r="H22" s="9"/>
      <c r="I22" s="9"/>
      <c r="J22" s="9"/>
      <c r="K22" s="9"/>
      <c r="O22" s="15">
        <v>3.7</v>
      </c>
      <c r="P22" s="15">
        <v>45</v>
      </c>
      <c r="Q22" s="14">
        <f t="shared" si="1"/>
        <v>0.45</v>
      </c>
      <c r="R22" s="15">
        <f>0.55*R20</f>
        <v>27.500000000000004</v>
      </c>
    </row>
    <row r="23" spans="1:18" x14ac:dyDescent="0.2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O23" s="15">
        <v>3.3</v>
      </c>
      <c r="P23" s="15">
        <v>50</v>
      </c>
      <c r="Q23" s="14">
        <f t="shared" si="1"/>
        <v>0.5</v>
      </c>
      <c r="R23" s="15">
        <f>0.6*R20</f>
        <v>30</v>
      </c>
    </row>
    <row r="24" spans="1:18" x14ac:dyDescent="0.2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O24" s="15">
        <v>3</v>
      </c>
      <c r="P24" s="15">
        <v>55</v>
      </c>
      <c r="Q24" s="14">
        <f t="shared" si="1"/>
        <v>0.55000000000000004</v>
      </c>
      <c r="R24" s="15">
        <f>0.65*R20</f>
        <v>32.5</v>
      </c>
    </row>
    <row r="25" spans="1:18" x14ac:dyDescent="0.2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O25" s="15">
        <v>2.7</v>
      </c>
      <c r="P25" s="15">
        <v>60</v>
      </c>
      <c r="Q25" s="14">
        <f t="shared" si="1"/>
        <v>0.6</v>
      </c>
      <c r="R25" s="15">
        <f>0.7*R20</f>
        <v>35</v>
      </c>
    </row>
    <row r="26" spans="1:18" x14ac:dyDescent="0.2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O26" s="15">
        <v>2.2999999999999998</v>
      </c>
      <c r="P26" s="15">
        <v>65</v>
      </c>
      <c r="Q26" s="14">
        <f t="shared" si="1"/>
        <v>0.65</v>
      </c>
      <c r="R26" s="15">
        <f>0.75*R20</f>
        <v>37.5</v>
      </c>
    </row>
    <row r="27" spans="1:18" x14ac:dyDescent="0.2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O27" s="15">
        <v>2</v>
      </c>
      <c r="P27" s="15">
        <v>70</v>
      </c>
      <c r="Q27" s="14">
        <f t="shared" si="1"/>
        <v>0.7</v>
      </c>
      <c r="R27" s="15">
        <f>0.8*R20</f>
        <v>40</v>
      </c>
    </row>
    <row r="28" spans="1:18" x14ac:dyDescent="0.2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O28" s="15">
        <v>1.7</v>
      </c>
      <c r="P28" s="15">
        <v>75</v>
      </c>
      <c r="Q28" s="14">
        <f t="shared" si="1"/>
        <v>0.75</v>
      </c>
      <c r="R28" s="15">
        <f>0.85*R20</f>
        <v>42.5</v>
      </c>
    </row>
    <row r="29" spans="1:18" x14ac:dyDescent="0.2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O29" s="15">
        <v>1.3</v>
      </c>
      <c r="P29" s="15">
        <v>80</v>
      </c>
      <c r="Q29" s="14">
        <f t="shared" si="1"/>
        <v>0.8</v>
      </c>
      <c r="R29" s="15">
        <f>0.9*R20</f>
        <v>45</v>
      </c>
    </row>
    <row r="30" spans="1:18" x14ac:dyDescent="0.2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O30" s="15">
        <v>1</v>
      </c>
      <c r="P30" s="15">
        <v>85</v>
      </c>
      <c r="Q30" s="14">
        <f>P30/P$20</f>
        <v>0.85</v>
      </c>
      <c r="R30" s="15">
        <f>0.95*R20</f>
        <v>47.5</v>
      </c>
    </row>
  </sheetData>
  <mergeCells count="3">
    <mergeCell ref="A1:B2"/>
    <mergeCell ref="A9:A13"/>
    <mergeCell ref="A14:A15"/>
  </mergeCells>
  <conditionalFormatting sqref="M9:N16">
    <cfRule type="cellIs" dxfId="7" priority="13" operator="lessThan">
      <formula>5</formula>
    </cfRule>
    <cfRule type="cellIs" dxfId="6" priority="14" operator="lessThan">
      <formula>7</formula>
    </cfRule>
    <cfRule type="cellIs" dxfId="5" priority="15" operator="greaterThan">
      <formula>7</formula>
    </cfRule>
    <cfRule type="cellIs" dxfId="4" priority="16" operator="greaterThan">
      <formula>6</formula>
    </cfRule>
  </conditionalFormatting>
  <conditionalFormatting sqref="Q14">
    <cfRule type="cellIs" dxfId="3" priority="10" operator="greaterThan">
      <formula>4</formula>
    </cfRule>
  </conditionalFormatting>
  <conditionalFormatting sqref="Q18">
    <cfRule type="cellIs" dxfId="2" priority="1" operator="greaterThan">
      <formula>4</formula>
    </cfRule>
    <cfRule type="cellIs" dxfId="1" priority="2" operator="between">
      <formula>1</formula>
      <formula>2.4</formula>
    </cfRule>
    <cfRule type="cellIs" dxfId="0" priority="3" operator="between">
      <formula>2.5</formula>
      <formula>4</formula>
    </cfRule>
  </conditionalFormatting>
  <pageMargins left="0.7" right="0.7" top="0.78740157499999996" bottom="0.78740157499999996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2"/>
  <sheetViews>
    <sheetView workbookViewId="0">
      <selection activeCell="D11" sqref="D11"/>
    </sheetView>
  </sheetViews>
  <sheetFormatPr defaultColWidth="10.76171875" defaultRowHeight="15" x14ac:dyDescent="0.2"/>
  <cols>
    <col min="1" max="1" width="32.015625" customWidth="1"/>
    <col min="2" max="2" width="102.1015625" customWidth="1"/>
    <col min="4" max="4" width="27.98046875" customWidth="1"/>
    <col min="5" max="5" width="27.3046875" customWidth="1"/>
    <col min="6" max="6" width="22.734375" customWidth="1"/>
  </cols>
  <sheetData>
    <row r="1" spans="1:2" ht="15.75" thickBot="1" x14ac:dyDescent="0.25">
      <c r="A1" s="40" t="s">
        <v>63</v>
      </c>
      <c r="B1" s="40" t="s">
        <v>24</v>
      </c>
    </row>
    <row r="2" spans="1:2" ht="15.75" thickBot="1" x14ac:dyDescent="0.25">
      <c r="A2" s="1" t="s">
        <v>19</v>
      </c>
      <c r="B2" s="43" t="s">
        <v>67</v>
      </c>
    </row>
    <row r="3" spans="1:2" ht="15.75" thickBot="1" x14ac:dyDescent="0.25">
      <c r="A3" s="1" t="s">
        <v>24</v>
      </c>
      <c r="B3" s="43" t="s">
        <v>68</v>
      </c>
    </row>
    <row r="4" spans="1:2" ht="15.75" thickBot="1" x14ac:dyDescent="0.25">
      <c r="A4" s="1" t="s">
        <v>38</v>
      </c>
      <c r="B4" s="43" t="s">
        <v>71</v>
      </c>
    </row>
    <row r="5" spans="1:2" ht="28.5" thickBot="1" x14ac:dyDescent="0.25">
      <c r="A5" s="44" t="s">
        <v>64</v>
      </c>
      <c r="B5" s="43" t="s">
        <v>69</v>
      </c>
    </row>
    <row r="6" spans="1:2" x14ac:dyDescent="0.2">
      <c r="A6" s="58" t="s">
        <v>65</v>
      </c>
      <c r="B6" s="45" t="s">
        <v>72</v>
      </c>
    </row>
    <row r="7" spans="1:2" x14ac:dyDescent="0.2">
      <c r="A7" s="58"/>
      <c r="B7" s="48" t="s">
        <v>74</v>
      </c>
    </row>
    <row r="8" spans="1:2" ht="15.75" thickBot="1" x14ac:dyDescent="0.25">
      <c r="A8" s="58"/>
      <c r="B8" s="47" t="s">
        <v>73</v>
      </c>
    </row>
    <row r="9" spans="1:2" ht="29.25" thickTop="1" thickBot="1" x14ac:dyDescent="0.25">
      <c r="A9" s="58"/>
      <c r="B9" s="46" t="s">
        <v>75</v>
      </c>
    </row>
    <row r="10" spans="1:2" ht="15.75" thickBot="1" x14ac:dyDescent="0.25">
      <c r="A10" s="1" t="s">
        <v>15</v>
      </c>
      <c r="B10" s="43" t="s">
        <v>80</v>
      </c>
    </row>
    <row r="11" spans="1:2" ht="15.75" thickBot="1" x14ac:dyDescent="0.25">
      <c r="A11" s="1" t="s">
        <v>40</v>
      </c>
      <c r="B11" s="43" t="s">
        <v>70</v>
      </c>
    </row>
    <row r="12" spans="1:2" ht="55.5" thickBot="1" x14ac:dyDescent="0.25">
      <c r="A12" s="42" t="s">
        <v>66</v>
      </c>
      <c r="B12" s="41" t="s">
        <v>76</v>
      </c>
    </row>
  </sheetData>
  <mergeCells count="1">
    <mergeCell ref="A6:A9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Excel iOS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Lernjournalsbewertung</vt:lpstr>
      <vt:lpstr>Bewertungskriterium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Gupta, Abhishek</dc:creator>
  <cp:lastModifiedBy>Gupta, Abhishek</cp:lastModifiedBy>
  <cp:lastPrinted>2020-09-22T13:37:11Z</cp:lastPrinted>
  <dcterms:created xsi:type="dcterms:W3CDTF">2020-09-22T07:25:08Z</dcterms:created>
  <dcterms:modified xsi:type="dcterms:W3CDTF">2020-10-12T07:50:46Z</dcterms:modified>
</cp:coreProperties>
</file>