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rbautneduar-my.sharepoint.com/personal/mmarfisi_frba_utn_edu_ar/Documents/UTN/4to/Teoria de Circuitos II/Github TC2/TC2-G2/TPL1/Mediciones/"/>
    </mc:Choice>
  </mc:AlternateContent>
  <xr:revisionPtr revIDLastSave="12" documentId="11_C03A2DB00926610A6BE6991324DA1D73AC065B40" xr6:coauthVersionLast="47" xr6:coauthVersionMax="47" xr10:uidLastSave="{29455AB2-BBB4-43FD-B23E-E1AFCD7C57A8}"/>
  <bookViews>
    <workbookView xWindow="2868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13" i="1"/>
  <c r="D12" i="1"/>
  <c r="D3" i="1"/>
  <c r="D4" i="1"/>
  <c r="D5" i="1"/>
  <c r="D6" i="1"/>
  <c r="D7" i="1"/>
  <c r="D8" i="1"/>
  <c r="D9" i="1"/>
  <c r="D10" i="1"/>
  <c r="D11" i="1"/>
  <c r="E11" i="1" s="1"/>
  <c r="F25" i="1"/>
  <c r="F24" i="1"/>
  <c r="F23" i="1"/>
  <c r="F22" i="1"/>
  <c r="F21" i="1"/>
  <c r="F20" i="1"/>
  <c r="F13" i="1"/>
  <c r="C2" i="1"/>
  <c r="D2" i="1" s="1"/>
  <c r="F15" i="3"/>
  <c r="D15" i="3"/>
  <c r="F14" i="3"/>
  <c r="D14" i="3"/>
  <c r="F13" i="3"/>
  <c r="D13" i="3"/>
  <c r="F12" i="3"/>
  <c r="D12" i="3"/>
  <c r="E13" i="3" s="1"/>
  <c r="F11" i="3"/>
  <c r="D11" i="3"/>
  <c r="F10" i="3"/>
  <c r="D10" i="3"/>
  <c r="F9" i="3"/>
  <c r="D9" i="3"/>
  <c r="E10" i="3" s="1"/>
  <c r="F8" i="3"/>
  <c r="D8" i="3"/>
  <c r="F7" i="3"/>
  <c r="D7" i="3"/>
  <c r="F6" i="3"/>
  <c r="D6" i="3"/>
  <c r="E7" i="3" s="1"/>
  <c r="F5" i="3"/>
  <c r="D5" i="3"/>
  <c r="F4" i="3"/>
  <c r="D4" i="3"/>
  <c r="F3" i="3"/>
  <c r="D3" i="3"/>
  <c r="E4" i="3" s="1"/>
  <c r="F2" i="3"/>
  <c r="D2" i="3"/>
  <c r="F15" i="2"/>
  <c r="D15" i="2"/>
  <c r="F14" i="2"/>
  <c r="D14" i="2"/>
  <c r="E15" i="2" s="1"/>
  <c r="F13" i="2"/>
  <c r="D13" i="2"/>
  <c r="F12" i="2"/>
  <c r="D12" i="2"/>
  <c r="E13" i="2" s="1"/>
  <c r="F11" i="2"/>
  <c r="D11" i="2"/>
  <c r="E12" i="2" s="1"/>
  <c r="F10" i="2"/>
  <c r="D10" i="2"/>
  <c r="F9" i="2"/>
  <c r="D9" i="2"/>
  <c r="F8" i="2"/>
  <c r="D8" i="2"/>
  <c r="E9" i="2" s="1"/>
  <c r="F7" i="2"/>
  <c r="D7" i="2"/>
  <c r="F6" i="2"/>
  <c r="D6" i="2"/>
  <c r="F5" i="2"/>
  <c r="D5" i="2"/>
  <c r="E6" i="2" s="1"/>
  <c r="F4" i="2"/>
  <c r="D4" i="2"/>
  <c r="F3" i="2"/>
  <c r="D3" i="2"/>
  <c r="E4" i="2" s="1"/>
  <c r="F2" i="2"/>
  <c r="D2" i="2"/>
  <c r="E3" i="2" s="1"/>
  <c r="F3" i="1"/>
  <c r="F5" i="1"/>
  <c r="F7" i="1"/>
  <c r="F9" i="1"/>
  <c r="F10" i="1"/>
  <c r="F11" i="1"/>
  <c r="F12" i="1"/>
  <c r="F14" i="1"/>
  <c r="F15" i="1"/>
  <c r="F16" i="1"/>
  <c r="F17" i="1"/>
  <c r="F18" i="1"/>
  <c r="F19" i="1"/>
  <c r="F2" i="1"/>
  <c r="E5" i="2" l="1"/>
  <c r="E8" i="2"/>
  <c r="E11" i="2"/>
  <c r="E6" i="3"/>
  <c r="E9" i="3"/>
  <c r="E12" i="3"/>
  <c r="E15" i="3"/>
  <c r="E10" i="2"/>
  <c r="E3" i="3"/>
  <c r="E7" i="2"/>
  <c r="E5" i="3"/>
  <c r="E8" i="3"/>
  <c r="E11" i="3"/>
  <c r="E14" i="3"/>
  <c r="E14" i="2"/>
  <c r="E19" i="1"/>
  <c r="E17" i="1"/>
  <c r="E16" i="1"/>
  <c r="E18" i="1"/>
  <c r="E15" i="1"/>
  <c r="E14" i="1"/>
  <c r="E12" i="1"/>
  <c r="E10" i="1"/>
  <c r="E9" i="1"/>
  <c r="E7" i="1"/>
  <c r="E5" i="1"/>
  <c r="E3" i="1"/>
</calcChain>
</file>

<file path=xl/sharedStrings.xml><?xml version="1.0" encoding="utf-8"?>
<sst xmlns="http://schemas.openxmlformats.org/spreadsheetml/2006/main" count="46" uniqueCount="16">
  <si>
    <t>F[Hz]</t>
  </si>
  <si>
    <t>Amplitud[Vrms]</t>
  </si>
  <si>
    <t>R. Grupo</t>
  </si>
  <si>
    <t>At[db]</t>
  </si>
  <si>
    <t>R. fase</t>
  </si>
  <si>
    <t>R. tiempo</t>
  </si>
  <si>
    <t>-</t>
  </si>
  <si>
    <t>intrumental</t>
  </si>
  <si>
    <t>fuente</t>
  </si>
  <si>
    <t>ng 1818</t>
  </si>
  <si>
    <t>ng 0736</t>
  </si>
  <si>
    <t>g sen</t>
  </si>
  <si>
    <t>ng 1897</t>
  </si>
  <si>
    <t>ng 1854</t>
  </si>
  <si>
    <t>osc</t>
  </si>
  <si>
    <t>AMPLITUD ENRADA 1VPP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</si>
</sst>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Amplitud[Vrms]</c:v>
                </c:pt>
              </c:strCache>
            </c:strRef>
          </c:tx>
          <c:marker>
            <c:symbol val="none"/>
          </c:marker>
          <c:cat>
            <c:numRef>
              <c:f>Hoja1!$A$2:$A$25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47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180</c:v>
                </c:pt>
                <c:pt idx="20">
                  <c:v>240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</c:numCache>
            </c:numRef>
          </c:cat>
          <c:val>
            <c:numRef>
              <c:f>Hoja1!$B$2:$B$25</c:f>
              <c:numCache>
                <c:formatCode>General</c:formatCode>
                <c:ptCount val="24"/>
                <c:pt idx="0">
                  <c:v>0.98399999999999999</c:v>
                </c:pt>
                <c:pt idx="1">
                  <c:v>0.94399999999999995</c:v>
                </c:pt>
                <c:pt idx="2">
                  <c:v>0.89600000000000002</c:v>
                </c:pt>
                <c:pt idx="3">
                  <c:v>0.84799999999999998</c:v>
                </c:pt>
                <c:pt idx="4">
                  <c:v>0.72799999999999998</c:v>
                </c:pt>
                <c:pt idx="5">
                  <c:v>0.60799999999999998</c:v>
                </c:pt>
                <c:pt idx="6">
                  <c:v>0.46400000000000002</c:v>
                </c:pt>
                <c:pt idx="7">
                  <c:v>0.29599999999999999</c:v>
                </c:pt>
                <c:pt idx="8">
                  <c:v>0.2</c:v>
                </c:pt>
                <c:pt idx="9">
                  <c:v>6.8000000000000005E-2</c:v>
                </c:pt>
                <c:pt idx="10">
                  <c:v>2.4E-2</c:v>
                </c:pt>
                <c:pt idx="11">
                  <c:v>0.16400000000000001</c:v>
                </c:pt>
                <c:pt idx="12">
                  <c:v>0.28000000000000003</c:v>
                </c:pt>
                <c:pt idx="13">
                  <c:v>0.46800000000000003</c:v>
                </c:pt>
                <c:pt idx="14">
                  <c:v>0.59599999999999997</c:v>
                </c:pt>
                <c:pt idx="15">
                  <c:v>0.67600000000000005</c:v>
                </c:pt>
                <c:pt idx="16">
                  <c:v>0.73599999999999999</c:v>
                </c:pt>
                <c:pt idx="17">
                  <c:v>0.80800000000000005</c:v>
                </c:pt>
                <c:pt idx="18">
                  <c:v>0.84</c:v>
                </c:pt>
                <c:pt idx="19">
                  <c:v>0.89600000000000002</c:v>
                </c:pt>
                <c:pt idx="20">
                  <c:v>0.92800000000000005</c:v>
                </c:pt>
                <c:pt idx="21">
                  <c:v>0.94399999999999995</c:v>
                </c:pt>
                <c:pt idx="22">
                  <c:v>0.96799999999999997</c:v>
                </c:pt>
                <c:pt idx="23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212-A37E-667A8B8F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1360"/>
        <c:axId val="68314624"/>
      </c:lineChart>
      <c:catAx>
        <c:axId val="681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14624"/>
        <c:crosses val="autoZero"/>
        <c:auto val="1"/>
        <c:lblAlgn val="ctr"/>
        <c:lblOffset val="100"/>
        <c:noMultiLvlLbl val="0"/>
      </c:catAx>
      <c:valAx>
        <c:axId val="68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Fase</c:v>
          </c:tx>
          <c:marker>
            <c:symbol val="none"/>
          </c:marker>
          <c:cat>
            <c:numRef>
              <c:f>Hoja1!$A$2:$A$25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47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180</c:v>
                </c:pt>
                <c:pt idx="20">
                  <c:v>240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</c:numCache>
            </c:numRef>
          </c:cat>
          <c:val>
            <c:numRef>
              <c:f>Hoja1!$D$2:$D$25</c:f>
              <c:numCache>
                <c:formatCode>General</c:formatCode>
                <c:ptCount val="24"/>
                <c:pt idx="0">
                  <c:v>-0.18849555921538758</c:v>
                </c:pt>
                <c:pt idx="1">
                  <c:v>-0.25132741228718347</c:v>
                </c:pt>
                <c:pt idx="2">
                  <c:v>-0.41469023027385271</c:v>
                </c:pt>
                <c:pt idx="3">
                  <c:v>-0.57805304826052195</c:v>
                </c:pt>
                <c:pt idx="4">
                  <c:v>-0.69115038378975446</c:v>
                </c:pt>
                <c:pt idx="5">
                  <c:v>-0.88592912831232162</c:v>
                </c:pt>
                <c:pt idx="6">
                  <c:v>-0.96761053730565638</c:v>
                </c:pt>
                <c:pt idx="7">
                  <c:v>-1.1812388377497622</c:v>
                </c:pt>
                <c:pt idx="8">
                  <c:v>-1.4589556283271001</c:v>
                </c:pt>
                <c:pt idx="9">
                  <c:v>-1.4765485471872029</c:v>
                </c:pt>
                <c:pt idx="10">
                  <c:v>-6.2831853071795951E-2</c:v>
                </c:pt>
                <c:pt idx="11">
                  <c:v>1.4451326206513047</c:v>
                </c:pt>
                <c:pt idx="12">
                  <c:v>1.1938052083641217</c:v>
                </c:pt>
                <c:pt idx="13">
                  <c:v>1.0053096491487334</c:v>
                </c:pt>
                <c:pt idx="14">
                  <c:v>0.85451320177642387</c:v>
                </c:pt>
                <c:pt idx="15">
                  <c:v>0.62831853071795862</c:v>
                </c:pt>
                <c:pt idx="16">
                  <c:v>0.56548667764616312</c:v>
                </c:pt>
                <c:pt idx="17">
                  <c:v>0.47752208334564816</c:v>
                </c:pt>
                <c:pt idx="18">
                  <c:v>0.3895574890451341</c:v>
                </c:pt>
                <c:pt idx="19">
                  <c:v>0.40212385965949426</c:v>
                </c:pt>
                <c:pt idx="20">
                  <c:v>0.25132741228718292</c:v>
                </c:pt>
                <c:pt idx="21">
                  <c:v>0.2513274122871838</c:v>
                </c:pt>
                <c:pt idx="22">
                  <c:v>0.25132741228718469</c:v>
                </c:pt>
                <c:pt idx="23">
                  <c:v>9.4247779607693261E-2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A-4682-BA58-F00625F6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4608"/>
        <c:axId val="88726144"/>
      </c:lineChart>
      <c:catAx>
        <c:axId val="88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26144"/>
        <c:crosses val="autoZero"/>
        <c:auto val="1"/>
        <c:lblAlgn val="ctr"/>
        <c:lblOffset val="100"/>
        <c:noMultiLvlLbl val="0"/>
      </c:catAx>
      <c:valAx>
        <c:axId val="887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9</xdr:row>
      <xdr:rowOff>144780</xdr:rowOff>
    </xdr:from>
    <xdr:to>
      <xdr:col>12</xdr:col>
      <xdr:colOff>0</xdr:colOff>
      <xdr:row>24</xdr:row>
      <xdr:rowOff>144780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9</xdr:row>
      <xdr:rowOff>175260</xdr:rowOff>
    </xdr:from>
    <xdr:to>
      <xdr:col>17</xdr:col>
      <xdr:colOff>670560</xdr:colOff>
      <xdr:row>24</xdr:row>
      <xdr:rowOff>175260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D12" sqref="D12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11" x14ac:dyDescent="0.25">
      <c r="A2">
        <v>5</v>
      </c>
      <c r="B2">
        <v>0.98399999999999999</v>
      </c>
      <c r="C2">
        <f>0.006</f>
        <v>6.0000000000000001E-3</v>
      </c>
      <c r="D2">
        <f>(-C2*2*PI())/(1/A2)</f>
        <v>-0.18849555921538758</v>
      </c>
      <c r="E2" t="s">
        <v>6</v>
      </c>
      <c r="F2">
        <f>LOG10(B2)</f>
        <v>-7.0049015686584892E-3</v>
      </c>
      <c r="H2" t="s">
        <v>7</v>
      </c>
    </row>
    <row r="3" spans="1:11" x14ac:dyDescent="0.25">
      <c r="A3">
        <v>10</v>
      </c>
      <c r="B3">
        <v>0.94399999999999995</v>
      </c>
      <c r="C3">
        <v>4.0000000000000001E-3</v>
      </c>
      <c r="D3">
        <f t="shared" ref="D3:D11" si="0">(-C3*2*PI())/(1/A3)</f>
        <v>-0.25132741228718347</v>
      </c>
      <c r="E3">
        <f>(D2-D3)*(A2-A3)</f>
        <v>-0.31415926535897948</v>
      </c>
      <c r="F3">
        <f t="shared" ref="F3:F25" si="1">LOG10(B3)</f>
        <v>-2.502800570193105E-2</v>
      </c>
      <c r="H3" t="s">
        <v>14</v>
      </c>
      <c r="I3" t="s">
        <v>13</v>
      </c>
      <c r="K3" t="s">
        <v>15</v>
      </c>
    </row>
    <row r="4" spans="1:11" x14ac:dyDescent="0.25">
      <c r="A4">
        <v>15</v>
      </c>
      <c r="B4">
        <v>0.89600000000000002</v>
      </c>
      <c r="C4">
        <v>4.4000000000000003E-3</v>
      </c>
      <c r="D4">
        <f t="shared" si="0"/>
        <v>-0.41469023027385271</v>
      </c>
    </row>
    <row r="5" spans="1:11" x14ac:dyDescent="0.25">
      <c r="A5">
        <v>20</v>
      </c>
      <c r="B5">
        <v>0.84799999999999998</v>
      </c>
      <c r="C5">
        <v>4.5999999999999999E-3</v>
      </c>
      <c r="D5">
        <f t="shared" si="0"/>
        <v>-0.57805304826052195</v>
      </c>
      <c r="E5">
        <f>(D3-D5)*(A3-A5)</f>
        <v>-3.267256359733385</v>
      </c>
      <c r="F5">
        <f t="shared" si="1"/>
        <v>-7.1604147743286189E-2</v>
      </c>
      <c r="H5" t="s">
        <v>8</v>
      </c>
      <c r="I5" t="s">
        <v>9</v>
      </c>
    </row>
    <row r="6" spans="1:11" x14ac:dyDescent="0.25">
      <c r="A6">
        <v>25</v>
      </c>
      <c r="B6">
        <v>0.72799999999999998</v>
      </c>
      <c r="C6">
        <v>4.4000000000000003E-3</v>
      </c>
      <c r="D6">
        <f t="shared" si="0"/>
        <v>-0.69115038378975446</v>
      </c>
    </row>
    <row r="7" spans="1:11" x14ac:dyDescent="0.25">
      <c r="A7">
        <v>30</v>
      </c>
      <c r="B7">
        <v>0.60799999999999998</v>
      </c>
      <c r="C7">
        <v>4.7000000000000002E-3</v>
      </c>
      <c r="D7">
        <f t="shared" si="0"/>
        <v>-0.88592912831232162</v>
      </c>
      <c r="E7">
        <f>(D5-D7)*(A5-A7)</f>
        <v>-3.0787608005179967</v>
      </c>
      <c r="F7">
        <f t="shared" si="1"/>
        <v>-0.21609642072726507</v>
      </c>
      <c r="I7" t="s">
        <v>10</v>
      </c>
    </row>
    <row r="8" spans="1:11" x14ac:dyDescent="0.25">
      <c r="A8">
        <v>35</v>
      </c>
      <c r="B8">
        <v>0.46400000000000002</v>
      </c>
      <c r="C8">
        <v>4.4000000000000003E-3</v>
      </c>
      <c r="D8">
        <f t="shared" si="0"/>
        <v>-0.96761053730565638</v>
      </c>
    </row>
    <row r="9" spans="1:11" x14ac:dyDescent="0.25">
      <c r="A9">
        <v>40</v>
      </c>
      <c r="B9">
        <v>0.29599999999999999</v>
      </c>
      <c r="C9">
        <v>4.7000000000000002E-3</v>
      </c>
      <c r="D9">
        <f t="shared" si="0"/>
        <v>-1.1812388377497622</v>
      </c>
      <c r="E9">
        <f>(D7-D9)*(A7-A9)</f>
        <v>-2.9530970943744062</v>
      </c>
      <c r="F9">
        <f t="shared" si="1"/>
        <v>-0.52870828894106148</v>
      </c>
      <c r="H9" t="s">
        <v>11</v>
      </c>
      <c r="I9" t="s">
        <v>12</v>
      </c>
    </row>
    <row r="10" spans="1:11" x14ac:dyDescent="0.25">
      <c r="A10">
        <v>43</v>
      </c>
      <c r="B10">
        <v>0.2</v>
      </c>
      <c r="C10">
        <v>5.4000000000000003E-3</v>
      </c>
      <c r="D10">
        <f t="shared" si="0"/>
        <v>-1.4589556283271001</v>
      </c>
      <c r="E10">
        <f t="shared" ref="E10:E19" si="2">(D9-D10)*(A9-A10)</f>
        <v>-0.83315037173201367</v>
      </c>
      <c r="F10">
        <f t="shared" si="1"/>
        <v>-0.69897000433601875</v>
      </c>
      <c r="H10" s="1"/>
    </row>
    <row r="11" spans="1:11" x14ac:dyDescent="0.25">
      <c r="A11">
        <v>47</v>
      </c>
      <c r="B11">
        <v>6.8000000000000005E-2</v>
      </c>
      <c r="C11">
        <v>5.0000000000000001E-3</v>
      </c>
      <c r="D11">
        <f t="shared" si="0"/>
        <v>-1.4765485471872029</v>
      </c>
      <c r="E11">
        <f t="shared" si="2"/>
        <v>-7.0371675440410897E-2</v>
      </c>
      <c r="F11">
        <f t="shared" si="1"/>
        <v>-1.1674910872937636</v>
      </c>
    </row>
    <row r="12" spans="1:11" x14ac:dyDescent="0.25">
      <c r="A12">
        <v>50</v>
      </c>
      <c r="B12">
        <v>2.4E-2</v>
      </c>
      <c r="C12">
        <v>9.7999999999999997E-3</v>
      </c>
      <c r="D12">
        <f>(C12*2*PI())/(1/A12)-PI()</f>
        <v>-6.2831853071795951E-2</v>
      </c>
      <c r="E12">
        <f t="shared" si="2"/>
        <v>4.2411500823462207</v>
      </c>
      <c r="F12">
        <f t="shared" si="1"/>
        <v>-1.6197887582883939</v>
      </c>
    </row>
    <row r="13" spans="1:11" x14ac:dyDescent="0.25">
      <c r="A13">
        <v>55</v>
      </c>
      <c r="B13">
        <v>0.16400000000000001</v>
      </c>
      <c r="C13">
        <v>1.4E-2</v>
      </c>
      <c r="D13">
        <f>2*PI()-(C13*2*PI())/(1/A13)</f>
        <v>1.4451326206513047</v>
      </c>
      <c r="F13">
        <f t="shared" si="1"/>
        <v>-0.78515615195230215</v>
      </c>
    </row>
    <row r="14" spans="1:11" x14ac:dyDescent="0.25">
      <c r="A14">
        <v>60</v>
      </c>
      <c r="B14">
        <v>0.28000000000000003</v>
      </c>
      <c r="C14">
        <v>1.35E-2</v>
      </c>
      <c r="D14">
        <f t="shared" ref="D14:D25" si="3">2*PI()-(C14*2*PI())/(1/A14)</f>
        <v>1.1938052083641217</v>
      </c>
      <c r="E14">
        <f>(D12-D14)*(A12-A14)</f>
        <v>12.566370614359176</v>
      </c>
      <c r="F14">
        <f t="shared" si="1"/>
        <v>-0.55284196865778079</v>
      </c>
    </row>
    <row r="15" spans="1:11" x14ac:dyDescent="0.25">
      <c r="A15">
        <v>70</v>
      </c>
      <c r="B15">
        <v>0.46800000000000003</v>
      </c>
      <c r="C15">
        <v>1.2E-2</v>
      </c>
      <c r="D15">
        <f t="shared" si="3"/>
        <v>1.0053096491487334</v>
      </c>
      <c r="E15">
        <f t="shared" si="2"/>
        <v>-1.884955592153883</v>
      </c>
      <c r="F15">
        <f t="shared" si="1"/>
        <v>-0.32975414692587596</v>
      </c>
    </row>
    <row r="16" spans="1:11" x14ac:dyDescent="0.25">
      <c r="A16">
        <v>80</v>
      </c>
      <c r="B16">
        <v>0.59599999999999997</v>
      </c>
      <c r="C16">
        <v>1.0800000000000001E-2</v>
      </c>
      <c r="D16">
        <f t="shared" si="3"/>
        <v>0.85451320177642387</v>
      </c>
      <c r="E16">
        <f t="shared" si="2"/>
        <v>-1.5079644737230957</v>
      </c>
      <c r="F16">
        <f t="shared" si="1"/>
        <v>-0.22475374025976358</v>
      </c>
    </row>
    <row r="17" spans="1:6" x14ac:dyDescent="0.25">
      <c r="A17">
        <v>90</v>
      </c>
      <c r="B17">
        <v>0.67600000000000005</v>
      </c>
      <c r="C17">
        <v>0.01</v>
      </c>
      <c r="D17">
        <f t="shared" si="3"/>
        <v>0.62831853071795862</v>
      </c>
      <c r="E17">
        <f t="shared" si="2"/>
        <v>-2.2619467105846525</v>
      </c>
      <c r="F17">
        <f t="shared" si="1"/>
        <v>-0.17005330405836405</v>
      </c>
    </row>
    <row r="18" spans="1:6" x14ac:dyDescent="0.25">
      <c r="A18">
        <v>100</v>
      </c>
      <c r="B18">
        <v>0.73599999999999999</v>
      </c>
      <c r="C18">
        <v>9.1000000000000004E-3</v>
      </c>
      <c r="D18">
        <f t="shared" si="3"/>
        <v>0.56548667764616312</v>
      </c>
      <c r="E18">
        <f t="shared" si="2"/>
        <v>-0.62831853071795507</v>
      </c>
      <c r="F18">
        <f t="shared" si="1"/>
        <v>-0.13312218566250114</v>
      </c>
    </row>
    <row r="19" spans="1:6" x14ac:dyDescent="0.25">
      <c r="A19">
        <v>120</v>
      </c>
      <c r="B19">
        <v>0.80800000000000005</v>
      </c>
      <c r="C19">
        <v>7.7000000000000002E-3</v>
      </c>
      <c r="D19">
        <f t="shared" si="3"/>
        <v>0.47752208334564816</v>
      </c>
      <c r="E19">
        <f t="shared" si="2"/>
        <v>-1.7592918860102991</v>
      </c>
      <c r="F19">
        <f t="shared" si="1"/>
        <v>-9.2588639225413813E-2</v>
      </c>
    </row>
    <row r="20" spans="1:6" x14ac:dyDescent="0.25">
      <c r="A20">
        <v>140</v>
      </c>
      <c r="B20">
        <v>0.84</v>
      </c>
      <c r="C20">
        <v>6.7000000000000002E-3</v>
      </c>
      <c r="D20">
        <f t="shared" si="3"/>
        <v>0.3895574890451341</v>
      </c>
      <c r="F20">
        <f t="shared" si="1"/>
        <v>-7.5720713938118356E-2</v>
      </c>
    </row>
    <row r="21" spans="1:6" x14ac:dyDescent="0.25">
      <c r="A21">
        <v>180</v>
      </c>
      <c r="B21">
        <v>0.89600000000000002</v>
      </c>
      <c r="C21">
        <v>5.1999999999999998E-3</v>
      </c>
      <c r="D21">
        <f t="shared" si="3"/>
        <v>0.40212385965949426</v>
      </c>
      <c r="F21">
        <f t="shared" si="1"/>
        <v>-4.7691990337874794E-2</v>
      </c>
    </row>
    <row r="22" spans="1:6" x14ac:dyDescent="0.25">
      <c r="A22">
        <v>240</v>
      </c>
      <c r="B22">
        <v>0.92800000000000005</v>
      </c>
      <c r="C22">
        <v>4.0000000000000001E-3</v>
      </c>
      <c r="D22">
        <f t="shared" si="3"/>
        <v>0.25132741228718292</v>
      </c>
      <c r="F22">
        <f t="shared" si="1"/>
        <v>-3.2452023781137915E-2</v>
      </c>
    </row>
    <row r="23" spans="1:6" x14ac:dyDescent="0.25">
      <c r="A23">
        <v>300</v>
      </c>
      <c r="B23">
        <v>0.94399999999999995</v>
      </c>
      <c r="C23">
        <v>3.2000000000000002E-3</v>
      </c>
      <c r="D23">
        <f t="shared" si="3"/>
        <v>0.2513274122871838</v>
      </c>
      <c r="F23">
        <f t="shared" si="1"/>
        <v>-2.502800570193105E-2</v>
      </c>
    </row>
    <row r="24" spans="1:6" x14ac:dyDescent="0.25">
      <c r="A24">
        <v>400</v>
      </c>
      <c r="B24">
        <v>0.96799999999999997</v>
      </c>
      <c r="C24">
        <v>2.3999999999999998E-3</v>
      </c>
      <c r="D24">
        <f t="shared" si="3"/>
        <v>0.25132741228718469</v>
      </c>
      <c r="F24">
        <f t="shared" si="1"/>
        <v>-1.4124642691606345E-2</v>
      </c>
    </row>
    <row r="25" spans="1:6" x14ac:dyDescent="0.25">
      <c r="A25">
        <v>500</v>
      </c>
      <c r="B25">
        <v>0.98399999999999999</v>
      </c>
      <c r="C25">
        <v>1.97E-3</v>
      </c>
      <c r="D25">
        <f t="shared" si="3"/>
        <v>9.4247779607693261E-2</v>
      </c>
      <c r="F25">
        <f t="shared" si="1"/>
        <v>-7.0049015686584892E-3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sqref="A1:I1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9" x14ac:dyDescent="0.25">
      <c r="D2">
        <f>(A2*C2*2*PI())</f>
        <v>0</v>
      </c>
      <c r="E2" t="s">
        <v>6</v>
      </c>
      <c r="F2" t="e">
        <f>LOG10(B2)</f>
        <v>#NUM!</v>
      </c>
      <c r="H2" t="s">
        <v>7</v>
      </c>
    </row>
    <row r="3" spans="1:9" x14ac:dyDescent="0.25">
      <c r="D3">
        <f t="shared" ref="D3:D15" si="0">(A3*C3*2*PI())</f>
        <v>0</v>
      </c>
      <c r="E3">
        <f>(D2-D3)*(A2-A3)</f>
        <v>0</v>
      </c>
      <c r="F3" t="e">
        <f t="shared" ref="F3:F15" si="1">LOG10(B3)</f>
        <v>#NUM!</v>
      </c>
      <c r="H3" t="s">
        <v>14</v>
      </c>
      <c r="I3" t="s">
        <v>13</v>
      </c>
    </row>
    <row r="4" spans="1:9" x14ac:dyDescent="0.25">
      <c r="D4">
        <f t="shared" si="0"/>
        <v>0</v>
      </c>
      <c r="E4">
        <f>(D3-D4)*(A3-A4)</f>
        <v>0</v>
      </c>
      <c r="F4" t="e">
        <f t="shared" si="1"/>
        <v>#NUM!</v>
      </c>
      <c r="H4" t="s">
        <v>8</v>
      </c>
      <c r="I4" t="s">
        <v>9</v>
      </c>
    </row>
    <row r="5" spans="1:9" x14ac:dyDescent="0.25">
      <c r="D5">
        <f t="shared" si="0"/>
        <v>0</v>
      </c>
      <c r="E5">
        <f t="shared" ref="E5:E15" si="2">(D4-D5)*(A4-A5)</f>
        <v>0</v>
      </c>
      <c r="F5" t="e">
        <f t="shared" si="1"/>
        <v>#NUM!</v>
      </c>
      <c r="I5" t="s">
        <v>10</v>
      </c>
    </row>
    <row r="6" spans="1:9" x14ac:dyDescent="0.25">
      <c r="D6">
        <f t="shared" si="0"/>
        <v>0</v>
      </c>
      <c r="E6">
        <f t="shared" si="2"/>
        <v>0</v>
      </c>
      <c r="F6" t="e">
        <f t="shared" si="1"/>
        <v>#NUM!</v>
      </c>
      <c r="H6" t="s">
        <v>11</v>
      </c>
      <c r="I6" t="s">
        <v>12</v>
      </c>
    </row>
    <row r="7" spans="1:9" x14ac:dyDescent="0.25">
      <c r="D7">
        <f t="shared" si="0"/>
        <v>0</v>
      </c>
      <c r="E7">
        <f t="shared" si="2"/>
        <v>0</v>
      </c>
      <c r="F7" t="e">
        <f t="shared" si="1"/>
        <v>#NUM!</v>
      </c>
      <c r="H7" s="1"/>
    </row>
    <row r="8" spans="1:9" x14ac:dyDescent="0.25">
      <c r="D8">
        <f t="shared" si="0"/>
        <v>0</v>
      </c>
      <c r="E8">
        <f t="shared" si="2"/>
        <v>0</v>
      </c>
      <c r="F8" t="e">
        <f t="shared" si="1"/>
        <v>#NUM!</v>
      </c>
    </row>
    <row r="9" spans="1:9" x14ac:dyDescent="0.25">
      <c r="D9">
        <f t="shared" si="0"/>
        <v>0</v>
      </c>
      <c r="E9">
        <f t="shared" si="2"/>
        <v>0</v>
      </c>
      <c r="F9" t="e">
        <f t="shared" si="1"/>
        <v>#NUM!</v>
      </c>
    </row>
    <row r="10" spans="1:9" x14ac:dyDescent="0.25">
      <c r="D10">
        <f t="shared" si="0"/>
        <v>0</v>
      </c>
      <c r="E10">
        <f t="shared" si="2"/>
        <v>0</v>
      </c>
      <c r="F10" t="e">
        <f t="shared" si="1"/>
        <v>#NUM!</v>
      </c>
    </row>
    <row r="11" spans="1:9" x14ac:dyDescent="0.25">
      <c r="D11">
        <f t="shared" si="0"/>
        <v>0</v>
      </c>
      <c r="E11">
        <f t="shared" si="2"/>
        <v>0</v>
      </c>
      <c r="F11" t="e">
        <f t="shared" si="1"/>
        <v>#NUM!</v>
      </c>
    </row>
    <row r="12" spans="1:9" x14ac:dyDescent="0.25">
      <c r="D12">
        <f t="shared" si="0"/>
        <v>0</v>
      </c>
      <c r="E12">
        <f t="shared" si="2"/>
        <v>0</v>
      </c>
      <c r="F12" t="e">
        <f t="shared" si="1"/>
        <v>#NUM!</v>
      </c>
    </row>
    <row r="13" spans="1:9" x14ac:dyDescent="0.25">
      <c r="D13">
        <f t="shared" si="0"/>
        <v>0</v>
      </c>
      <c r="E13">
        <f t="shared" si="2"/>
        <v>0</v>
      </c>
      <c r="F13" t="e">
        <f t="shared" si="1"/>
        <v>#NUM!</v>
      </c>
    </row>
    <row r="14" spans="1:9" x14ac:dyDescent="0.25">
      <c r="D14">
        <f t="shared" si="0"/>
        <v>0</v>
      </c>
      <c r="E14">
        <f t="shared" si="2"/>
        <v>0</v>
      </c>
      <c r="F14" t="e">
        <f t="shared" si="1"/>
        <v>#NUM!</v>
      </c>
    </row>
    <row r="15" spans="1:9" x14ac:dyDescent="0.25">
      <c r="D15">
        <f t="shared" si="0"/>
        <v>0</v>
      </c>
      <c r="E15">
        <f t="shared" si="2"/>
        <v>0</v>
      </c>
      <c r="F15" t="e">
        <f t="shared" si="1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sqref="A1:I1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9" x14ac:dyDescent="0.25">
      <c r="D2">
        <f>(A2*C2*2*PI())</f>
        <v>0</v>
      </c>
      <c r="E2" t="s">
        <v>6</v>
      </c>
      <c r="F2" t="e">
        <f>LOG10(B2)</f>
        <v>#NUM!</v>
      </c>
      <c r="H2" t="s">
        <v>7</v>
      </c>
    </row>
    <row r="3" spans="1:9" x14ac:dyDescent="0.25">
      <c r="D3">
        <f t="shared" ref="D3:D15" si="0">(A3*C3*2*PI())</f>
        <v>0</v>
      </c>
      <c r="E3">
        <f>(D2-D3)*(A2-A3)</f>
        <v>0</v>
      </c>
      <c r="F3" t="e">
        <f t="shared" ref="F3:F15" si="1">LOG10(B3)</f>
        <v>#NUM!</v>
      </c>
      <c r="H3" t="s">
        <v>14</v>
      </c>
      <c r="I3" t="s">
        <v>13</v>
      </c>
    </row>
    <row r="4" spans="1:9" x14ac:dyDescent="0.25">
      <c r="D4">
        <f t="shared" si="0"/>
        <v>0</v>
      </c>
      <c r="E4">
        <f>(D3-D4)*(A3-A4)</f>
        <v>0</v>
      </c>
      <c r="F4" t="e">
        <f t="shared" si="1"/>
        <v>#NUM!</v>
      </c>
      <c r="H4" t="s">
        <v>8</v>
      </c>
      <c r="I4" t="s">
        <v>9</v>
      </c>
    </row>
    <row r="5" spans="1:9" x14ac:dyDescent="0.25">
      <c r="D5">
        <f t="shared" si="0"/>
        <v>0</v>
      </c>
      <c r="E5">
        <f t="shared" ref="E5:E15" si="2">(D4-D5)*(A4-A5)</f>
        <v>0</v>
      </c>
      <c r="F5" t="e">
        <f t="shared" si="1"/>
        <v>#NUM!</v>
      </c>
      <c r="I5" t="s">
        <v>10</v>
      </c>
    </row>
    <row r="6" spans="1:9" x14ac:dyDescent="0.25">
      <c r="D6">
        <f t="shared" si="0"/>
        <v>0</v>
      </c>
      <c r="E6">
        <f t="shared" si="2"/>
        <v>0</v>
      </c>
      <c r="F6" t="e">
        <f t="shared" si="1"/>
        <v>#NUM!</v>
      </c>
      <c r="H6" t="s">
        <v>11</v>
      </c>
      <c r="I6" t="s">
        <v>12</v>
      </c>
    </row>
    <row r="7" spans="1:9" x14ac:dyDescent="0.25">
      <c r="D7">
        <f t="shared" si="0"/>
        <v>0</v>
      </c>
      <c r="E7">
        <f t="shared" si="2"/>
        <v>0</v>
      </c>
      <c r="F7" t="e">
        <f t="shared" si="1"/>
        <v>#NUM!</v>
      </c>
      <c r="H7" s="1"/>
    </row>
    <row r="8" spans="1:9" x14ac:dyDescent="0.25">
      <c r="D8">
        <f t="shared" si="0"/>
        <v>0</v>
      </c>
      <c r="E8">
        <f t="shared" si="2"/>
        <v>0</v>
      </c>
      <c r="F8" t="e">
        <f t="shared" si="1"/>
        <v>#NUM!</v>
      </c>
    </row>
    <row r="9" spans="1:9" x14ac:dyDescent="0.25">
      <c r="D9">
        <f t="shared" si="0"/>
        <v>0</v>
      </c>
      <c r="E9">
        <f t="shared" si="2"/>
        <v>0</v>
      </c>
      <c r="F9" t="e">
        <f t="shared" si="1"/>
        <v>#NUM!</v>
      </c>
    </row>
    <row r="10" spans="1:9" x14ac:dyDescent="0.25">
      <c r="D10">
        <f t="shared" si="0"/>
        <v>0</v>
      </c>
      <c r="E10">
        <f t="shared" si="2"/>
        <v>0</v>
      </c>
      <c r="F10" t="e">
        <f t="shared" si="1"/>
        <v>#NUM!</v>
      </c>
    </row>
    <row r="11" spans="1:9" x14ac:dyDescent="0.25">
      <c r="D11">
        <f t="shared" si="0"/>
        <v>0</v>
      </c>
      <c r="E11">
        <f t="shared" si="2"/>
        <v>0</v>
      </c>
      <c r="F11" t="e">
        <f t="shared" si="1"/>
        <v>#NUM!</v>
      </c>
    </row>
    <row r="12" spans="1:9" x14ac:dyDescent="0.25">
      <c r="D12">
        <f t="shared" si="0"/>
        <v>0</v>
      </c>
      <c r="E12">
        <f t="shared" si="2"/>
        <v>0</v>
      </c>
      <c r="F12" t="e">
        <f t="shared" si="1"/>
        <v>#NUM!</v>
      </c>
    </row>
    <row r="13" spans="1:9" x14ac:dyDescent="0.25">
      <c r="D13">
        <f t="shared" si="0"/>
        <v>0</v>
      </c>
      <c r="E13">
        <f t="shared" si="2"/>
        <v>0</v>
      </c>
      <c r="F13" t="e">
        <f t="shared" si="1"/>
        <v>#NUM!</v>
      </c>
    </row>
    <row r="14" spans="1:9" x14ac:dyDescent="0.25">
      <c r="D14">
        <f t="shared" si="0"/>
        <v>0</v>
      </c>
      <c r="E14">
        <f t="shared" si="2"/>
        <v>0</v>
      </c>
      <c r="F14" t="e">
        <f t="shared" si="1"/>
        <v>#NUM!</v>
      </c>
    </row>
    <row r="15" spans="1:9" x14ac:dyDescent="0.25">
      <c r="D15">
        <f t="shared" si="0"/>
        <v>0</v>
      </c>
      <c r="E15">
        <f t="shared" si="2"/>
        <v>0</v>
      </c>
      <c r="F15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Casal</dc:creator>
  <cp:lastModifiedBy>Matias Marfisi</cp:lastModifiedBy>
  <dcterms:created xsi:type="dcterms:W3CDTF">2022-06-27T21:18:13Z</dcterms:created>
  <dcterms:modified xsi:type="dcterms:W3CDTF">2022-07-10T21:40:11Z</dcterms:modified>
</cp:coreProperties>
</file>